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E9CC1183-FBC6-4AC5-9337-361A2EF69104}" xr6:coauthVersionLast="47" xr6:coauthVersionMax="47" xr10:uidLastSave="{00000000-0000-0000-0000-000000000000}"/>
  <bookViews>
    <workbookView xWindow="-120" yWindow="-120" windowWidth="29040" windowHeight="15840" tabRatio="746" activeTab="3" xr2:uid="{23B52B87-34A5-440E-A2D1-A5E3E435550D}"/>
  </bookViews>
  <sheets>
    <sheet name="วิชา-ชั้นที่สอน" sheetId="45" r:id="rId1"/>
    <sheet name="ชื่อนักเรียน" sheetId="42" state="hidden" r:id="rId2"/>
    <sheet name="ชมรมแยกห้อง" sheetId="56" r:id="rId3"/>
    <sheet name="แยกตามชื่อชมรม" sheetId="57" r:id="rId4"/>
    <sheet name="วันมาเรียน" sheetId="43" state="hidden" r:id="rId5"/>
  </sheets>
  <externalReferences>
    <externalReference r:id="rId6"/>
    <externalReference r:id="rId7"/>
    <externalReference r:id="rId8"/>
    <externalReference r:id="rId9"/>
  </externalReferences>
  <definedNames>
    <definedName name="Act1_1">'[1]4.คีย์ปลายภาค'!$BC$11</definedName>
    <definedName name="Act1_10">'[1]4.คีย์ปลายภาค'!$BC$20</definedName>
    <definedName name="Act1_11">'[1]4.คีย์ปลายภาค'!$BC$21</definedName>
    <definedName name="Act1_12">'[1]4.คีย์ปลายภาค'!$BC$22</definedName>
    <definedName name="Act1_13">'[1]4.คีย์ปลายภาค'!$BC$23</definedName>
    <definedName name="Act1_14">'[1]4.คีย์ปลายภาค'!$BC$24</definedName>
    <definedName name="Act1_15">'[1]4.คีย์ปลายภาค'!$BC$25</definedName>
    <definedName name="Act1_16">'[1]4.คีย์ปลายภาค'!$BC$26</definedName>
    <definedName name="Act1_17">'[1]4.คีย์ปลายภาค'!$BC$27</definedName>
    <definedName name="Act1_18">'[1]4.คีย์ปลายภาค'!$BC$28</definedName>
    <definedName name="Act1_19">'[1]4.คีย์ปลายภาค'!$BC$29</definedName>
    <definedName name="Act1_2">'[1]4.คีย์ปลายภาค'!$BC$12</definedName>
    <definedName name="Act1_20">'[1]4.คีย์ปลายภาค'!$BC$30</definedName>
    <definedName name="Act1_21">'[1]4.คีย์ปลายภาค'!$BC$31</definedName>
    <definedName name="Act1_22">'[1]4.คีย์ปลายภาค'!$BC$32</definedName>
    <definedName name="Act1_23">'[1]4.คีย์ปลายภาค'!$BC$33</definedName>
    <definedName name="Act1_24">'[1]4.คีย์ปลายภาค'!$BC$34</definedName>
    <definedName name="Act1_25">'[1]4.คีย์ปลายภาค'!$BC$35</definedName>
    <definedName name="Act1_26">'[1]4.คีย์ปลายภาค'!$BC$36</definedName>
    <definedName name="Act1_27">'[1]4.คีย์ปลายภาค'!$BC$37</definedName>
    <definedName name="Act1_28">'[1]4.คีย์ปลายภาค'!$BC$38</definedName>
    <definedName name="Act1_29">'[1]4.คีย์ปลายภาค'!$BC$39</definedName>
    <definedName name="Act1_3">'[1]4.คีย์ปลายภาค'!$BC$13</definedName>
    <definedName name="Act1_30">'[1]4.คีย์ปลายภาค'!$BC$40</definedName>
    <definedName name="Act1_31">'[1]4.คีย์ปลายภาค'!$BC$41</definedName>
    <definedName name="Act1_32">'[1]4.คีย์ปลายภาค'!$BC$42</definedName>
    <definedName name="Act1_33">'[1]4.คีย์ปลายภาค'!$BC$43</definedName>
    <definedName name="Act1_34">'[1]4.คีย์ปลายภาค'!$BC$44</definedName>
    <definedName name="Act1_35">'[1]4.คีย์ปลายภาค'!$BC$45</definedName>
    <definedName name="Act1_36">'[1]4.คีย์ปลายภาค'!$BC$46</definedName>
    <definedName name="Act1_37">'[1]4.คีย์ปลายภาค'!$BC$47</definedName>
    <definedName name="Act1_38">'[1]4.คีย์ปลายภาค'!$BC$48</definedName>
    <definedName name="Act1_39">'[1]4.คีย์ปลายภาค'!$BC$49</definedName>
    <definedName name="Act1_4">'[1]4.คีย์ปลายภาค'!$BC$14</definedName>
    <definedName name="Act1_40">'[1]4.คีย์ปลายภาค'!$BC$50</definedName>
    <definedName name="Act1_41">'[1]4.คีย์ปลายภาค'!$BC$51</definedName>
    <definedName name="Act1_42">'[1]4.คีย์ปลายภาค'!$BC$52</definedName>
    <definedName name="Act1_43">'[1]4.คีย์ปลายภาค'!$BC$53</definedName>
    <definedName name="Act1_44">'[1]4.คีย์ปลายภาค'!$BC$54</definedName>
    <definedName name="Act1_45">'[1]4.คีย์ปลายภาค'!$BC$55</definedName>
    <definedName name="Act1_5">'[1]4.คีย์ปลายภาค'!$BC$15</definedName>
    <definedName name="Act1_6">'[1]4.คีย์ปลายภาค'!$BC$16</definedName>
    <definedName name="Act1_7">'[1]4.คีย์ปลายภาค'!$BC$17</definedName>
    <definedName name="Act1_8">'[1]4.คีย์ปลายภาค'!$BC$18</definedName>
    <definedName name="Act1_9">'[1]4.คีย์ปลายภาค'!$BC$19</definedName>
    <definedName name="Act2_1">'[1]4.คีย์ปลายภาค'!$BD$11</definedName>
    <definedName name="Act2_10">'[1]4.คีย์ปลายภาค'!$BD$20</definedName>
    <definedName name="Act2_11">'[1]4.คีย์ปลายภาค'!$BD$21</definedName>
    <definedName name="Act2_12">'[1]4.คีย์ปลายภาค'!$BD$22</definedName>
    <definedName name="Act2_13">'[1]4.คีย์ปลายภาค'!$BD$23</definedName>
    <definedName name="Act2_14">'[1]4.คีย์ปลายภาค'!$BD$24</definedName>
    <definedName name="Act2_15">'[1]4.คีย์ปลายภาค'!$BD$25</definedName>
    <definedName name="Act2_16">'[1]4.คีย์ปลายภาค'!$BD$26</definedName>
    <definedName name="Act2_17">'[1]4.คีย์ปลายภาค'!$BD$27</definedName>
    <definedName name="Act2_18">'[1]4.คีย์ปลายภาค'!$BD$28</definedName>
    <definedName name="Act2_19">'[1]4.คีย์ปลายภาค'!$BD$29</definedName>
    <definedName name="Act2_2">'[1]4.คีย์ปลายภาค'!$BD$12</definedName>
    <definedName name="Act2_20">'[1]4.คีย์ปลายภาค'!$BD$30</definedName>
    <definedName name="Act2_21">'[1]4.คีย์ปลายภาค'!$BD$31</definedName>
    <definedName name="Act2_22">'[1]4.คีย์ปลายภาค'!$BD$32</definedName>
    <definedName name="Act2_23">'[1]4.คีย์ปลายภาค'!$BD$33</definedName>
    <definedName name="Act2_24">'[1]4.คีย์ปลายภาค'!$BD$34</definedName>
    <definedName name="Act2_25">'[1]4.คีย์ปลายภาค'!$BD$35</definedName>
    <definedName name="Act2_26">'[1]4.คีย์ปลายภาค'!$BD$36</definedName>
    <definedName name="Act2_27">'[1]4.คีย์ปลายภาค'!$BD$37</definedName>
    <definedName name="Act2_28">'[1]4.คีย์ปลายภาค'!$BD$38</definedName>
    <definedName name="Act2_29">'[1]4.คีย์ปลายภาค'!$BD$39</definedName>
    <definedName name="Act2_3">'[1]4.คีย์ปลายภาค'!$BD$13</definedName>
    <definedName name="Act2_30">'[1]4.คีย์ปลายภาค'!$BD$40</definedName>
    <definedName name="Act2_31">'[1]4.คีย์ปลายภาค'!$BD$41</definedName>
    <definedName name="Act2_32">'[1]4.คีย์ปลายภาค'!$BD$42</definedName>
    <definedName name="Act2_33">'[1]4.คีย์ปลายภาค'!$BD$43</definedName>
    <definedName name="Act2_34">'[1]4.คีย์ปลายภาค'!$BD$44</definedName>
    <definedName name="Act2_35">'[1]4.คีย์ปลายภาค'!$BD$45</definedName>
    <definedName name="Act2_36">'[1]4.คีย์ปลายภาค'!$BD$46</definedName>
    <definedName name="Act2_37">'[1]4.คีย์ปลายภาค'!$BD$47</definedName>
    <definedName name="Act2_38">'[1]4.คีย์ปลายภาค'!$BD$48</definedName>
    <definedName name="Act2_39">'[1]4.คีย์ปลายภาค'!$BD$49</definedName>
    <definedName name="Act2_4">'[1]4.คีย์ปลายภาค'!$BD$14</definedName>
    <definedName name="Act2_40">'[1]4.คีย์ปลายภาค'!$BD$50</definedName>
    <definedName name="Act2_41">'[1]4.คีย์ปลายภาค'!$BD$51</definedName>
    <definedName name="Act2_42">'[1]4.คีย์ปลายภาค'!$BD$52</definedName>
    <definedName name="Act2_43">'[1]4.คีย์ปลายภาค'!$BD$53</definedName>
    <definedName name="Act2_44">'[1]4.คีย์ปลายภาค'!$BD$54</definedName>
    <definedName name="Act2_45">'[1]4.คีย์ปลายภาค'!$BD$55</definedName>
    <definedName name="Act2_5">'[1]4.คีย์ปลายภาค'!$BD$15</definedName>
    <definedName name="Act2_6">'[1]4.คีย์ปลายภาค'!$BD$16</definedName>
    <definedName name="Act2_7">'[1]4.คีย์ปลายภาค'!$BD$17</definedName>
    <definedName name="Act2_8">'[1]4.คีย์ปลายภาค'!$BD$18</definedName>
    <definedName name="Act2_9">'[1]4.คีย์ปลายภาค'!$BD$19</definedName>
    <definedName name="Act3_1">'[1]4.คีย์ปลายภาค'!$BE$11</definedName>
    <definedName name="Act3_10">'[1]4.คีย์ปลายภาค'!$BE$20</definedName>
    <definedName name="Act3_11">'[1]4.คีย์ปลายภาค'!$BE$21</definedName>
    <definedName name="Act3_12">'[1]4.คีย์ปลายภาค'!$BE$22</definedName>
    <definedName name="Act3_13">'[1]4.คีย์ปลายภาค'!$BE$23</definedName>
    <definedName name="Act3_14">'[1]4.คีย์ปลายภาค'!$BE$24</definedName>
    <definedName name="Act3_15">'[1]4.คีย์ปลายภาค'!$BE$25</definedName>
    <definedName name="Act3_16">'[1]4.คีย์ปลายภาค'!$BE$26</definedName>
    <definedName name="Act3_17">'[1]4.คีย์ปลายภาค'!$BE$27</definedName>
    <definedName name="Act3_18">'[1]4.คีย์ปลายภาค'!$BE$28</definedName>
    <definedName name="Act3_19">'[1]4.คีย์ปลายภาค'!$BE$29</definedName>
    <definedName name="Act3_2">'[1]4.คีย์ปลายภาค'!$BE$12</definedName>
    <definedName name="Act3_20">'[1]4.คีย์ปลายภาค'!$BE$30</definedName>
    <definedName name="Act3_21">'[1]4.คีย์ปลายภาค'!$BE$31</definedName>
    <definedName name="Act3_22">'[1]4.คีย์ปลายภาค'!$BE$32</definedName>
    <definedName name="Act3_23">'[1]4.คีย์ปลายภาค'!$BE$33</definedName>
    <definedName name="Act3_24">'[1]4.คีย์ปลายภาค'!$BE$34</definedName>
    <definedName name="Act3_25">'[1]4.คีย์ปลายภาค'!$BE$35</definedName>
    <definedName name="Act3_26">'[1]4.คีย์ปลายภาค'!$BE$36</definedName>
    <definedName name="Act3_27">'[1]4.คีย์ปลายภาค'!$BE$37</definedName>
    <definedName name="Act3_28">'[1]4.คีย์ปลายภาค'!$BE$38</definedName>
    <definedName name="Act3_29">'[1]4.คีย์ปลายภาค'!$BE$39</definedName>
    <definedName name="Act3_3">'[1]4.คีย์ปลายภาค'!$BE$13</definedName>
    <definedName name="Act3_30">'[1]4.คีย์ปลายภาค'!$BE$40</definedName>
    <definedName name="Act3_31">'[1]4.คีย์ปลายภาค'!$BE$41</definedName>
    <definedName name="Act3_32">'[1]4.คีย์ปลายภาค'!$BE$42</definedName>
    <definedName name="Act3_33">'[1]4.คีย์ปลายภาค'!$BE$43</definedName>
    <definedName name="Act3_34">'[1]4.คีย์ปลายภาค'!$BE$44</definedName>
    <definedName name="Act3_35">'[1]4.คีย์ปลายภาค'!$BE$45</definedName>
    <definedName name="Act3_36">'[1]4.คีย์ปลายภาค'!$BE$46</definedName>
    <definedName name="Act3_37">'[1]4.คีย์ปลายภาค'!$BE$47</definedName>
    <definedName name="Act3_38">'[1]4.คีย์ปลายภาค'!$BE$48</definedName>
    <definedName name="Act3_39">'[1]4.คีย์ปลายภาค'!$BE$49</definedName>
    <definedName name="Act3_4">'[1]4.คีย์ปลายภาค'!$BE$14</definedName>
    <definedName name="Act3_40">'[1]4.คีย์ปลายภาค'!$BE$50</definedName>
    <definedName name="Act3_41">'[1]4.คีย์ปลายภาค'!$BE$51</definedName>
    <definedName name="Act3_42">'[1]4.คีย์ปลายภาค'!$BE$52</definedName>
    <definedName name="Act3_43">'[1]4.คีย์ปลายภาค'!$BE$53</definedName>
    <definedName name="Act3_44">'[1]4.คีย์ปลายภาค'!$BE$54</definedName>
    <definedName name="Act3_45">'[1]4.คีย์ปลายภาค'!$BE$55</definedName>
    <definedName name="Act3_5">'[1]4.คีย์ปลายภาค'!$BE$15</definedName>
    <definedName name="Act3_6">'[1]4.คีย์ปลายภาค'!$BE$16</definedName>
    <definedName name="Act3_7">'[1]4.คีย์ปลายภาค'!$BE$17</definedName>
    <definedName name="Act3_8">'[1]4.คีย์ปลายภาค'!$BE$18</definedName>
    <definedName name="Act3_9">'[1]4.คีย์ปลายภาค'!$BE$19</definedName>
    <definedName name="Act4_1">'[1]4.คีย์ปลายภาค'!$BF$11</definedName>
    <definedName name="Act4_10">'[1]4.คีย์ปลายภาค'!$BF$20</definedName>
    <definedName name="Act4_11">'[1]4.คีย์ปลายภาค'!$BF$21</definedName>
    <definedName name="Act4_12">'[1]4.คีย์ปลายภาค'!$BF$22</definedName>
    <definedName name="Act4_13">'[1]4.คีย์ปลายภาค'!$BF$23</definedName>
    <definedName name="Act4_14">'[1]4.คีย์ปลายภาค'!$BF$24</definedName>
    <definedName name="Act4_15">'[1]4.คีย์ปลายภาค'!$BF$25</definedName>
    <definedName name="Act4_16">'[1]4.คีย์ปลายภาค'!$BF$26</definedName>
    <definedName name="Act4_17">'[1]4.คีย์ปลายภาค'!$BF$27</definedName>
    <definedName name="Act4_18">'[1]4.คีย์ปลายภาค'!$BF$28</definedName>
    <definedName name="Act4_19">'[1]4.คีย์ปลายภาค'!$BF$29</definedName>
    <definedName name="Act4_2">'[1]4.คีย์ปลายภาค'!$BF$12</definedName>
    <definedName name="Act4_20">'[1]4.คีย์ปลายภาค'!$BF$30</definedName>
    <definedName name="Act4_21">'[1]4.คีย์ปลายภาค'!$BF$31</definedName>
    <definedName name="Act4_22">'[1]4.คีย์ปลายภาค'!$BF$32</definedName>
    <definedName name="Act4_23">'[1]4.คีย์ปลายภาค'!$BF$33</definedName>
    <definedName name="Act4_24">'[1]4.คีย์ปลายภาค'!$BF$34</definedName>
    <definedName name="Act4_25">'[1]4.คีย์ปลายภาค'!$BF$35</definedName>
    <definedName name="Act4_26">'[1]4.คีย์ปลายภาค'!$BF$36</definedName>
    <definedName name="Act4_27">'[1]4.คีย์ปลายภาค'!$BF$37</definedName>
    <definedName name="Act4_28">'[1]4.คีย์ปลายภาค'!$BF$38</definedName>
    <definedName name="Act4_29">'[1]4.คีย์ปลายภาค'!$BF$39</definedName>
    <definedName name="Act4_3">'[1]4.คีย์ปลายภาค'!$BF$13</definedName>
    <definedName name="Act4_30">'[1]4.คีย์ปลายภาค'!$BF$40</definedName>
    <definedName name="Act4_31">'[1]4.คีย์ปลายภาค'!$BF$41</definedName>
    <definedName name="Act4_32">'[1]4.คีย์ปลายภาค'!$BF$42</definedName>
    <definedName name="Act4_33">'[1]4.คีย์ปลายภาค'!$BF$43</definedName>
    <definedName name="Act4_34">'[1]4.คีย์ปลายภาค'!$BF$44</definedName>
    <definedName name="Act4_35">'[1]4.คีย์ปลายภาค'!$BF$45</definedName>
    <definedName name="Act4_36">'[1]4.คีย์ปลายภาค'!$BF$46</definedName>
    <definedName name="Act4_37">'[1]4.คีย์ปลายภาค'!$BF$47</definedName>
    <definedName name="Act4_38">'[1]4.คีย์ปลายภาค'!$BF$48</definedName>
    <definedName name="Act4_39">'[1]4.คีย์ปลายภาค'!$BF$49</definedName>
    <definedName name="Act4_4">'[1]4.คีย์ปลายภาค'!$BF$14</definedName>
    <definedName name="Act4_40">'[1]4.คีย์ปลายภาค'!$BF$50</definedName>
    <definedName name="Act4_41">'[1]4.คีย์ปลายภาค'!$BF$51</definedName>
    <definedName name="Act4_42">'[1]4.คีย์ปลายภาค'!$BF$52</definedName>
    <definedName name="Act4_43">'[1]4.คีย์ปลายภาค'!$BF$53</definedName>
    <definedName name="Act4_44">'[1]4.คีย์ปลายภาค'!$BF$54</definedName>
    <definedName name="Act4_45">'[1]4.คีย์ปลายภาค'!$BF$55</definedName>
    <definedName name="Act4_5">'[1]4.คีย์ปลายภาค'!$BF$15</definedName>
    <definedName name="Act4_6">'[1]4.คีย์ปลายภาค'!$BF$16</definedName>
    <definedName name="Act4_7">'[1]4.คีย์ปลายภาค'!$BF$17</definedName>
    <definedName name="Act4_8">'[1]4.คีย์ปลายภาค'!$BF$18</definedName>
    <definedName name="Act4_9">'[1]4.คีย์ปลายภาค'!$BF$19</definedName>
    <definedName name="ActAll_1">'[1]4.คีย์ปลายภาค'!$BG$11</definedName>
    <definedName name="ActAll_10">'[1]4.คีย์ปลายภาค'!$BG$20</definedName>
    <definedName name="ActAll_11">'[1]4.คีย์ปลายภาค'!$BG$21</definedName>
    <definedName name="ActAll_12">'[1]4.คีย์ปลายภาค'!$BG$22</definedName>
    <definedName name="ActAll_13">'[1]4.คีย์ปลายภาค'!$BG$23</definedName>
    <definedName name="ActAll_14">'[1]4.คีย์ปลายภาค'!$BG$24</definedName>
    <definedName name="ActAll_15">'[1]4.คีย์ปลายภาค'!$BG$25</definedName>
    <definedName name="ActAll_16">'[1]4.คีย์ปลายภาค'!$BG$26</definedName>
    <definedName name="ActAll_17">'[1]4.คีย์ปลายภาค'!$BG$27</definedName>
    <definedName name="ActAll_18">'[1]4.คีย์ปลายภาค'!$BG$28</definedName>
    <definedName name="ActAll_19">'[1]4.คีย์ปลายภาค'!$BG$29</definedName>
    <definedName name="ActAll_2">'[1]4.คีย์ปลายภาค'!$BG$12</definedName>
    <definedName name="ActAll_20">'[1]4.คีย์ปลายภาค'!$BG$30</definedName>
    <definedName name="ActAll_21">'[1]4.คีย์ปลายภาค'!$BG$31</definedName>
    <definedName name="ActAll_22">'[1]4.คีย์ปลายภาค'!$BG$32</definedName>
    <definedName name="ActAll_23">'[1]4.คีย์ปลายภาค'!$BG$33</definedName>
    <definedName name="ActAll_24">'[1]4.คีย์ปลายภาค'!$BG$34</definedName>
    <definedName name="ActAll_25">'[1]4.คีย์ปลายภาค'!$BG$35</definedName>
    <definedName name="ActAll_26">'[1]4.คีย์ปลายภาค'!$BG$36</definedName>
    <definedName name="ActAll_27">'[1]4.คีย์ปลายภาค'!$BG$37</definedName>
    <definedName name="ActAll_28">'[1]4.คีย์ปลายภาค'!$BG$38</definedName>
    <definedName name="ActAll_29">'[1]4.คีย์ปลายภาค'!$BG$39</definedName>
    <definedName name="ActAll_3">'[1]4.คีย์ปลายภาค'!$BG$13</definedName>
    <definedName name="ActAll_30">'[1]4.คีย์ปลายภาค'!$BG$40</definedName>
    <definedName name="ActAll_31">'[1]4.คีย์ปลายภาค'!$BG$41</definedName>
    <definedName name="ActAll_32">'[1]4.คีย์ปลายภาค'!$BG$42</definedName>
    <definedName name="ActAll_33">'[1]4.คีย์ปลายภาค'!$BG$43</definedName>
    <definedName name="ActAll_34">'[1]4.คีย์ปลายภาค'!$BG$44</definedName>
    <definedName name="ActAll_35">'[1]4.คีย์ปลายภาค'!$BG$45</definedName>
    <definedName name="ActAll_36">'[1]4.คีย์ปลายภาค'!$BG$46</definedName>
    <definedName name="ActAll_37">'[1]4.คีย์ปลายภาค'!$BG$47</definedName>
    <definedName name="ActAll_38">'[1]4.คีย์ปลายภาค'!$BG$48</definedName>
    <definedName name="ActAll_39">'[1]4.คีย์ปลายภาค'!$BG$49</definedName>
    <definedName name="ActAll_4">'[1]4.คีย์ปลายภาค'!$BG$14</definedName>
    <definedName name="ActAll_40">'[1]4.คีย์ปลายภาค'!$BG$50</definedName>
    <definedName name="ActAll_41">'[1]4.คีย์ปลายภาค'!$BG$51</definedName>
    <definedName name="ActAll_42">'[1]4.คีย์ปลายภาค'!$BG$52</definedName>
    <definedName name="ActAll_43">'[1]4.คีย์ปลายภาค'!$BG$53</definedName>
    <definedName name="ActAll_44">'[1]4.คีย์ปลายภาค'!$BG$54</definedName>
    <definedName name="ActAll_45">'[1]4.คีย์ปลายภาค'!$BG$55</definedName>
    <definedName name="ActAll_5">'[1]4.คีย์ปลายภาค'!$BG$15</definedName>
    <definedName name="ActAll_6">'[1]4.คีย์ปลายภาค'!$BG$16</definedName>
    <definedName name="ActAll_7">'[1]4.คีย์ปลายภาค'!$BG$17</definedName>
    <definedName name="ActAll_8">'[1]4.คีย์ปลายภาค'!$BG$18</definedName>
    <definedName name="ActAll_9">'[1]4.คีย์ปลายภาค'!$BG$19</definedName>
    <definedName name="Activities">'[2]4.2พัฒนาผู้เรียน'!$H$11:$H$55</definedName>
    <definedName name="Activity1">'[2]1.ข้อมูลเบื้องต้น'!$C$33</definedName>
    <definedName name="Activity2">'[2]1.ข้อมูลเบื้องต้น'!$C$34</definedName>
    <definedName name="Activity3">'[2]1.ข้อมูลเบื้องต้น'!$C$35</definedName>
    <definedName name="Activity4">'[2]1.ข้อมูลเบื้องต้น'!$C$36</definedName>
    <definedName name="ActName_1">'[1]4.คีย์ปลายภาค'!$BH$11</definedName>
    <definedName name="ActName_10">'[1]4.คีย์ปลายภาค'!$BH$20</definedName>
    <definedName name="ActName_11">'[1]4.คีย์ปลายภาค'!$BH$21</definedName>
    <definedName name="ActName_12">'[1]4.คีย์ปลายภาค'!$BH$22</definedName>
    <definedName name="ActName_13">'[1]4.คีย์ปลายภาค'!$BH$23</definedName>
    <definedName name="ActName_14">'[1]4.คีย์ปลายภาค'!$BH$24</definedName>
    <definedName name="ActName_15">'[1]4.คีย์ปลายภาค'!$BH$25</definedName>
    <definedName name="ActName_16">'[1]4.คีย์ปลายภาค'!$BH$26</definedName>
    <definedName name="ActName_17">'[1]4.คีย์ปลายภาค'!$BH$27</definedName>
    <definedName name="ActName_18">'[1]4.คีย์ปลายภาค'!$BH$28</definedName>
    <definedName name="ActName_19">'[1]4.คีย์ปลายภาค'!$BH$29</definedName>
    <definedName name="ActName_2">'[1]4.คีย์ปลายภาค'!$BH$12</definedName>
    <definedName name="ActName_20">'[1]4.คีย์ปลายภาค'!$BH$30</definedName>
    <definedName name="ActName_21">'[1]4.คีย์ปลายภาค'!$BH$31</definedName>
    <definedName name="ActName_22">'[1]4.คีย์ปลายภาค'!$BH$32</definedName>
    <definedName name="ActName_23">'[1]4.คีย์ปลายภาค'!$BH$33</definedName>
    <definedName name="ActName_24">'[1]4.คีย์ปลายภาค'!$BH$34</definedName>
    <definedName name="ActName_25">'[1]4.คีย์ปลายภาค'!$BH$35</definedName>
    <definedName name="ActName_26">'[1]4.คีย์ปลายภาค'!$BH$36</definedName>
    <definedName name="ActName_27">'[1]4.คีย์ปลายภาค'!$BH$37</definedName>
    <definedName name="ActName_28">'[1]4.คีย์ปลายภาค'!$BH$38</definedName>
    <definedName name="ActName_29">'[1]4.คีย์ปลายภาค'!$BH$39</definedName>
    <definedName name="ActName_3">'[1]4.คีย์ปลายภาค'!$BH$13</definedName>
    <definedName name="ActName_30">'[1]4.คีย์ปลายภาค'!$BH$40</definedName>
    <definedName name="ActName_31">'[1]4.คีย์ปลายภาค'!$BH$41</definedName>
    <definedName name="ActName_32">'[1]4.คีย์ปลายภาค'!$BH$42</definedName>
    <definedName name="ActName_33">'[1]4.คีย์ปลายภาค'!$BH$43</definedName>
    <definedName name="ActName_34">'[1]4.คีย์ปลายภาค'!$BH$44</definedName>
    <definedName name="ActName_35">'[1]4.คีย์ปลายภาค'!$BH$45</definedName>
    <definedName name="ActName_36">'[1]4.คีย์ปลายภาค'!$BH$46</definedName>
    <definedName name="ActName_37">'[1]4.คีย์ปลายภาค'!$BH$47</definedName>
    <definedName name="ActName_38">'[1]4.คีย์ปลายภาค'!$BH$48</definedName>
    <definedName name="ActName_39">'[1]4.คีย์ปลายภาค'!$BH$49</definedName>
    <definedName name="ActName_4">'[1]4.คีย์ปลายภาค'!$BH$14</definedName>
    <definedName name="ActName_40">'[1]4.คีย์ปลายภาค'!$BH$50</definedName>
    <definedName name="ActName_41">'[1]4.คีย์ปลายภาค'!$BH$51</definedName>
    <definedName name="ActName_42">'[1]4.คีย์ปลายภาค'!$BH$52</definedName>
    <definedName name="ActName_43">'[1]4.คีย์ปลายภาค'!$BH$53</definedName>
    <definedName name="ActName_44">'[1]4.คีย์ปลายภาค'!$BH$54</definedName>
    <definedName name="ActName_45">'[1]4.คีย์ปลายภาค'!$BH$55</definedName>
    <definedName name="ActName_5">'[1]4.คีย์ปลายภาค'!$BH$15</definedName>
    <definedName name="ActName_6">'[1]4.คีย์ปลายภาค'!$BH$16</definedName>
    <definedName name="ActName_7">'[1]4.คีย์ปลายภาค'!$BH$17</definedName>
    <definedName name="ActName_8">'[1]4.คีย์ปลายภาค'!$BH$18</definedName>
    <definedName name="ActName_9">'[1]4.คีย์ปลายภาค'!$BH$19</definedName>
    <definedName name="Advisor">'[2]1.ข้อมูลเบื้องต้น'!$J$6</definedName>
    <definedName name="AppDate">'[2]1.ข้อมูลเบื้องต้น'!$J$14</definedName>
    <definedName name="AppMonth">'[2]1.ข้อมูลเบื้องต้น'!$K$14</definedName>
    <definedName name="AppYear">'[2]1.ข้อมูลเบื้องต้น'!$L$14</definedName>
    <definedName name="AssDirector">'[2]1.ข้อมูลเบื้องต้น'!$J$10</definedName>
    <definedName name="Att_1">'[1]6.คุณลักษณะ'!$L$11</definedName>
    <definedName name="Att_10">'[1]6.คุณลักษณะ'!$L$20</definedName>
    <definedName name="Att_11">'[1]6.คุณลักษณะ'!$L$21</definedName>
    <definedName name="Att_12">'[1]6.คุณลักษณะ'!$L$22</definedName>
    <definedName name="Att_13">'[1]6.คุณลักษณะ'!$L$23</definedName>
    <definedName name="Att_14">'[1]6.คุณลักษณะ'!$L$24</definedName>
    <definedName name="Att_15">'[1]6.คุณลักษณะ'!$L$25</definedName>
    <definedName name="Att_16">'[1]6.คุณลักษณะ'!$L$26</definedName>
    <definedName name="Att_17">'[1]6.คุณลักษณะ'!$L$27</definedName>
    <definedName name="Att_18">'[1]6.คุณลักษณะ'!$L$28</definedName>
    <definedName name="Att_19">'[1]6.คุณลักษณะ'!$L$29</definedName>
    <definedName name="Att_2">'[1]6.คุณลักษณะ'!$L$12</definedName>
    <definedName name="Att_20">'[1]6.คุณลักษณะ'!$L$30</definedName>
    <definedName name="Att_21">'[1]6.คุณลักษณะ'!$L$31</definedName>
    <definedName name="Att_22">'[1]6.คุณลักษณะ'!$L$32</definedName>
    <definedName name="Att_23">'[1]6.คุณลักษณะ'!$L$33</definedName>
    <definedName name="Att_24">'[1]6.คุณลักษณะ'!$L$34</definedName>
    <definedName name="Att_25">'[1]6.คุณลักษณะ'!$L$35</definedName>
    <definedName name="Att_26">'[1]6.คุณลักษณะ'!$L$36</definedName>
    <definedName name="Att_27">'[1]6.คุณลักษณะ'!$L$37</definedName>
    <definedName name="Att_28">'[1]6.คุณลักษณะ'!$L$38</definedName>
    <definedName name="Att_29">'[1]6.คุณลักษณะ'!$L$39</definedName>
    <definedName name="Att_3">'[1]6.คุณลักษณะ'!$L$13</definedName>
    <definedName name="Att_30">'[1]6.คุณลักษณะ'!$L$40</definedName>
    <definedName name="Att_31">'[1]6.คุณลักษณะ'!$L$41</definedName>
    <definedName name="Att_32">'[1]6.คุณลักษณะ'!$L$42</definedName>
    <definedName name="Att_33">'[1]6.คุณลักษณะ'!$L$43</definedName>
    <definedName name="Att_34">'[1]6.คุณลักษณะ'!$L$44</definedName>
    <definedName name="Att_35">'[1]6.คุณลักษณะ'!$L$45</definedName>
    <definedName name="Att_36">'[1]6.คุณลักษณะ'!$L$46</definedName>
    <definedName name="Att_37">'[1]6.คุณลักษณะ'!$L$47</definedName>
    <definedName name="Att_38">'[1]6.คุณลักษณะ'!$L$48</definedName>
    <definedName name="Att_39">'[1]6.คุณลักษณะ'!$L$49</definedName>
    <definedName name="Att_4">'[1]6.คุณลักษณะ'!$L$14</definedName>
    <definedName name="Att_40">'[1]6.คุณลักษณะ'!$L$50</definedName>
    <definedName name="Att_41">'[1]6.คุณลักษณะ'!$L$51</definedName>
    <definedName name="Att_42">'[1]6.คุณลักษณะ'!$L$52</definedName>
    <definedName name="Att_43">'[1]6.คุณลักษณะ'!$L$53</definedName>
    <definedName name="Att_44">'[1]6.คุณลักษณะ'!$L$54</definedName>
    <definedName name="Att_45">'[1]6.คุณลักษณะ'!$L$55</definedName>
    <definedName name="Att_5">'[1]6.คุณลักษณะ'!$L$15</definedName>
    <definedName name="Att_6">'[1]6.คุณลักษณะ'!$L$16</definedName>
    <definedName name="Att_7">'[1]6.คุณลักษณะ'!$L$17</definedName>
    <definedName name="Att_8">'[1]6.คุณลักษณะ'!$L$18</definedName>
    <definedName name="Att_9">'[1]6.คุณลักษณะ'!$L$19</definedName>
    <definedName name="Attribute">'[2]6.คุณลักษณะ'!$L$11:$L$55</definedName>
    <definedName name="Class">'[2]1.ข้อมูลเบื้องต้น'!$I$2</definedName>
    <definedName name="class1_1">'[3]1 ข้อมูลเบื้องต้น'!$B$6</definedName>
    <definedName name="class1_2">'[3]1 ข้อมูลเบื้องต้น'!$B$7</definedName>
    <definedName name="class2_1">'[3]1 ข้อมูลเบื้องต้น'!$B$8</definedName>
    <definedName name="class2_2">'[3]1 ข้อมูลเบื้องต้น'!$B$9</definedName>
    <definedName name="class3_1">'[3]1 ข้อมูลเบื้องต้น'!$B$10</definedName>
    <definedName name="class3_2">'[3]1 ข้อมูลเบื้องต้น'!$B$11</definedName>
    <definedName name="CodeEle1">'[2]1.ข้อมูลเบื้องต้น'!$B$20</definedName>
    <definedName name="CodeEle10">'[2]1.ข้อมูลเบื้องต้น'!$B$29</definedName>
    <definedName name="CodeEle11">'[2]1.ข้อมูลเบื้องต้น'!$B$30</definedName>
    <definedName name="CodeEle12">'[2]1.ข้อมูลเบื้องต้น'!$B$31</definedName>
    <definedName name="CodeEle2">'[2]1.ข้อมูลเบื้องต้น'!$B$21</definedName>
    <definedName name="CodeEle3">'[2]1.ข้อมูลเบื้องต้น'!$B$22</definedName>
    <definedName name="CodeEle4">'[2]1.ข้อมูลเบื้องต้น'!$B$23</definedName>
    <definedName name="CodeEle5">'[2]1.ข้อมูลเบื้องต้น'!$B$24</definedName>
    <definedName name="CodeEle6">'[2]1.ข้อมูลเบื้องต้น'!$B$25</definedName>
    <definedName name="CodeEle7">'[2]1.ข้อมูลเบื้องต้น'!$B$26</definedName>
    <definedName name="CodeEle8">'[2]1.ข้อมูลเบื้องต้น'!$B$27</definedName>
    <definedName name="CodeEle9">'[2]1.ข้อมูลเบื้องต้น'!$B$28</definedName>
    <definedName name="codegen1">'[2]1.ข้อมูลเบื้องต้น'!$B$7</definedName>
    <definedName name="codegen10">'[2]1.ข้อมูลเบื้องต้น'!$B$16</definedName>
    <definedName name="codegen11">'[2]1.ข้อมูลเบื้องต้น'!$B$17</definedName>
    <definedName name="codegen12">'[2]1.ข้อมูลเบื้องต้น'!$B$18</definedName>
    <definedName name="codegen2">'[2]1.ข้อมูลเบื้องต้น'!$B$8</definedName>
    <definedName name="codegen3">'[2]1.ข้อมูลเบื้องต้น'!$B$9</definedName>
    <definedName name="codegen4">'[2]1.ข้อมูลเบื้องต้น'!$B$10</definedName>
    <definedName name="codegen5">'[2]1.ข้อมูลเบื้องต้น'!$B$11</definedName>
    <definedName name="codegen6">'[2]1.ข้อมูลเบื้องต้น'!$B$12</definedName>
    <definedName name="codegen7">'[2]1.ข้อมูลเบื้องต้น'!$B$13</definedName>
    <definedName name="codegen8">'[2]1.ข้อมูลเบื้องต้น'!$B$14</definedName>
    <definedName name="codegen9">'[2]1.ข้อมูลเบื้องต้น'!$B$15</definedName>
    <definedName name="CreditEle1">'[2]1.ข้อมูลเบื้องต้น'!$D$20</definedName>
    <definedName name="CreditEle10">'[2]1.ข้อมูลเบื้องต้น'!$D$29</definedName>
    <definedName name="CreditEle11">'[2]1.ข้อมูลเบื้องต้น'!$D$30</definedName>
    <definedName name="CreditEle12">'[2]1.ข้อมูลเบื้องต้น'!$D$31</definedName>
    <definedName name="CreditEle2">'[2]1.ข้อมูลเบื้องต้น'!$D$21</definedName>
    <definedName name="CreditEle3">'[2]1.ข้อมูลเบื้องต้น'!$D$22</definedName>
    <definedName name="CreditEle4">'[2]1.ข้อมูลเบื้องต้น'!$D$23</definedName>
    <definedName name="CreditEle5">'[2]1.ข้อมูลเบื้องต้น'!$D$24</definedName>
    <definedName name="CreditEle6">'[2]1.ข้อมูลเบื้องต้น'!$D$25</definedName>
    <definedName name="CreditEle7">'[2]1.ข้อมูลเบื้องต้น'!$D$26</definedName>
    <definedName name="CreditEle8">'[2]1.ข้อมูลเบื้องต้น'!$D$27</definedName>
    <definedName name="CreditEle9">'[2]1.ข้อมูลเบื้องต้น'!$D$28</definedName>
    <definedName name="CreditGen1">'[2]1.ข้อมูลเบื้องต้น'!$D$7</definedName>
    <definedName name="CreditGen10">'[2]1.ข้อมูลเบื้องต้น'!$D$16</definedName>
    <definedName name="CreditGen11">'[2]1.ข้อมูลเบื้องต้น'!$D$17</definedName>
    <definedName name="CreditGen12">'[2]1.ข้อมูลเบื้องต้น'!$D$18</definedName>
    <definedName name="CreditGen2">'[2]1.ข้อมูลเบื้องต้น'!$D$8</definedName>
    <definedName name="CreditGen3">'[2]1.ข้อมูลเบื้องต้น'!$D$9</definedName>
    <definedName name="CreditGen4">'[2]1.ข้อมูลเบื้องต้น'!$D$10</definedName>
    <definedName name="CreditGen5">'[2]1.ข้อมูลเบื้องต้น'!$D$11</definedName>
    <definedName name="CreditGen6">'[2]1.ข้อมูลเบื้องต้น'!$D$12</definedName>
    <definedName name="CreditGen7">'[2]1.ข้อมูลเบื้องต้น'!$D$13</definedName>
    <definedName name="CreditGen8">'[2]1.ข้อมูลเบื้องต้น'!$D$14</definedName>
    <definedName name="CreditGen9">'[2]1.ข้อมูลเบื้องต้น'!$D$15</definedName>
    <definedName name="Director">'[2]1.ข้อมูลเบื้องต้น'!$J$12</definedName>
    <definedName name="EleGrade1">'[2]4.คีย์ปลายภาค'!$AC$11:$AC$55</definedName>
    <definedName name="EleGrade10">'[2]4.คีย์ปลายภาค'!$AU$11:$AU$55</definedName>
    <definedName name="EleGrade11">'[2]4.คีย์ปลายภาค'!$AW$11:$AW$55</definedName>
    <definedName name="EleGrade12">'[2]4.คีย์ปลายภาค'!$AY$11:$AY$55</definedName>
    <definedName name="EleGrade2">'[2]4.คีย์ปลายภาค'!$AE$11:$AE$55</definedName>
    <definedName name="EleGrade3">'[2]4.คีย์ปลายภาค'!$AG$11:$AG$55</definedName>
    <definedName name="EleGrade4">'[2]4.คีย์ปลายภาค'!$AI$11:$AI$55</definedName>
    <definedName name="EleGrade5">'[2]4.คีย์ปลายภาค'!$AK$11:$AK$55</definedName>
    <definedName name="EleGrade6">'[2]4.คีย์ปลายภาค'!$AM$11:$AM$55</definedName>
    <definedName name="EleGrade7">'[2]4.คีย์ปลายภาค'!$AO$11:$AO$55</definedName>
    <definedName name="EleGrade8">'[2]4.คีย์ปลายภาค'!$AQ$11:$AQ$55</definedName>
    <definedName name="EleGrade9">'[2]4.คีย์ปลายภาค'!$AS$11:$AS$55</definedName>
    <definedName name="EleSco1_1">'[1]4.คีย์ปลายภาค'!$AB$11</definedName>
    <definedName name="EleSco1_10">'[1]4.คีย์ปลายภาค'!$AB$20</definedName>
    <definedName name="EleSco1_11">'[1]4.คีย์ปลายภาค'!$AB$21</definedName>
    <definedName name="EleSco1_12">'[1]4.คีย์ปลายภาค'!$AB$22</definedName>
    <definedName name="EleSco1_13">'[1]4.คีย์ปลายภาค'!$AB$23</definedName>
    <definedName name="EleSco1_14">'[1]4.คีย์ปลายภาค'!$AB$24</definedName>
    <definedName name="EleSco1_15">'[1]4.คีย์ปลายภาค'!$AB$25</definedName>
    <definedName name="EleSco1_16">'[1]4.คีย์ปลายภาค'!$AB$26</definedName>
    <definedName name="EleSco1_17">'[1]4.คีย์ปลายภาค'!$AB$27</definedName>
    <definedName name="EleSco1_18">'[1]4.คีย์ปลายภาค'!$AB$28</definedName>
    <definedName name="EleSco1_19">'[1]4.คีย์ปลายภาค'!$AB$29</definedName>
    <definedName name="EleSco1_2">'[1]4.คีย์ปลายภาค'!$AB$12</definedName>
    <definedName name="EleSco1_20">'[1]4.คีย์ปลายภาค'!$AB$30</definedName>
    <definedName name="EleSco1_21">'[1]4.คีย์ปลายภาค'!$AB$31</definedName>
    <definedName name="EleSco1_22">'[1]4.คีย์ปลายภาค'!$AB$32</definedName>
    <definedName name="EleSco1_23">'[1]4.คีย์ปลายภาค'!$AB$33</definedName>
    <definedName name="EleSco1_24">'[1]4.คีย์ปลายภาค'!$AB$34</definedName>
    <definedName name="EleSco1_25">'[1]4.คีย์ปลายภาค'!$AB$35</definedName>
    <definedName name="EleSco1_26">'[1]4.คีย์ปลายภาค'!$AB$36</definedName>
    <definedName name="EleSco1_27">'[1]4.คีย์ปลายภาค'!$AB$37</definedName>
    <definedName name="EleSco1_28">'[1]4.คีย์ปลายภาค'!$AB$38</definedName>
    <definedName name="EleSco1_29">'[1]4.คีย์ปลายภาค'!$AB$39</definedName>
    <definedName name="EleSco1_3">'[1]4.คีย์ปลายภาค'!$AB$13</definedName>
    <definedName name="EleSco1_30">'[1]4.คีย์ปลายภาค'!$AB$40</definedName>
    <definedName name="EleSco1_31">'[1]4.คีย์ปลายภาค'!$AB$41</definedName>
    <definedName name="EleSco1_32">'[1]4.คีย์ปลายภาค'!$AB$42</definedName>
    <definedName name="EleSco1_33">'[1]4.คีย์ปลายภาค'!$AB$43</definedName>
    <definedName name="EleSco1_34">'[1]4.คีย์ปลายภาค'!$AB$44</definedName>
    <definedName name="EleSco1_35">'[1]4.คีย์ปลายภาค'!$AB$45</definedName>
    <definedName name="EleSco1_36">'[1]4.คีย์ปลายภาค'!$AB$46</definedName>
    <definedName name="EleSco1_37">'[1]4.คีย์ปลายภาค'!$AB$47</definedName>
    <definedName name="EleSco1_38">'[1]4.คีย์ปลายภาค'!$AB$48</definedName>
    <definedName name="EleSco1_39">'[1]4.คีย์ปลายภาค'!$AB$49</definedName>
    <definedName name="EleSco1_4">'[1]4.คีย์ปลายภาค'!$AB$14</definedName>
    <definedName name="EleSco1_40">'[1]4.คีย์ปลายภาค'!$AB$50</definedName>
    <definedName name="EleSco1_41">'[1]4.คีย์ปลายภาค'!$AB$51</definedName>
    <definedName name="EleSco1_42">'[1]4.คีย์ปลายภาค'!$AB$52</definedName>
    <definedName name="EleSco1_43">'[1]4.คีย์ปลายภาค'!$AB$53</definedName>
    <definedName name="EleSco1_44">'[1]4.คีย์ปลายภาค'!$AB$54</definedName>
    <definedName name="EleSco1_45">'[1]4.คีย์ปลายภาค'!$AB$55</definedName>
    <definedName name="EleSco1_5">'[1]4.คีย์ปลายภาค'!$AB$15</definedName>
    <definedName name="EleSco1_6">'[1]4.คีย์ปลายภาค'!$AB$16</definedName>
    <definedName name="EleSco1_7">'[1]4.คีย์ปลายภาค'!$AB$17</definedName>
    <definedName name="EleSco1_8">'[1]4.คีย์ปลายภาค'!$AB$18</definedName>
    <definedName name="EleSco1_9">'[1]4.คีย์ปลายภาค'!$AB$19</definedName>
    <definedName name="EleSco2_1">'[1]4.คีย์ปลายภาค'!$AD$11</definedName>
    <definedName name="EleSco2_10">'[1]4.คีย์ปลายภาค'!$AD$20</definedName>
    <definedName name="EleSco2_11">'[1]4.คีย์ปลายภาค'!$AD$21</definedName>
    <definedName name="EleSco2_12">'[1]4.คีย์ปลายภาค'!$AD$22</definedName>
    <definedName name="EleSco2_13">'[1]4.คีย์ปลายภาค'!$AD$23</definedName>
    <definedName name="EleSco2_14">'[1]4.คีย์ปลายภาค'!$AD$24</definedName>
    <definedName name="EleSco2_15">'[1]4.คีย์ปลายภาค'!$AD$25</definedName>
    <definedName name="EleSco2_16">'[1]4.คีย์ปลายภาค'!$AD$26</definedName>
    <definedName name="EleSco2_17">'[1]4.คีย์ปลายภาค'!$AD$27</definedName>
    <definedName name="EleSco2_18">'[1]4.คีย์ปลายภาค'!$AD$28</definedName>
    <definedName name="EleSco2_19">'[1]4.คีย์ปลายภาค'!$AD$29</definedName>
    <definedName name="EleSco2_2">'[1]4.คีย์ปลายภาค'!$AD$12</definedName>
    <definedName name="EleSco2_20">'[1]4.คีย์ปลายภาค'!$AD$30</definedName>
    <definedName name="EleSco2_21">'[1]4.คีย์ปลายภาค'!$AD$31</definedName>
    <definedName name="EleSco2_22">'[1]4.คีย์ปลายภาค'!$AD$32</definedName>
    <definedName name="EleSco2_23">'[1]4.คีย์ปลายภาค'!$AD$33</definedName>
    <definedName name="EleSco2_24">'[1]4.คีย์ปลายภาค'!$AD$34</definedName>
    <definedName name="EleSco2_25">'[1]4.คีย์ปลายภาค'!$AD$35</definedName>
    <definedName name="EleSco2_26">'[1]4.คีย์ปลายภาค'!$AD$36</definedName>
    <definedName name="EleSco2_27">'[1]4.คีย์ปลายภาค'!$AD$37</definedName>
    <definedName name="EleSco2_28">'[1]4.คีย์ปลายภาค'!$AD$38</definedName>
    <definedName name="EleSco2_29">'[1]4.คีย์ปลายภาค'!$AD$39</definedName>
    <definedName name="EleSco2_3">'[1]4.คีย์ปลายภาค'!$AD$13</definedName>
    <definedName name="EleSco2_30">'[1]4.คีย์ปลายภาค'!$AD$40</definedName>
    <definedName name="EleSco2_31">'[1]4.คีย์ปลายภาค'!$AD$41</definedName>
    <definedName name="EleSco2_32">'[1]4.คีย์ปลายภาค'!$AD$42</definedName>
    <definedName name="EleSco2_33">'[1]4.คีย์ปลายภาค'!$AD$43</definedName>
    <definedName name="EleSco2_34">'[1]4.คีย์ปลายภาค'!$AD$44</definedName>
    <definedName name="EleSco2_35">'[1]4.คีย์ปลายภาค'!$AD$45</definedName>
    <definedName name="EleSco2_36">'[1]4.คีย์ปลายภาค'!$AD$46</definedName>
    <definedName name="EleSco2_37">'[1]4.คีย์ปลายภาค'!$AD$47</definedName>
    <definedName name="EleSco2_38">'[1]4.คีย์ปลายภาค'!$AD$48</definedName>
    <definedName name="EleSco2_39">'[1]4.คีย์ปลายภาค'!$AD$49</definedName>
    <definedName name="EleSco2_4">'[1]4.คีย์ปลายภาค'!$AD$14</definedName>
    <definedName name="EleSco2_40">'[1]4.คีย์ปลายภาค'!$AD$50</definedName>
    <definedName name="EleSco2_41">'[1]4.คีย์ปลายภาค'!$AD$51</definedName>
    <definedName name="EleSco2_42">'[1]4.คีย์ปลายภาค'!$AD$52</definedName>
    <definedName name="EleSco2_43">'[1]4.คีย์ปลายภาค'!$AD$53</definedName>
    <definedName name="EleSco2_44">'[1]4.คีย์ปลายภาค'!$AD$54</definedName>
    <definedName name="EleSco2_45">'[1]4.คีย์ปลายภาค'!$AD$55</definedName>
    <definedName name="EleSco2_5">'[1]4.คีย์ปลายภาค'!$AD$15</definedName>
    <definedName name="EleSco2_6">'[1]4.คีย์ปลายภาค'!$AD$16</definedName>
    <definedName name="EleSco2_7">'[1]4.คีย์ปลายภาค'!$AD$17</definedName>
    <definedName name="EleSco2_8">'[1]4.คีย์ปลายภาค'!$AD$18</definedName>
    <definedName name="EleSco2_9">'[1]4.คีย์ปลายภาค'!$AD$19</definedName>
    <definedName name="EleSco3_1">'[1]4.คีย์ปลายภาค'!$AF$11</definedName>
    <definedName name="EleSco3_10">'[1]4.คีย์ปลายภาค'!$AF$20</definedName>
    <definedName name="EleSco3_11">'[1]4.คีย์ปลายภาค'!$AF$21</definedName>
    <definedName name="EleSco3_12">'[1]4.คีย์ปลายภาค'!$AF$22</definedName>
    <definedName name="EleSco3_13">'[1]4.คีย์ปลายภาค'!$AF$23</definedName>
    <definedName name="EleSco3_14">'[1]4.คีย์ปลายภาค'!$AF$24</definedName>
    <definedName name="EleSco3_15">'[1]4.คีย์ปลายภาค'!$AF$25</definedName>
    <definedName name="EleSco3_16">'[1]4.คีย์ปลายภาค'!$AF$26</definedName>
    <definedName name="EleSco3_17">'[1]4.คีย์ปลายภาค'!$AF$27</definedName>
    <definedName name="EleSco3_18">'[1]4.คีย์ปลายภาค'!$AF$28</definedName>
    <definedName name="EleSco3_19">'[1]4.คีย์ปลายภาค'!$AF$29</definedName>
    <definedName name="EleSco3_2">'[1]4.คีย์ปลายภาค'!$AF$12</definedName>
    <definedName name="EleSco3_20">'[1]4.คีย์ปลายภาค'!$AF$30</definedName>
    <definedName name="EleSco3_21">'[1]4.คีย์ปลายภาค'!$AF$31</definedName>
    <definedName name="EleSco3_22">'[1]4.คีย์ปลายภาค'!$AF$32</definedName>
    <definedName name="EleSco3_23">'[1]4.คีย์ปลายภาค'!$AF$33</definedName>
    <definedName name="EleSco3_24">'[1]4.คีย์ปลายภาค'!$AF$34</definedName>
    <definedName name="EleSco3_25">'[1]4.คีย์ปลายภาค'!$AF$35</definedName>
    <definedName name="EleSco3_26">'[1]4.คีย์ปลายภาค'!$AF$36</definedName>
    <definedName name="EleSco3_27">'[1]4.คีย์ปลายภาค'!$AF$37</definedName>
    <definedName name="EleSco3_28">'[1]4.คีย์ปลายภาค'!$AF$38</definedName>
    <definedName name="EleSco3_29">'[1]4.คีย์ปลายภาค'!$AF$39</definedName>
    <definedName name="EleSco3_3">'[1]4.คีย์ปลายภาค'!$AF$13</definedName>
    <definedName name="EleSco3_30">'[1]4.คีย์ปลายภาค'!$AF$40</definedName>
    <definedName name="EleSco3_31">'[1]4.คีย์ปลายภาค'!$AF$41</definedName>
    <definedName name="EleSco3_32">'[1]4.คีย์ปลายภาค'!$AF$42</definedName>
    <definedName name="EleSco3_33">'[1]4.คีย์ปลายภาค'!$AF$43</definedName>
    <definedName name="EleSco3_34">'[1]4.คีย์ปลายภาค'!$AF$44</definedName>
    <definedName name="EleSco3_35">'[1]4.คีย์ปลายภาค'!$AF$45</definedName>
    <definedName name="EleSco3_36">'[1]4.คีย์ปลายภาค'!$AF$46</definedName>
    <definedName name="EleSco3_37">'[1]4.คีย์ปลายภาค'!$AF$47</definedName>
    <definedName name="EleSco3_38">'[1]4.คีย์ปลายภาค'!$AF$48</definedName>
    <definedName name="EleSco3_39">'[1]4.คีย์ปลายภาค'!$AF$49</definedName>
    <definedName name="EleSco3_4">'[1]4.คีย์ปลายภาค'!$AF$14</definedName>
    <definedName name="EleSco3_40">'[1]4.คีย์ปลายภาค'!$AF$50</definedName>
    <definedName name="EleSco3_41">'[1]4.คีย์ปลายภาค'!$AF$51</definedName>
    <definedName name="EleSco3_42">'[1]4.คีย์ปลายภาค'!$AF$52</definedName>
    <definedName name="EleSco3_43">'[1]4.คีย์ปลายภาค'!$AF$53</definedName>
    <definedName name="EleSco3_44">'[1]4.คีย์ปลายภาค'!$AF$54</definedName>
    <definedName name="EleSco3_45">'[1]4.คีย์ปลายภาค'!$AF$55</definedName>
    <definedName name="EleSco3_5">'[1]4.คีย์ปลายภาค'!$AF$15</definedName>
    <definedName name="EleSco3_6">'[1]4.คีย์ปลายภาค'!$AF$16</definedName>
    <definedName name="EleSco3_7">'[1]4.คีย์ปลายภาค'!$AF$17</definedName>
    <definedName name="EleSco3_8">'[1]4.คีย์ปลายภาค'!$AF$18</definedName>
    <definedName name="EleSco3_9">'[1]4.คีย์ปลายภาค'!$AF$19</definedName>
    <definedName name="EleSco4_1">'[1]4.คีย์ปลายภาค'!$AH$11</definedName>
    <definedName name="EleSco4_10">'[1]4.คีย์ปลายภาค'!$AH$20</definedName>
    <definedName name="EleSco4_11">'[1]4.คีย์ปลายภาค'!$AH$21</definedName>
    <definedName name="EleSco4_12">'[1]4.คีย์ปลายภาค'!$AH$22</definedName>
    <definedName name="EleSco4_13">'[1]4.คีย์ปลายภาค'!$AH$23</definedName>
    <definedName name="EleSco4_14">'[1]4.คีย์ปลายภาค'!$AH$24</definedName>
    <definedName name="EleSco4_15">'[1]4.คีย์ปลายภาค'!$AH$25</definedName>
    <definedName name="EleSco4_16">'[1]4.คีย์ปลายภาค'!$AH$26</definedName>
    <definedName name="EleSco4_17">'[1]4.คีย์ปลายภาค'!$AH$27</definedName>
    <definedName name="EleSco4_18">'[1]4.คีย์ปลายภาค'!$AH$28</definedName>
    <definedName name="EleSco4_19">'[1]4.คีย์ปลายภาค'!$AH$29</definedName>
    <definedName name="EleSco4_2">'[1]4.คีย์ปลายภาค'!$AH$12</definedName>
    <definedName name="EleSco4_20">'[1]4.คีย์ปลายภาค'!$AH$30</definedName>
    <definedName name="EleSco4_21">'[1]4.คีย์ปลายภาค'!$AH$31</definedName>
    <definedName name="EleSco4_22">'[1]4.คีย์ปลายภาค'!$AH$32</definedName>
    <definedName name="EleSco4_23">'[1]4.คีย์ปลายภาค'!$AH$33</definedName>
    <definedName name="EleSco4_24">'[1]4.คีย์ปลายภาค'!$AH$34</definedName>
    <definedName name="EleSco4_25">'[1]4.คีย์ปลายภาค'!$AH$35</definedName>
    <definedName name="EleSco4_26">'[1]4.คีย์ปลายภาค'!$AH$36</definedName>
    <definedName name="EleSco4_27">'[1]4.คีย์ปลายภาค'!$AH$37</definedName>
    <definedName name="EleSco4_28">'[1]4.คีย์ปลายภาค'!$AH$38</definedName>
    <definedName name="EleSco4_29">'[1]4.คีย์ปลายภาค'!$AH$39</definedName>
    <definedName name="EleSco4_3">'[1]4.คีย์ปลายภาค'!$AH$13</definedName>
    <definedName name="EleSco4_30">'[1]4.คีย์ปลายภาค'!$AH$40</definedName>
    <definedName name="EleSco4_31">'[1]4.คีย์ปลายภาค'!$AH$41</definedName>
    <definedName name="EleSco4_32">'[1]4.คีย์ปลายภาค'!$AH$42</definedName>
    <definedName name="EleSco4_33">'[1]4.คีย์ปลายภาค'!$AH$43</definedName>
    <definedName name="EleSco4_34">'[1]4.คีย์ปลายภาค'!$AH$44</definedName>
    <definedName name="EleSco4_35">'[1]4.คีย์ปลายภาค'!$AH$45</definedName>
    <definedName name="EleSco4_36">'[1]4.คีย์ปลายภาค'!$AH$46</definedName>
    <definedName name="EleSco4_37">'[1]4.คีย์ปลายภาค'!$AH$47</definedName>
    <definedName name="EleSco4_38">'[1]4.คีย์ปลายภาค'!$AH$48</definedName>
    <definedName name="EleSco4_39">'[1]4.คีย์ปลายภาค'!$AH$49</definedName>
    <definedName name="EleSco4_4">'[1]4.คีย์ปลายภาค'!$AH$14</definedName>
    <definedName name="EleSco4_40">'[1]4.คีย์ปลายภาค'!$AH$50</definedName>
    <definedName name="EleSco4_41">'[1]4.คีย์ปลายภาค'!$AH$51</definedName>
    <definedName name="EleSco4_42">'[1]4.คีย์ปลายภาค'!$AH$52</definedName>
    <definedName name="EleSco4_43">'[1]4.คีย์ปลายภาค'!$AH$53</definedName>
    <definedName name="EleSco4_44">'[1]4.คีย์ปลายภาค'!$AH$54</definedName>
    <definedName name="EleSco4_45">'[1]4.คีย์ปลายภาค'!$AH$55</definedName>
    <definedName name="EleSco4_5">'[1]4.คีย์ปลายภาค'!$AH$15</definedName>
    <definedName name="EleSco4_6">'[1]4.คีย์ปลายภาค'!$AH$16</definedName>
    <definedName name="EleSco4_7">'[1]4.คีย์ปลายภาค'!$AH$17</definedName>
    <definedName name="EleSco4_8">'[1]4.คีย์ปลายภาค'!$AH$18</definedName>
    <definedName name="EleSco4_9">'[1]4.คีย์ปลายภาค'!$AH$19</definedName>
    <definedName name="EleSco5_1">'[1]4.คีย์ปลายภาค'!$AJ$11</definedName>
    <definedName name="EleSco5_10">'[1]4.คีย์ปลายภาค'!$AJ$20</definedName>
    <definedName name="EleSco5_11">'[1]4.คีย์ปลายภาค'!$AJ$21</definedName>
    <definedName name="EleSco5_12">'[1]4.คีย์ปลายภาค'!$AJ$22</definedName>
    <definedName name="EleSco5_13">'[1]4.คีย์ปลายภาค'!$AJ$23</definedName>
    <definedName name="EleSco5_14">'[1]4.คีย์ปลายภาค'!$AJ$24</definedName>
    <definedName name="EleSco5_15">'[1]4.คีย์ปลายภาค'!$AJ$25</definedName>
    <definedName name="EleSco5_16">'[1]4.คีย์ปลายภาค'!$AJ$26</definedName>
    <definedName name="EleSco5_17">'[1]4.คีย์ปลายภาค'!$AJ$27</definedName>
    <definedName name="EleSco5_18">'[1]4.คีย์ปลายภาค'!$AJ$28</definedName>
    <definedName name="EleSco5_19">'[1]4.คีย์ปลายภาค'!$AJ$29</definedName>
    <definedName name="EleSco5_2">'[1]4.คีย์ปลายภาค'!$AJ$12</definedName>
    <definedName name="EleSco5_20">'[1]4.คีย์ปลายภาค'!$AJ$30</definedName>
    <definedName name="EleSco5_21">'[1]4.คีย์ปลายภาค'!$AJ$31</definedName>
    <definedName name="EleSco5_22">'[1]4.คีย์ปลายภาค'!$AJ$32</definedName>
    <definedName name="EleSco5_23">'[1]4.คีย์ปลายภาค'!$AJ$33</definedName>
    <definedName name="EleSco5_24">'[1]4.คีย์ปลายภาค'!$AJ$34</definedName>
    <definedName name="EleSco5_25">'[1]4.คีย์ปลายภาค'!$AJ$35</definedName>
    <definedName name="EleSco5_26">'[1]4.คีย์ปลายภาค'!$AJ$36</definedName>
    <definedName name="EleSco5_27">'[1]4.คีย์ปลายภาค'!$AJ$37</definedName>
    <definedName name="EleSco5_28">'[1]4.คีย์ปลายภาค'!$AJ$38</definedName>
    <definedName name="EleSco5_29">'[1]4.คีย์ปลายภาค'!$AJ$39</definedName>
    <definedName name="EleSco5_3">'[1]4.คีย์ปลายภาค'!$AJ$13</definedName>
    <definedName name="EleSco5_30">'[1]4.คีย์ปลายภาค'!$AJ$40</definedName>
    <definedName name="EleSco5_31">'[1]4.คีย์ปลายภาค'!$AJ$41</definedName>
    <definedName name="EleSco5_32">'[1]4.คีย์ปลายภาค'!$AJ$42</definedName>
    <definedName name="EleSco5_33">'[1]4.คีย์ปลายภาค'!$AJ$43</definedName>
    <definedName name="EleSco5_34">'[1]4.คีย์ปลายภาค'!$AJ$44</definedName>
    <definedName name="EleSco5_35">'[1]4.คีย์ปลายภาค'!$AJ$45</definedName>
    <definedName name="EleSco5_36">'[1]4.คีย์ปลายภาค'!$AJ$46</definedName>
    <definedName name="EleSco5_37">'[1]4.คีย์ปลายภาค'!$AJ$47</definedName>
    <definedName name="EleSco5_38">'[1]4.คีย์ปลายภาค'!$AJ$48</definedName>
    <definedName name="EleSco5_39">'[1]4.คีย์ปลายภาค'!$AJ$49</definedName>
    <definedName name="EleSco5_4">'[1]4.คีย์ปลายภาค'!$AJ$14</definedName>
    <definedName name="EleSco5_40">'[1]4.คีย์ปลายภาค'!$AJ$50</definedName>
    <definedName name="EleSco5_41">'[1]4.คีย์ปลายภาค'!$AJ$51</definedName>
    <definedName name="EleSco5_42">'[1]4.คีย์ปลายภาค'!$AJ$52</definedName>
    <definedName name="EleSco5_43">'[1]4.คีย์ปลายภาค'!$AJ$53</definedName>
    <definedName name="EleSco5_44">'[1]4.คีย์ปลายภาค'!$AJ$54</definedName>
    <definedName name="EleSco5_45">'[1]4.คีย์ปลายภาค'!$AJ$55</definedName>
    <definedName name="EleSco5_5">'[1]4.คีย์ปลายภาค'!$AJ$15</definedName>
    <definedName name="EleSco5_6">'[1]4.คีย์ปลายภาค'!$AJ$16</definedName>
    <definedName name="EleSco5_7">'[1]4.คีย์ปลายภาค'!$AJ$17</definedName>
    <definedName name="EleSco5_8">'[1]4.คีย์ปลายภาค'!$AJ$18</definedName>
    <definedName name="EleSco5_9">'[1]4.คีย์ปลายภาค'!$AJ$19</definedName>
    <definedName name="Eval">'[2]1.ข้อมูลเบื้องต้น'!$J$8</definedName>
    <definedName name="Gengrade1">'[2]4.คีย์ปลายภาค'!$E$11:$E$55</definedName>
    <definedName name="Gengrade10">'[2]4.คีย์ปลายภาค'!$W$11:$W$55</definedName>
    <definedName name="Gengrade11">'[2]4.คีย์ปลายภาค'!$Y$11:$Y$55</definedName>
    <definedName name="Gengrade12">'[2]4.คีย์ปลายภาค'!$AA$11:$AA$55</definedName>
    <definedName name="Gengrade2">'[2]4.คีย์ปลายภาค'!$G$11:$G$55</definedName>
    <definedName name="Gengrade3">'[2]4.คีย์ปลายภาค'!$I$11:$I$55</definedName>
    <definedName name="Gengrade4">'[2]4.คีย์ปลายภาค'!$K$11:$K$55</definedName>
    <definedName name="Gengrade5">'[2]4.คีย์ปลายภาค'!$M$11:$M$55</definedName>
    <definedName name="Gengrade6">'[2]4.คีย์ปลายภาค'!$O$11:$O$55</definedName>
    <definedName name="Gengrade7">'[2]4.คีย์ปลายภาค'!$Q$11:$Q$55</definedName>
    <definedName name="Gengrade8">'[2]4.คีย์ปลายภาค'!$S$11:$S$55</definedName>
    <definedName name="Gengrade9">'[2]4.คีย์ปลายภาค'!$U$11:$U$55</definedName>
    <definedName name="GenSco1_1">'[1]4.คีย์ปลายภาค'!$D$11</definedName>
    <definedName name="GenSco1_10">'[1]4.คีย์ปลายภาค'!$D$20</definedName>
    <definedName name="GenSco1_11">'[1]4.คีย์ปลายภาค'!$D$21</definedName>
    <definedName name="GenSco1_12">'[1]4.คีย์ปลายภาค'!$D$22</definedName>
    <definedName name="GenSco1_13">'[1]4.คีย์ปลายภาค'!$D$23</definedName>
    <definedName name="GenSco1_14">'[1]4.คีย์ปลายภาค'!$D$24</definedName>
    <definedName name="GenSco1_15">'[1]4.คีย์ปลายภาค'!$D$25</definedName>
    <definedName name="GenSco1_16">'[1]4.คีย์ปลายภาค'!$D$26</definedName>
    <definedName name="GenSco1_17">'[1]4.คีย์ปลายภาค'!$D$27</definedName>
    <definedName name="GenSco1_18">'[1]4.คีย์ปลายภาค'!$D$28</definedName>
    <definedName name="GenSco1_19">'[1]4.คีย์ปลายภาค'!$D$29</definedName>
    <definedName name="GenSco1_2">'[1]4.คีย์ปลายภาค'!$D$12</definedName>
    <definedName name="GenSco1_20">'[1]4.คีย์ปลายภาค'!$D$30</definedName>
    <definedName name="GenSco1_21">'[1]4.คีย์ปลายภาค'!$D$31</definedName>
    <definedName name="GenSco1_22">'[1]4.คีย์ปลายภาค'!$D$32</definedName>
    <definedName name="GenSco1_23">'[1]4.คีย์ปลายภาค'!$D$33</definedName>
    <definedName name="GenSco1_24">'[1]4.คีย์ปลายภาค'!$D$34</definedName>
    <definedName name="GenSco1_25">'[1]4.คีย์ปลายภาค'!$D$35</definedName>
    <definedName name="GenSco1_26">'[1]4.คีย์ปลายภาค'!$D$36</definedName>
    <definedName name="GenSco1_27">'[1]4.คีย์ปลายภาค'!$D$37</definedName>
    <definedName name="GenSco1_28">'[1]4.คีย์ปลายภาค'!$D$38</definedName>
    <definedName name="GenSco1_29">'[1]4.คีย์ปลายภาค'!$D$39</definedName>
    <definedName name="GenSco1_3">'[1]4.คีย์ปลายภาค'!$D$13</definedName>
    <definedName name="GenSco1_30">'[1]4.คีย์ปลายภาค'!$D$40</definedName>
    <definedName name="GenSco1_31">'[1]4.คีย์ปลายภาค'!$D$41</definedName>
    <definedName name="GenSco1_32">'[1]4.คีย์ปลายภาค'!$D$42</definedName>
    <definedName name="GenSco1_33">'[1]4.คีย์ปลายภาค'!$D$43</definedName>
    <definedName name="GenSco1_34">'[1]4.คีย์ปลายภาค'!$D$44</definedName>
    <definedName name="GenSco1_35">'[1]4.คีย์ปลายภาค'!$D$45</definedName>
    <definedName name="GenSco1_36">'[1]4.คีย์ปลายภาค'!$D$46</definedName>
    <definedName name="GenSco1_37">'[1]4.คีย์ปลายภาค'!$D$47</definedName>
    <definedName name="GenSco1_38">'[1]4.คีย์ปลายภาค'!$D$48</definedName>
    <definedName name="GenSco1_39">'[1]4.คีย์ปลายภาค'!$D$49</definedName>
    <definedName name="GenSco1_4">'[1]4.คีย์ปลายภาค'!$D$14</definedName>
    <definedName name="GenSco1_40">'[1]4.คีย์ปลายภาค'!$D$50</definedName>
    <definedName name="GenSco1_41">'[1]4.คีย์ปลายภาค'!$D$51</definedName>
    <definedName name="GenSco1_42">'[1]4.คีย์ปลายภาค'!$D$52</definedName>
    <definedName name="GenSco1_43">'[1]4.คีย์ปลายภาค'!$D$53</definedName>
    <definedName name="GenSco1_44">'[1]4.คีย์ปลายภาค'!$D$54</definedName>
    <definedName name="GenSco1_45">'[1]4.คีย์ปลายภาค'!$D$55</definedName>
    <definedName name="GenSco1_5">'[1]4.คีย์ปลายภาค'!$D$15</definedName>
    <definedName name="GenSco1_6">'[1]4.คีย์ปลายภาค'!$D$16</definedName>
    <definedName name="GenSco1_7">'[1]4.คีย์ปลายภาค'!$D$17</definedName>
    <definedName name="GenSco1_8">'[1]4.คีย์ปลายภาค'!$D$18</definedName>
    <definedName name="GenSco1_9">'[1]4.คีย์ปลายภาค'!$D$19</definedName>
    <definedName name="GenSco10_1">'[1]4.คีย์ปลายภาค'!$V$11</definedName>
    <definedName name="GenSco10_10">'[1]4.คีย์ปลายภาค'!$V$20</definedName>
    <definedName name="GenSco10_11">'[1]4.คีย์ปลายภาค'!$V$21</definedName>
    <definedName name="GenSco10_12">'[1]4.คีย์ปลายภาค'!$V$22</definedName>
    <definedName name="GenSco10_13">'[1]4.คีย์ปลายภาค'!$V$23</definedName>
    <definedName name="GenSco10_14">'[1]4.คีย์ปลายภาค'!$V$24</definedName>
    <definedName name="GenSco10_15">'[1]4.คีย์ปลายภาค'!$V$25</definedName>
    <definedName name="GenSco10_16">'[1]4.คีย์ปลายภาค'!$V$26</definedName>
    <definedName name="GenSco10_17">'[1]4.คีย์ปลายภาค'!$V$27</definedName>
    <definedName name="GenSco10_18">'[1]4.คีย์ปลายภาค'!$V$28</definedName>
    <definedName name="GenSco10_19">'[1]4.คีย์ปลายภาค'!$V$29</definedName>
    <definedName name="GenSco10_2">'[1]4.คีย์ปลายภาค'!$V$12</definedName>
    <definedName name="GenSco10_20">'[1]4.คีย์ปลายภาค'!$V$30</definedName>
    <definedName name="GenSco10_21">'[1]4.คีย์ปลายภาค'!$V$31</definedName>
    <definedName name="GenSco10_22">'[1]4.คีย์ปลายภาค'!$V$32</definedName>
    <definedName name="GenSco10_23">'[1]4.คีย์ปลายภาค'!$V$33</definedName>
    <definedName name="GenSco10_24">'[1]4.คีย์ปลายภาค'!$V$34</definedName>
    <definedName name="GenSco10_25">'[1]4.คีย์ปลายภาค'!$V$35</definedName>
    <definedName name="GenSco10_26">'[1]4.คีย์ปลายภาค'!$V$36</definedName>
    <definedName name="GenSco10_27">'[1]4.คีย์ปลายภาค'!$V$37</definedName>
    <definedName name="GenSco10_28">'[1]4.คีย์ปลายภาค'!$V$38</definedName>
    <definedName name="GenSco10_29">'[1]4.คีย์ปลายภาค'!$V$39</definedName>
    <definedName name="GenSco10_3">'[1]4.คีย์ปลายภาค'!$V$13</definedName>
    <definedName name="GenSco10_30">'[1]4.คีย์ปลายภาค'!$V$40</definedName>
    <definedName name="GenSco10_31">'[1]4.คีย์ปลายภาค'!$V$41</definedName>
    <definedName name="GenSco10_32">'[1]4.คีย์ปลายภาค'!$V$42</definedName>
    <definedName name="GenSco10_33">'[1]4.คีย์ปลายภาค'!$V$43</definedName>
    <definedName name="GenSco10_34">'[1]4.คีย์ปลายภาค'!$V$44</definedName>
    <definedName name="GenSco10_35">'[1]4.คีย์ปลายภาค'!$V$45</definedName>
    <definedName name="GenSco10_36">'[1]4.คีย์ปลายภาค'!$V$46</definedName>
    <definedName name="GenSco10_37">'[1]4.คีย์ปลายภาค'!$V$47</definedName>
    <definedName name="GenSco10_38">'[1]4.คีย์ปลายภาค'!$V$48</definedName>
    <definedName name="GenSco10_39">'[1]4.คีย์ปลายภาค'!$V$49</definedName>
    <definedName name="GenSco10_4">'[1]4.คีย์ปลายภาค'!$V$14</definedName>
    <definedName name="GenSco10_40">'[1]4.คีย์ปลายภาค'!$V$50</definedName>
    <definedName name="GenSco10_41">'[1]4.คีย์ปลายภาค'!$V$51</definedName>
    <definedName name="GenSco10_42">'[1]4.คีย์ปลายภาค'!$V$52</definedName>
    <definedName name="GenSco10_43">'[1]4.คีย์ปลายภาค'!$V$53</definedName>
    <definedName name="GenSco10_44">'[1]4.คีย์ปลายภาค'!$V$54</definedName>
    <definedName name="GenSco10_45">'[1]4.คีย์ปลายภาค'!$V$55</definedName>
    <definedName name="GenSco10_5">'[1]4.คีย์ปลายภาค'!$V$15</definedName>
    <definedName name="GenSco10_6">'[1]4.คีย์ปลายภาค'!$V$16</definedName>
    <definedName name="GenSco10_7">'[1]4.คีย์ปลายภาค'!$V$17</definedName>
    <definedName name="GenSco10_8">'[1]4.คีย์ปลายภาค'!$V$18</definedName>
    <definedName name="GenSco10_9">'[1]4.คีย์ปลายภาค'!$V$19</definedName>
    <definedName name="GenSco11_1">'[1]4.คีย์ปลายภาค'!$X$11</definedName>
    <definedName name="GenSco11_10">'[1]4.คีย์ปลายภาค'!$X$20</definedName>
    <definedName name="GenSco11_11">'[1]4.คีย์ปลายภาค'!$X$21</definedName>
    <definedName name="GenSco11_12">'[1]4.คีย์ปลายภาค'!$X$22</definedName>
    <definedName name="GenSco11_13">'[1]4.คีย์ปลายภาค'!$X$23</definedName>
    <definedName name="GenSco11_14">'[1]4.คีย์ปลายภาค'!$X$24</definedName>
    <definedName name="GenSco11_15">'[1]4.คีย์ปลายภาค'!$X$25</definedName>
    <definedName name="GenSco11_16">'[1]4.คีย์ปลายภาค'!$X$26</definedName>
    <definedName name="GenSco11_17">'[1]4.คีย์ปลายภาค'!$X$27</definedName>
    <definedName name="GenSco11_18">'[1]4.คีย์ปลายภาค'!$X$28</definedName>
    <definedName name="GenSco11_19">'[1]4.คีย์ปลายภาค'!$X$29</definedName>
    <definedName name="GenSco11_2">'[1]4.คีย์ปลายภาค'!$X$12</definedName>
    <definedName name="GenSco11_20">'[1]4.คีย์ปลายภาค'!$X$30</definedName>
    <definedName name="GenSco11_21">'[1]4.คีย์ปลายภาค'!$X$31</definedName>
    <definedName name="GenSco11_22">'[1]4.คีย์ปลายภาค'!$X$32</definedName>
    <definedName name="GenSco11_23">'[1]4.คีย์ปลายภาค'!$X$33</definedName>
    <definedName name="GenSco11_24">'[1]4.คีย์ปลายภาค'!$X$34</definedName>
    <definedName name="GenSco11_25">'[1]4.คีย์ปลายภาค'!$X$35</definedName>
    <definedName name="GenSco11_26">'[1]4.คีย์ปลายภาค'!$X$36</definedName>
    <definedName name="GenSco11_27">'[1]4.คีย์ปลายภาค'!$X$37</definedName>
    <definedName name="GenSco11_28">'[1]4.คีย์ปลายภาค'!$X$38</definedName>
    <definedName name="GenSco11_29">'[1]4.คีย์ปลายภาค'!$X$39</definedName>
    <definedName name="GenSco11_3">'[1]4.คีย์ปลายภาค'!$X$13</definedName>
    <definedName name="GenSco11_30">'[1]4.คีย์ปลายภาค'!$X$40</definedName>
    <definedName name="GenSco11_31">'[1]4.คีย์ปลายภาค'!$X$41</definedName>
    <definedName name="GenSco11_32">'[1]4.คีย์ปลายภาค'!$X$42</definedName>
    <definedName name="GenSco11_33">'[1]4.คีย์ปลายภาค'!$X$43</definedName>
    <definedName name="GenSco11_34">'[1]4.คีย์ปลายภาค'!$X$44</definedName>
    <definedName name="GenSco11_35">'[1]4.คีย์ปลายภาค'!$X$45</definedName>
    <definedName name="GenSco11_36">'[1]4.คีย์ปลายภาค'!$X$46</definedName>
    <definedName name="GenSco11_37">'[1]4.คีย์ปลายภาค'!$X$47</definedName>
    <definedName name="GenSco11_38">'[1]4.คีย์ปลายภาค'!$X$48</definedName>
    <definedName name="GenSco11_39">'[1]4.คีย์ปลายภาค'!$X$49</definedName>
    <definedName name="GenSco11_4">'[1]4.คีย์ปลายภาค'!$X$14</definedName>
    <definedName name="GenSco11_40">'[1]4.คีย์ปลายภาค'!$X$50</definedName>
    <definedName name="GenSco11_41">'[1]4.คีย์ปลายภาค'!$X$51</definedName>
    <definedName name="GenSco11_42">'[1]4.คีย์ปลายภาค'!$X$52</definedName>
    <definedName name="GenSco11_43">'[1]4.คีย์ปลายภาค'!$X$53</definedName>
    <definedName name="GenSco11_44">'[1]4.คีย์ปลายภาค'!$X$54</definedName>
    <definedName name="GenSco11_45">'[1]4.คีย์ปลายภาค'!$X$55</definedName>
    <definedName name="GenSco11_5">'[1]4.คีย์ปลายภาค'!$X$15</definedName>
    <definedName name="GenSco11_6">'[1]4.คีย์ปลายภาค'!$X$16</definedName>
    <definedName name="GenSco11_7">'[1]4.คีย์ปลายภาค'!$X$17</definedName>
    <definedName name="GenSco11_8">'[1]4.คีย์ปลายภาค'!$X$18</definedName>
    <definedName name="GenSco11_9">'[1]4.คีย์ปลายภาค'!$X$19</definedName>
    <definedName name="GenSco12_1">'[1]4.คีย์ปลายภาค'!$Z$11</definedName>
    <definedName name="GenSco12_10">'[1]4.คีย์ปลายภาค'!$Z$20</definedName>
    <definedName name="GenSco12_11">'[1]4.คีย์ปลายภาค'!$Z$21</definedName>
    <definedName name="GenSco12_12">'[1]4.คีย์ปลายภาค'!$Z$22</definedName>
    <definedName name="GenSco12_13">'[1]4.คีย์ปลายภาค'!$Z$23</definedName>
    <definedName name="GenSco12_14">'[1]4.คีย์ปลายภาค'!$Z$24</definedName>
    <definedName name="GenSco12_15">'[1]4.คีย์ปลายภาค'!$Z$25</definedName>
    <definedName name="GenSco12_16">'[1]4.คีย์ปลายภาค'!$Z$26</definedName>
    <definedName name="GenSco12_17">'[1]4.คีย์ปลายภาค'!$Z$27</definedName>
    <definedName name="GenSco12_18">'[1]4.คีย์ปลายภาค'!$Z$28</definedName>
    <definedName name="GenSco12_19">'[1]4.คีย์ปลายภาค'!$Z$29</definedName>
    <definedName name="GenSco12_2">'[1]4.คีย์ปลายภาค'!$Z$12</definedName>
    <definedName name="GenSco12_20">'[1]4.คีย์ปลายภาค'!$Z$30</definedName>
    <definedName name="GenSco12_21">'[1]4.คีย์ปลายภาค'!$Z$31</definedName>
    <definedName name="GenSco12_22">'[1]4.คีย์ปลายภาค'!$Z$32</definedName>
    <definedName name="GenSco12_23">'[1]4.คีย์ปลายภาค'!$Z$33</definedName>
    <definedName name="GenSco12_24">'[1]4.คีย์ปลายภาค'!$Z$34</definedName>
    <definedName name="GenSco12_25">'[1]4.คีย์ปลายภาค'!$Z$35</definedName>
    <definedName name="GenSco12_26">'[1]4.คีย์ปลายภาค'!$Z$36</definedName>
    <definedName name="GenSco12_27">'[1]4.คีย์ปลายภาค'!$Z$37</definedName>
    <definedName name="GenSco12_28">'[1]4.คีย์ปลายภาค'!$Z$38</definedName>
    <definedName name="GenSco12_29">'[1]4.คีย์ปลายภาค'!$Z$39</definedName>
    <definedName name="GenSco12_3">'[1]4.คีย์ปลายภาค'!$Z$13</definedName>
    <definedName name="GenSco12_30">'[1]4.คีย์ปลายภาค'!$Z$40</definedName>
    <definedName name="GenSco12_31">'[1]4.คีย์ปลายภาค'!$Z$41</definedName>
    <definedName name="GenSco12_32">'[1]4.คีย์ปลายภาค'!$Z$42</definedName>
    <definedName name="GenSco12_33">'[1]4.คีย์ปลายภาค'!$Z$43</definedName>
    <definedName name="GenSco12_34">'[1]4.คีย์ปลายภาค'!$Z$44</definedName>
    <definedName name="GenSco12_35">'[1]4.คีย์ปลายภาค'!$Z$45</definedName>
    <definedName name="GenSco12_36">'[1]4.คีย์ปลายภาค'!$Z$46</definedName>
    <definedName name="GenSco12_37">'[1]4.คีย์ปลายภาค'!$Z$47</definedName>
    <definedName name="GenSco12_38">'[1]4.คีย์ปลายภาค'!$Z$48</definedName>
    <definedName name="GenSco12_39">'[1]4.คีย์ปลายภาค'!$Z$49</definedName>
    <definedName name="GenSco12_4">'[1]4.คีย์ปลายภาค'!$Z$14</definedName>
    <definedName name="GenSco12_40">'[1]4.คีย์ปลายภาค'!$Z$50</definedName>
    <definedName name="GenSco12_41">'[1]4.คีย์ปลายภาค'!$Z$51</definedName>
    <definedName name="GenSco12_42">'[1]4.คีย์ปลายภาค'!$Z$52</definedName>
    <definedName name="GenSco12_43">'[1]4.คีย์ปลายภาค'!$Z$53</definedName>
    <definedName name="GenSco12_44">'[1]4.คีย์ปลายภาค'!$Z$54</definedName>
    <definedName name="GenSco12_45">'[1]4.คีย์ปลายภาค'!$Z$55</definedName>
    <definedName name="GenSco12_5">'[1]4.คีย์ปลายภาค'!$Z$15</definedName>
    <definedName name="GenSco12_6">'[1]4.คีย์ปลายภาค'!$Z$16</definedName>
    <definedName name="GenSco12_7">'[1]4.คีย์ปลายภาค'!$Z$17</definedName>
    <definedName name="GenSco12_8">'[1]4.คีย์ปลายภาค'!$Z$18</definedName>
    <definedName name="GenSco12_9">'[1]4.คีย์ปลายภาค'!$Z$19</definedName>
    <definedName name="GenSco2_1">'[1]4.คีย์ปลายภาค'!$F$11</definedName>
    <definedName name="GenSco2_10">'[1]4.คีย์ปลายภาค'!$F$20</definedName>
    <definedName name="GenSco2_11">'[1]4.คีย์ปลายภาค'!$F$21</definedName>
    <definedName name="GenSco2_12">'[1]4.คีย์ปลายภาค'!$F$22</definedName>
    <definedName name="GenSco2_13">'[1]4.คีย์ปลายภาค'!$F$23</definedName>
    <definedName name="GenSco2_14">'[1]4.คีย์ปลายภาค'!$F$24</definedName>
    <definedName name="GenSco2_15">'[1]4.คีย์ปลายภาค'!$F$25</definedName>
    <definedName name="GenSco2_16">'[1]4.คีย์ปลายภาค'!$F$26</definedName>
    <definedName name="GenSco2_17">'[1]4.คีย์ปลายภาค'!$F$27</definedName>
    <definedName name="GenSco2_18">'[1]4.คีย์ปลายภาค'!$F$28</definedName>
    <definedName name="GenSco2_19">'[1]4.คีย์ปลายภาค'!$F$29</definedName>
    <definedName name="GenSco2_2">'[1]4.คีย์ปลายภาค'!$F$12</definedName>
    <definedName name="GenSco2_20">'[1]4.คีย์ปลายภาค'!$F$30</definedName>
    <definedName name="GenSco2_21">'[1]4.คีย์ปลายภาค'!$F$31</definedName>
    <definedName name="GenSco2_22">'[1]4.คีย์ปลายภาค'!$F$32</definedName>
    <definedName name="GenSco2_23">'[1]4.คีย์ปลายภาค'!$F$33</definedName>
    <definedName name="GenSco2_24">'[1]4.คีย์ปลายภาค'!$F$34</definedName>
    <definedName name="GenSco2_25">'[1]4.คีย์ปลายภาค'!$F$35</definedName>
    <definedName name="GenSco2_26">'[1]4.คีย์ปลายภาค'!$F$36</definedName>
    <definedName name="GenSco2_27">'[1]4.คีย์ปลายภาค'!$F$37</definedName>
    <definedName name="GenSco2_28">'[1]4.คีย์ปลายภาค'!$F$38</definedName>
    <definedName name="GenSco2_29">'[1]4.คีย์ปลายภาค'!$F$39</definedName>
    <definedName name="GenSco2_3">'[1]4.คีย์ปลายภาค'!$F$13</definedName>
    <definedName name="GenSco2_30">'[1]4.คีย์ปลายภาค'!$F$40</definedName>
    <definedName name="GenSco2_31">'[1]4.คีย์ปลายภาค'!$F$41</definedName>
    <definedName name="GenSco2_32">'[1]4.คีย์ปลายภาค'!$F$42</definedName>
    <definedName name="GenSco2_33">'[1]4.คีย์ปลายภาค'!$F$43</definedName>
    <definedName name="GenSco2_34">'[1]4.คีย์ปลายภาค'!$F$44</definedName>
    <definedName name="GenSco2_35">'[1]4.คีย์ปลายภาค'!$F$45</definedName>
    <definedName name="GenSco2_36">'[1]4.คีย์ปลายภาค'!$F$46</definedName>
    <definedName name="GenSco2_37">'[1]4.คีย์ปลายภาค'!$F$47</definedName>
    <definedName name="GenSco2_38">'[1]4.คีย์ปลายภาค'!$F$48</definedName>
    <definedName name="GenSco2_39">'[1]4.คีย์ปลายภาค'!$F$49</definedName>
    <definedName name="GenSco2_4">'[1]4.คีย์ปลายภาค'!$F$14</definedName>
    <definedName name="GenSco2_40">'[1]4.คีย์ปลายภาค'!$F$50</definedName>
    <definedName name="GenSco2_41">'[1]4.คีย์ปลายภาค'!$F$51</definedName>
    <definedName name="GenSco2_42">'[1]4.คีย์ปลายภาค'!$F$52</definedName>
    <definedName name="GenSco2_43">'[1]4.คีย์ปลายภาค'!$F$53</definedName>
    <definedName name="GenSco2_44">'[1]4.คีย์ปลายภาค'!$F$54</definedName>
    <definedName name="GenSco2_45">'[1]4.คีย์ปลายภาค'!$F$55</definedName>
    <definedName name="GenSco2_5">'[1]4.คีย์ปลายภาค'!$F$15</definedName>
    <definedName name="GenSco2_6">'[1]4.คีย์ปลายภาค'!$F$16</definedName>
    <definedName name="GenSco2_7">'[1]4.คีย์ปลายภาค'!$F$17</definedName>
    <definedName name="GenSco2_8">'[1]4.คีย์ปลายภาค'!$F$18</definedName>
    <definedName name="GenSco2_9">'[1]4.คีย์ปลายภาค'!$F$19</definedName>
    <definedName name="GenSco3_1">'[1]4.คีย์ปลายภาค'!$H$11</definedName>
    <definedName name="GenSco3_10">'[1]4.คีย์ปลายภาค'!$H$20</definedName>
    <definedName name="GenSco3_11">'[1]4.คีย์ปลายภาค'!$H$21</definedName>
    <definedName name="GenSco3_12">'[1]4.คีย์ปลายภาค'!$H$22</definedName>
    <definedName name="GenSco3_13">'[1]4.คีย์ปลายภาค'!$H$23</definedName>
    <definedName name="GenSco3_14">'[1]4.คีย์ปลายภาค'!$H$24</definedName>
    <definedName name="GenSco3_15">'[1]4.คีย์ปลายภาค'!$H$25</definedName>
    <definedName name="GenSco3_16">'[1]4.คีย์ปลายภาค'!$H$26</definedName>
    <definedName name="GenSco3_17">'[1]4.คีย์ปลายภาค'!$H$27</definedName>
    <definedName name="GenSco3_18">'[1]4.คีย์ปลายภาค'!$H$28</definedName>
    <definedName name="GenSco3_19">'[1]4.คีย์ปลายภาค'!$H$29</definedName>
    <definedName name="GenSco3_2">'[1]4.คีย์ปลายภาค'!$H$12</definedName>
    <definedName name="GenSco3_20">'[1]4.คีย์ปลายภาค'!$H$30</definedName>
    <definedName name="GenSco3_21">'[1]4.คีย์ปลายภาค'!$H$31</definedName>
    <definedName name="GenSco3_22">'[1]4.คีย์ปลายภาค'!$H$32</definedName>
    <definedName name="GenSco3_23">'[1]4.คีย์ปลายภาค'!$H$33</definedName>
    <definedName name="GenSco3_24">'[1]4.คีย์ปลายภาค'!$H$34</definedName>
    <definedName name="GenSco3_25">'[1]4.คีย์ปลายภาค'!$H$35</definedName>
    <definedName name="GenSco3_26">'[1]4.คีย์ปลายภาค'!$H$36</definedName>
    <definedName name="GenSco3_27">'[1]4.คีย์ปลายภาค'!$H$37</definedName>
    <definedName name="GenSco3_28">'[1]4.คีย์ปลายภาค'!$H$38</definedName>
    <definedName name="GenSco3_29">'[1]4.คีย์ปลายภาค'!$H$39</definedName>
    <definedName name="GenSco3_3">'[1]4.คีย์ปลายภาค'!$H$13</definedName>
    <definedName name="GenSco3_30">'[1]4.คีย์ปลายภาค'!$H$40</definedName>
    <definedName name="GenSco3_31">'[1]4.คีย์ปลายภาค'!$H$41</definedName>
    <definedName name="GenSco3_32">'[1]4.คีย์ปลายภาค'!$H$42</definedName>
    <definedName name="GenSco3_33">'[1]4.คีย์ปลายภาค'!$H$43</definedName>
    <definedName name="GenSco3_34">'[1]4.คีย์ปลายภาค'!$H$44</definedName>
    <definedName name="GenSco3_35">'[1]4.คีย์ปลายภาค'!$H$45</definedName>
    <definedName name="GenSco3_36">'[1]4.คีย์ปลายภาค'!$H$46</definedName>
    <definedName name="GenSco3_37">'[1]4.คีย์ปลายภาค'!$H$47</definedName>
    <definedName name="GenSco3_38">'[1]4.คีย์ปลายภาค'!$H$48</definedName>
    <definedName name="GenSco3_39">'[1]4.คีย์ปลายภาค'!$H$49</definedName>
    <definedName name="GenSco3_4">'[1]4.คีย์ปลายภาค'!$H$14</definedName>
    <definedName name="GenSco3_40">'[1]4.คีย์ปลายภาค'!$H$50</definedName>
    <definedName name="GenSco3_41">'[1]4.คีย์ปลายภาค'!$H$51</definedName>
    <definedName name="GenSco3_42">'[1]4.คีย์ปลายภาค'!$H$52</definedName>
    <definedName name="GenSco3_43">'[1]4.คีย์ปลายภาค'!$H$53</definedName>
    <definedName name="GenSco3_44">'[1]4.คีย์ปลายภาค'!$H$54</definedName>
    <definedName name="GenSco3_45">'[1]4.คีย์ปลายภาค'!$H$55</definedName>
    <definedName name="GenSco3_5">'[1]4.คีย์ปลายภาค'!$H$15</definedName>
    <definedName name="GenSco3_6">'[1]4.คีย์ปลายภาค'!$H$16</definedName>
    <definedName name="GenSco3_7">'[1]4.คีย์ปลายภาค'!$H$17</definedName>
    <definedName name="GenSco3_8">'[1]4.คีย์ปลายภาค'!$H$18</definedName>
    <definedName name="GenSco3_9">'[1]4.คีย์ปลายภาค'!$H$19</definedName>
    <definedName name="GenSco4_1">'[1]4.คีย์ปลายภาค'!$J$11</definedName>
    <definedName name="GenSco4_10">'[1]4.คีย์ปลายภาค'!$J$20</definedName>
    <definedName name="GenSco4_11">'[1]4.คีย์ปลายภาค'!$J$21</definedName>
    <definedName name="GenSco4_12">'[1]4.คีย์ปลายภาค'!$J$22</definedName>
    <definedName name="GenSco4_13">'[1]4.คีย์ปลายภาค'!$J$23</definedName>
    <definedName name="GenSco4_14">'[1]4.คีย์ปลายภาค'!$J$24</definedName>
    <definedName name="GenSco4_15">'[1]4.คีย์ปลายภาค'!$J$25</definedName>
    <definedName name="GenSco4_16">'[1]4.คีย์ปลายภาค'!$J$26</definedName>
    <definedName name="GenSco4_17">'[1]4.คีย์ปลายภาค'!$J$27</definedName>
    <definedName name="GenSco4_18">'[1]4.คีย์ปลายภาค'!$J$28</definedName>
    <definedName name="GenSco4_19">'[1]4.คีย์ปลายภาค'!$J$29</definedName>
    <definedName name="GenSco4_2">'[1]4.คีย์ปลายภาค'!$J$12</definedName>
    <definedName name="GenSco4_20">'[1]4.คีย์ปลายภาค'!$J$30</definedName>
    <definedName name="GenSco4_21">'[1]4.คีย์ปลายภาค'!$J$31</definedName>
    <definedName name="GenSco4_22">'[1]4.คีย์ปลายภาค'!$J$32</definedName>
    <definedName name="GenSco4_23">'[1]4.คีย์ปลายภาค'!$J$33</definedName>
    <definedName name="GenSco4_24">'[1]4.คีย์ปลายภาค'!$J$34</definedName>
    <definedName name="GenSco4_25">'[1]4.คีย์ปลายภาค'!$J$35</definedName>
    <definedName name="GenSco4_26">'[1]4.คีย์ปลายภาค'!$J$36</definedName>
    <definedName name="GenSco4_27">'[1]4.คีย์ปลายภาค'!$J$37</definedName>
    <definedName name="GenSco4_28">'[1]4.คีย์ปลายภาค'!$J$38</definedName>
    <definedName name="GenSco4_29">'[1]4.คีย์ปลายภาค'!$J$39</definedName>
    <definedName name="GenSco4_3">'[1]4.คีย์ปลายภาค'!$J$13</definedName>
    <definedName name="GenSco4_30">'[1]4.คีย์ปลายภาค'!$J$40</definedName>
    <definedName name="GenSco4_31">'[1]4.คีย์ปลายภาค'!$J$41</definedName>
    <definedName name="GenSco4_32">'[1]4.คีย์ปลายภาค'!$J$42</definedName>
    <definedName name="GenSco4_33">'[1]4.คีย์ปลายภาค'!$J$43</definedName>
    <definedName name="GenSco4_34">'[1]4.คีย์ปลายภาค'!$J$44</definedName>
    <definedName name="GenSco4_35">'[1]4.คีย์ปลายภาค'!$J$45</definedName>
    <definedName name="GenSco4_36">'[1]4.คีย์ปลายภาค'!$J$46</definedName>
    <definedName name="GenSco4_37">'[1]4.คีย์ปลายภาค'!$J$47</definedName>
    <definedName name="GenSco4_38">'[1]4.คีย์ปลายภาค'!$J$48</definedName>
    <definedName name="GenSco4_39">'[1]4.คีย์ปลายภาค'!$J$49</definedName>
    <definedName name="GenSco4_4">'[1]4.คีย์ปลายภาค'!$J$14</definedName>
    <definedName name="GenSco4_40">'[1]4.คีย์ปลายภาค'!$J$50</definedName>
    <definedName name="GenSco4_41">'[1]4.คีย์ปลายภาค'!$J$51</definedName>
    <definedName name="GenSco4_42">'[1]4.คีย์ปลายภาค'!$J$52</definedName>
    <definedName name="GenSco4_43">'[1]4.คีย์ปลายภาค'!$J$53</definedName>
    <definedName name="GenSco4_44">'[1]4.คีย์ปลายภาค'!$J$54</definedName>
    <definedName name="GenSco4_45">'[1]4.คีย์ปลายภาค'!$J$55</definedName>
    <definedName name="GenSco4_5">'[1]4.คีย์ปลายภาค'!$J$15</definedName>
    <definedName name="GenSco4_6">'[1]4.คีย์ปลายภาค'!$J$16</definedName>
    <definedName name="GenSco4_7">'[1]4.คีย์ปลายภาค'!$J$17</definedName>
    <definedName name="GenSco4_8">'[1]4.คีย์ปลายภาค'!$J$18</definedName>
    <definedName name="GenSco4_9">'[1]4.คีย์ปลายภาค'!$J$19</definedName>
    <definedName name="GenSco5_1">'[1]4.คีย์ปลายภาค'!$L$11</definedName>
    <definedName name="GenSco5_10">'[1]4.คีย์ปลายภาค'!$L$20</definedName>
    <definedName name="GenSco5_11">'[1]4.คีย์ปลายภาค'!$L$21</definedName>
    <definedName name="GenSco5_12">'[1]4.คีย์ปลายภาค'!$L$22</definedName>
    <definedName name="GenSco5_13">'[1]4.คีย์ปลายภาค'!$L$23</definedName>
    <definedName name="GenSco5_14">'[1]4.คีย์ปลายภาค'!$L$24</definedName>
    <definedName name="GenSco5_15">'[1]4.คีย์ปลายภาค'!$L$25</definedName>
    <definedName name="GenSco5_16">'[1]4.คีย์ปลายภาค'!$L$26</definedName>
    <definedName name="GenSco5_17">'[1]4.คีย์ปลายภาค'!$L$27</definedName>
    <definedName name="GenSco5_18">'[1]4.คีย์ปลายภาค'!$L$28</definedName>
    <definedName name="GenSco5_19">'[1]4.คีย์ปลายภาค'!$L$29</definedName>
    <definedName name="GenSco5_2">'[1]4.คีย์ปลายภาค'!$L$12</definedName>
    <definedName name="GenSco5_20">'[1]4.คีย์ปลายภาค'!$L$30</definedName>
    <definedName name="GenSco5_21">'[1]4.คีย์ปลายภาค'!$L$31</definedName>
    <definedName name="GenSco5_22">'[1]4.คีย์ปลายภาค'!$L$32</definedName>
    <definedName name="GenSco5_23">'[1]4.คีย์ปลายภาค'!$L$33</definedName>
    <definedName name="GenSco5_24">'[1]4.คีย์ปลายภาค'!$L$34</definedName>
    <definedName name="GenSco5_25">'[1]4.คีย์ปลายภาค'!$L$35</definedName>
    <definedName name="GenSco5_26">'[1]4.คีย์ปลายภาค'!$L$36</definedName>
    <definedName name="GenSco5_27">'[1]4.คีย์ปลายภาค'!$L$37</definedName>
    <definedName name="GenSco5_28">'[1]4.คีย์ปลายภาค'!$L$38</definedName>
    <definedName name="GenSco5_29">'[1]4.คีย์ปลายภาค'!$L$39</definedName>
    <definedName name="GenSco5_3">'[1]4.คีย์ปลายภาค'!$L$13</definedName>
    <definedName name="GenSco5_30">'[1]4.คีย์ปลายภาค'!$L$40</definedName>
    <definedName name="GenSco5_31">'[1]4.คีย์ปลายภาค'!$L$41</definedName>
    <definedName name="GenSco5_32">'[1]4.คีย์ปลายภาค'!$L$42</definedName>
    <definedName name="GenSco5_33">'[1]4.คีย์ปลายภาค'!$L$43</definedName>
    <definedName name="GenSco5_34">'[1]4.คีย์ปลายภาค'!$L$44</definedName>
    <definedName name="GenSco5_35">'[1]4.คีย์ปลายภาค'!$L$45</definedName>
    <definedName name="GenSco5_36">'[1]4.คีย์ปลายภาค'!$L$46</definedName>
    <definedName name="GenSco5_37">'[1]4.คีย์ปลายภาค'!$L$47</definedName>
    <definedName name="GenSco5_38">'[1]4.คีย์ปลายภาค'!$L$48</definedName>
    <definedName name="GenSco5_39">'[1]4.คีย์ปลายภาค'!$L$49</definedName>
    <definedName name="GenSco5_4">'[1]4.คีย์ปลายภาค'!$L$14</definedName>
    <definedName name="GenSco5_40">'[1]4.คีย์ปลายภาค'!$L$50</definedName>
    <definedName name="GenSco5_41">'[1]4.คีย์ปลายภาค'!$L$51</definedName>
    <definedName name="GenSco5_42">'[1]4.คีย์ปลายภาค'!$L$52</definedName>
    <definedName name="GenSco5_43">'[1]4.คีย์ปลายภาค'!$L$53</definedName>
    <definedName name="GenSco5_44">'[1]4.คีย์ปลายภาค'!$L$54</definedName>
    <definedName name="GenSco5_45">'[1]4.คีย์ปลายภาค'!$L$55</definedName>
    <definedName name="GenSco5_5">'[1]4.คีย์ปลายภาค'!$L$15</definedName>
    <definedName name="GenSco5_6">'[1]4.คีย์ปลายภาค'!$L$16</definedName>
    <definedName name="GenSco5_7">'[1]4.คีย์ปลายภาค'!$L$17</definedName>
    <definedName name="GenSco5_8">'[1]4.คีย์ปลายภาค'!$L$18</definedName>
    <definedName name="GenSco5_9">'[1]4.คีย์ปลายภาค'!$L$19</definedName>
    <definedName name="GenSco6_1">'[1]4.คีย์ปลายภาค'!$N$11</definedName>
    <definedName name="GenSco6_10">'[1]4.คีย์ปลายภาค'!$N$20</definedName>
    <definedName name="GenSco6_11">'[1]4.คีย์ปลายภาค'!$N$21</definedName>
    <definedName name="GenSco6_12">'[1]4.คีย์ปลายภาค'!$N$22</definedName>
    <definedName name="GenSco6_13">'[1]4.คีย์ปลายภาค'!$N$23</definedName>
    <definedName name="GenSco6_14">'[1]4.คีย์ปลายภาค'!$N$24</definedName>
    <definedName name="GenSco6_15">'[1]4.คีย์ปลายภาค'!$N$25</definedName>
    <definedName name="GenSco6_16">'[1]4.คีย์ปลายภาค'!$N$26</definedName>
    <definedName name="GenSco6_17">'[1]4.คีย์ปลายภาค'!$N$27</definedName>
    <definedName name="GenSco6_18">'[1]4.คีย์ปลายภาค'!$N$28</definedName>
    <definedName name="GenSco6_19">'[1]4.คีย์ปลายภาค'!$N$29</definedName>
    <definedName name="GenSco6_2">'[1]4.คีย์ปลายภาค'!$N$12</definedName>
    <definedName name="GenSco6_20">'[1]4.คีย์ปลายภาค'!$N$30</definedName>
    <definedName name="GenSco6_21">'[1]4.คีย์ปลายภาค'!$N$31</definedName>
    <definedName name="GenSco6_22">'[1]4.คีย์ปลายภาค'!$N$32</definedName>
    <definedName name="GenSco6_23">'[1]4.คีย์ปลายภาค'!$N$33</definedName>
    <definedName name="GenSco6_24">'[1]4.คีย์ปลายภาค'!$N$34</definedName>
    <definedName name="GenSco6_25">'[1]4.คีย์ปลายภาค'!$N$35</definedName>
    <definedName name="GenSco6_26">'[1]4.คีย์ปลายภาค'!$N$36</definedName>
    <definedName name="GenSco6_27">'[1]4.คีย์ปลายภาค'!$N$37</definedName>
    <definedName name="GenSco6_28">'[1]4.คีย์ปลายภาค'!$N$38</definedName>
    <definedName name="GenSco6_29">'[1]4.คีย์ปลายภาค'!$N$39</definedName>
    <definedName name="GenSco6_3">'[1]4.คีย์ปลายภาค'!$N$13</definedName>
    <definedName name="GenSco6_30">'[1]4.คีย์ปลายภาค'!$N$40</definedName>
    <definedName name="GenSco6_31">'[1]4.คีย์ปลายภาค'!$N$41</definedName>
    <definedName name="GenSco6_32">'[1]4.คีย์ปลายภาค'!$N$42</definedName>
    <definedName name="GenSco6_33">'[1]4.คีย์ปลายภาค'!$N$43</definedName>
    <definedName name="GenSco6_34">'[1]4.คีย์ปลายภาค'!$N$44</definedName>
    <definedName name="GenSco6_35">'[1]4.คีย์ปลายภาค'!$N$45</definedName>
    <definedName name="GenSco6_36">'[1]4.คีย์ปลายภาค'!$N$46</definedName>
    <definedName name="GenSco6_37">'[1]4.คีย์ปลายภาค'!$N$47</definedName>
    <definedName name="GenSco6_38">'[1]4.คีย์ปลายภาค'!$N$48</definedName>
    <definedName name="GenSco6_39">'[1]4.คีย์ปลายภาค'!$N$49</definedName>
    <definedName name="GenSco6_4">'[1]4.คีย์ปลายภาค'!$N$14</definedName>
    <definedName name="GenSco6_40">'[1]4.คีย์ปลายภาค'!$N$50</definedName>
    <definedName name="GenSco6_41">'[1]4.คีย์ปลายภาค'!$N$51</definedName>
    <definedName name="GenSco6_42">'[1]4.คีย์ปลายภาค'!$N$52</definedName>
    <definedName name="GenSco6_43">'[1]4.คีย์ปลายภาค'!$N$53</definedName>
    <definedName name="GenSco6_44">'[1]4.คีย์ปลายภาค'!$N$54</definedName>
    <definedName name="GenSco6_45">'[1]4.คีย์ปลายภาค'!$N$55</definedName>
    <definedName name="GenSco6_5">'[1]4.คีย์ปลายภาค'!$N$15</definedName>
    <definedName name="GenSco6_6">'[1]4.คีย์ปลายภาค'!$N$16</definedName>
    <definedName name="GenSco6_7">'[1]4.คีย์ปลายภาค'!$N$17</definedName>
    <definedName name="GenSco6_8">'[1]4.คีย์ปลายภาค'!$N$18</definedName>
    <definedName name="GenSco6_9">'[1]4.คีย์ปลายภาค'!$N$19</definedName>
    <definedName name="GenSco7_1">'[1]4.คีย์ปลายภาค'!$P$11</definedName>
    <definedName name="GenSco7_10">'[1]4.คีย์ปลายภาค'!$P$20</definedName>
    <definedName name="GenSco7_11">'[1]4.คีย์ปลายภาค'!$P$21</definedName>
    <definedName name="GenSco7_12">'[1]4.คีย์ปลายภาค'!$P$22</definedName>
    <definedName name="GenSco7_13">'[1]4.คีย์ปลายภาค'!$P$23</definedName>
    <definedName name="GenSco7_14">'[1]4.คีย์ปลายภาค'!$P$24</definedName>
    <definedName name="GenSco7_15">'[1]4.คีย์ปลายภาค'!$P$25</definedName>
    <definedName name="GenSco7_16">'[1]4.คีย์ปลายภาค'!$P$26</definedName>
    <definedName name="GenSco7_17">'[1]4.คีย์ปลายภาค'!$P$27</definedName>
    <definedName name="GenSco7_18">'[1]4.คีย์ปลายภาค'!$P$28</definedName>
    <definedName name="GenSco7_19">'[1]4.คีย์ปลายภาค'!$P$29</definedName>
    <definedName name="GenSco7_2">'[1]4.คีย์ปลายภาค'!$P$12</definedName>
    <definedName name="GenSco7_20">'[1]4.คีย์ปลายภาค'!$P$30</definedName>
    <definedName name="GenSco7_21">'[1]4.คีย์ปลายภาค'!$P$31</definedName>
    <definedName name="GenSco7_22">'[1]4.คีย์ปลายภาค'!$P$32</definedName>
    <definedName name="GenSco7_23">'[1]4.คีย์ปลายภาค'!$P$33</definedName>
    <definedName name="GenSco7_24">'[1]4.คีย์ปลายภาค'!$P$34</definedName>
    <definedName name="GenSco7_25">'[1]4.คีย์ปลายภาค'!$P$35</definedName>
    <definedName name="GenSco7_26">'[1]4.คีย์ปลายภาค'!$P$36</definedName>
    <definedName name="GenSco7_27">'[1]4.คีย์ปลายภาค'!$P$37</definedName>
    <definedName name="GenSco7_28">'[1]4.คีย์ปลายภาค'!$P$38</definedName>
    <definedName name="GenSco7_29">'[1]4.คีย์ปลายภาค'!$P$39</definedName>
    <definedName name="GenSco7_3">'[1]4.คีย์ปลายภาค'!$P$13</definedName>
    <definedName name="GenSco7_30">'[1]4.คีย์ปลายภาค'!$P$40</definedName>
    <definedName name="GenSco7_31">'[1]4.คีย์ปลายภาค'!$P$41</definedName>
    <definedName name="GenSco7_32">'[1]4.คีย์ปลายภาค'!$P$42</definedName>
    <definedName name="GenSco7_33">'[1]4.คีย์ปลายภาค'!$P$43</definedName>
    <definedName name="GenSco7_34">'[1]4.คีย์ปลายภาค'!$P$44</definedName>
    <definedName name="GenSco7_35">'[1]4.คีย์ปลายภาค'!$P$45</definedName>
    <definedName name="GenSco7_36">'[1]4.คีย์ปลายภาค'!$P$46</definedName>
    <definedName name="GenSco7_37">'[1]4.คีย์ปลายภาค'!$P$47</definedName>
    <definedName name="GenSco7_38">'[1]4.คีย์ปลายภาค'!$P$48</definedName>
    <definedName name="GenSco7_39">'[1]4.คีย์ปลายภาค'!$P$49</definedName>
    <definedName name="GenSco7_4">'[1]4.คีย์ปลายภาค'!$P$14</definedName>
    <definedName name="GenSco7_40">'[1]4.คีย์ปลายภาค'!$P$50</definedName>
    <definedName name="GenSco7_41">'[1]4.คีย์ปลายภาค'!$P$51</definedName>
    <definedName name="GenSco7_42">'[1]4.คีย์ปลายภาค'!$P$52</definedName>
    <definedName name="GenSco7_43">'[1]4.คีย์ปลายภาค'!$P$53</definedName>
    <definedName name="GenSco7_44">'[1]4.คีย์ปลายภาค'!$P$54</definedName>
    <definedName name="GenSco7_45">'[1]4.คีย์ปลายภาค'!$P$55</definedName>
    <definedName name="GenSco7_5">'[1]4.คีย์ปลายภาค'!$P$15</definedName>
    <definedName name="GenSco7_6">'[1]4.คีย์ปลายภาค'!$P$16</definedName>
    <definedName name="GenSco7_7">'[1]4.คีย์ปลายภาค'!$P$17</definedName>
    <definedName name="GenSco7_8">'[1]4.คีย์ปลายภาค'!$P$18</definedName>
    <definedName name="GenSco7_9">'[1]4.คีย์ปลายภาค'!$P$19</definedName>
    <definedName name="GenSco8_1">'[1]4.คีย์ปลายภาค'!$R$11</definedName>
    <definedName name="GenSco8_10">'[1]4.คีย์ปลายภาค'!$R$20</definedName>
    <definedName name="GenSco8_11">'[1]4.คีย์ปลายภาค'!$R$21</definedName>
    <definedName name="GenSco8_12">'[1]4.คีย์ปลายภาค'!$R$22</definedName>
    <definedName name="GenSco8_13">'[1]4.คีย์ปลายภาค'!$R$23</definedName>
    <definedName name="GenSco8_14">'[1]4.คีย์ปลายภาค'!$R$24</definedName>
    <definedName name="GenSco8_15">'[1]4.คีย์ปลายภาค'!$R$25</definedName>
    <definedName name="GenSco8_16">'[1]4.คีย์ปลายภาค'!$R$26</definedName>
    <definedName name="GenSco8_17">'[1]4.คีย์ปลายภาค'!$R$27</definedName>
    <definedName name="GenSco8_18">'[1]4.คีย์ปลายภาค'!$R$28</definedName>
    <definedName name="GenSco8_19">'[1]4.คีย์ปลายภาค'!$R$29</definedName>
    <definedName name="GenSco8_2">'[1]4.คีย์ปลายภาค'!$R$12</definedName>
    <definedName name="GenSco8_20">'[1]4.คีย์ปลายภาค'!$R$30</definedName>
    <definedName name="GenSco8_21">'[1]4.คีย์ปลายภาค'!$R$31</definedName>
    <definedName name="GenSco8_22">'[1]4.คีย์ปลายภาค'!$R$32</definedName>
    <definedName name="GenSco8_23">'[1]4.คีย์ปลายภาค'!$R$33</definedName>
    <definedName name="GenSco8_24">'[1]4.คีย์ปลายภาค'!$R$34</definedName>
    <definedName name="GenSco8_25">'[1]4.คีย์ปลายภาค'!$R$35</definedName>
    <definedName name="GenSco8_26">'[1]4.คีย์ปลายภาค'!$R$36</definedName>
    <definedName name="GenSco8_27">'[1]4.คีย์ปลายภาค'!$R$37</definedName>
    <definedName name="GenSco8_28">'[1]4.คีย์ปลายภาค'!$R$38</definedName>
    <definedName name="GenSco8_29">'[1]4.คีย์ปลายภาค'!$R$39</definedName>
    <definedName name="GenSco8_3">'[1]4.คีย์ปลายภาค'!$R$13</definedName>
    <definedName name="GenSco8_30">'[1]4.คีย์ปลายภาค'!$R$40</definedName>
    <definedName name="GenSco8_31">'[1]4.คีย์ปลายภาค'!$R$41</definedName>
    <definedName name="GenSco8_32">'[1]4.คีย์ปลายภาค'!$R$42</definedName>
    <definedName name="GenSco8_33">'[1]4.คีย์ปลายภาค'!$R$43</definedName>
    <definedName name="GenSco8_34">'[1]4.คีย์ปลายภาค'!$R$44</definedName>
    <definedName name="GenSco8_35">'[1]4.คีย์ปลายภาค'!$R$45</definedName>
    <definedName name="GenSco8_36">'[1]4.คีย์ปลายภาค'!$R$46</definedName>
    <definedName name="GenSco8_37">'[1]4.คีย์ปลายภาค'!$R$47</definedName>
    <definedName name="GenSco8_38">'[1]4.คีย์ปลายภาค'!$R$48</definedName>
    <definedName name="GenSco8_39">'[1]4.คีย์ปลายภาค'!$R$49</definedName>
    <definedName name="GenSco8_4">'[1]4.คีย์ปลายภาค'!$R$14</definedName>
    <definedName name="GenSco8_40">'[1]4.คีย์ปลายภาค'!$R$50</definedName>
    <definedName name="GenSco8_41">'[1]4.คีย์ปลายภาค'!$R$51</definedName>
    <definedName name="GenSco8_42">'[1]4.คีย์ปลายภาค'!$R$52</definedName>
    <definedName name="GenSco8_43">'[1]4.คีย์ปลายภาค'!$R$53</definedName>
    <definedName name="GenSco8_44">'[1]4.คีย์ปลายภาค'!$R$54</definedName>
    <definedName name="GenSco8_45">'[1]4.คีย์ปลายภาค'!$R$55</definedName>
    <definedName name="GenSco8_5">'[1]4.คีย์ปลายภาค'!$R$15</definedName>
    <definedName name="GenSco8_6">'[1]4.คีย์ปลายภาค'!$R$16</definedName>
    <definedName name="GenSco8_7">'[1]4.คีย์ปลายภาค'!$R$17</definedName>
    <definedName name="GenSco8_8">'[1]4.คีย์ปลายภาค'!$R$18</definedName>
    <definedName name="GenSco8_9">'[1]4.คีย์ปลายภาค'!$R$19</definedName>
    <definedName name="GenSco9_1">'[1]4.คีย์ปลายภาค'!$T$11</definedName>
    <definedName name="GenSco9_10">'[1]4.คีย์ปลายภาค'!$T$20</definedName>
    <definedName name="GenSco9_11">'[1]4.คีย์ปลายภาค'!$T$21</definedName>
    <definedName name="GenSco9_12">'[1]4.คีย์ปลายภาค'!$T$22</definedName>
    <definedName name="GenSco9_13">'[1]4.คีย์ปลายภาค'!$T$23</definedName>
    <definedName name="GenSco9_14">'[1]4.คีย์ปลายภาค'!$T$24</definedName>
    <definedName name="GenSco9_15">'[1]4.คีย์ปลายภาค'!$T$25</definedName>
    <definedName name="GenSco9_16">'[1]4.คีย์ปลายภาค'!$T$26</definedName>
    <definedName name="GenSco9_17">'[1]4.คีย์ปลายภาค'!$T$27</definedName>
    <definedName name="GenSco9_18">'[1]4.คีย์ปลายภาค'!$T$28</definedName>
    <definedName name="GenSco9_19">'[1]4.คีย์ปลายภาค'!$T$29</definedName>
    <definedName name="GenSco9_2">'[1]4.คีย์ปลายภาค'!$T$12</definedName>
    <definedName name="GenSco9_20">'[1]4.คีย์ปลายภาค'!$T$30</definedName>
    <definedName name="GenSco9_21">'[1]4.คีย์ปลายภาค'!$T$31</definedName>
    <definedName name="GenSco9_22">'[1]4.คีย์ปลายภาค'!$T$32</definedName>
    <definedName name="GenSco9_23">'[1]4.คีย์ปลายภาค'!$T$33</definedName>
    <definedName name="GenSco9_24">'[1]4.คีย์ปลายภาค'!$T$34</definedName>
    <definedName name="GenSco9_25">'[1]4.คีย์ปลายภาค'!$T$35</definedName>
    <definedName name="GenSco9_26">'[1]4.คีย์ปลายภาค'!$T$36</definedName>
    <definedName name="GenSco9_27">'[1]4.คีย์ปลายภาค'!$T$37</definedName>
    <definedName name="GenSco9_28">'[1]4.คีย์ปลายภาค'!$T$38</definedName>
    <definedName name="GenSco9_29">'[1]4.คีย์ปลายภาค'!$T$39</definedName>
    <definedName name="GenSco9_3">'[1]4.คีย์ปลายภาค'!$T$13</definedName>
    <definedName name="GenSco9_30">'[1]4.คีย์ปลายภาค'!$T$40</definedName>
    <definedName name="GenSco9_31">'[1]4.คีย์ปลายภาค'!$T$41</definedName>
    <definedName name="GenSco9_32">'[1]4.คีย์ปลายภาค'!$T$42</definedName>
    <definedName name="GenSco9_33">'[1]4.คีย์ปลายภาค'!$T$43</definedName>
    <definedName name="GenSco9_34">'[1]4.คีย์ปลายภาค'!$T$44</definedName>
    <definedName name="GenSco9_35">'[1]4.คีย์ปลายภาค'!$T$45</definedName>
    <definedName name="GenSco9_36">'[1]4.คีย์ปลายภาค'!$T$46</definedName>
    <definedName name="GenSco9_37">'[1]4.คีย์ปลายภาค'!$T$47</definedName>
    <definedName name="GenSco9_38">'[1]4.คีย์ปลายภาค'!$T$48</definedName>
    <definedName name="GenSco9_39">'[1]4.คีย์ปลายภาค'!$T$49</definedName>
    <definedName name="GenSco9_4">'[1]4.คีย์ปลายภาค'!$T$14</definedName>
    <definedName name="GenSco9_40">'[1]4.คีย์ปลายภาค'!$T$50</definedName>
    <definedName name="GenSco9_41">'[1]4.คีย์ปลายภาค'!$T$51</definedName>
    <definedName name="GenSco9_42">'[1]4.คีย์ปลายภาค'!$T$52</definedName>
    <definedName name="GenSco9_43">'[1]4.คีย์ปลายภาค'!$T$53</definedName>
    <definedName name="GenSco9_44">'[1]4.คีย์ปลายภาค'!$T$54</definedName>
    <definedName name="GenSco9_45">'[1]4.คีย์ปลายภาค'!$T$55</definedName>
    <definedName name="GenSco9_5">'[1]4.คีย์ปลายภาค'!$T$15</definedName>
    <definedName name="GenSco9_6">'[1]4.คีย์ปลายภาค'!$T$16</definedName>
    <definedName name="GenSco9_7">'[1]4.คีย์ปลายภาค'!$T$17</definedName>
    <definedName name="GenSco9_8">'[1]4.คีย์ปลายภาค'!$T$18</definedName>
    <definedName name="GenSco9_9">'[1]4.คีย์ปลายภาค'!$T$19</definedName>
    <definedName name="GPA_1">[1]final!$U$9</definedName>
    <definedName name="GPA_10">[1]final!$U$18</definedName>
    <definedName name="GPA_11">[1]final!$U$19</definedName>
    <definedName name="GPA_12">[1]final!$U$20</definedName>
    <definedName name="GPA_13">[1]final!$U$21</definedName>
    <definedName name="GPA_14">[1]final!$U$22</definedName>
    <definedName name="GPA_15">[1]final!$U$23</definedName>
    <definedName name="GPA_16">[1]final!$U$24</definedName>
    <definedName name="GPA_17">[1]final!$U$25</definedName>
    <definedName name="GPA_18">[1]final!$U$26</definedName>
    <definedName name="GPA_19">[1]final!$U$27</definedName>
    <definedName name="GPA_2">[1]final!$U$10</definedName>
    <definedName name="GPA_20">[1]final!$U$28</definedName>
    <definedName name="GPA_21">[1]final!$U$29</definedName>
    <definedName name="GPA_22">[1]final!$U$30</definedName>
    <definedName name="GPA_23">[1]final!$U$31</definedName>
    <definedName name="GPA_24">[1]final!$U$32</definedName>
    <definedName name="GPA_25">[1]final!$U$33</definedName>
    <definedName name="GPA_26">[1]final!$U$34</definedName>
    <definedName name="GPA_27">[1]final!$U$35</definedName>
    <definedName name="GPA_28">[1]final!$U$36</definedName>
    <definedName name="GPA_29">[1]final!$U$37</definedName>
    <definedName name="GPA_3">[1]final!$U$11</definedName>
    <definedName name="GPA_30">[1]final!$U$38</definedName>
    <definedName name="GPA_31">[1]final!$U$39</definedName>
    <definedName name="GPA_32">[1]final!$U$40</definedName>
    <definedName name="GPA_33">[1]final!$U$41</definedName>
    <definedName name="GPA_34">[1]final!$U$42</definedName>
    <definedName name="GPA_35">[1]final!$U$43</definedName>
    <definedName name="GPA_36">[1]final!$U$44</definedName>
    <definedName name="GPA_37">[1]final!$U$45</definedName>
    <definedName name="GPA_38">[1]final!$U$46</definedName>
    <definedName name="GPA_39">[1]final!$U$47</definedName>
    <definedName name="GPA_4">[1]final!$U$12</definedName>
    <definedName name="GPA_40">[1]final!$U$48</definedName>
    <definedName name="GPA_41">[1]final!$U$49</definedName>
    <definedName name="GPA_42">[1]final!$U$50</definedName>
    <definedName name="GPA_43">[1]final!$U$51</definedName>
    <definedName name="GPA_44">[1]final!$U$52</definedName>
    <definedName name="GPA_45">[1]final!$U$53</definedName>
    <definedName name="GPA_5">[1]final!$U$13</definedName>
    <definedName name="GPA_6">[1]final!$U$14</definedName>
    <definedName name="GPA_7">[1]final!$U$15</definedName>
    <definedName name="GPA_8">[1]final!$U$16</definedName>
    <definedName name="GPA_9">[1]final!$U$17</definedName>
    <definedName name="IDstu_1">'[1]2.ชื่อนักเรียน'!$B$11</definedName>
    <definedName name="IDstu_10">'[1]2.ชื่อนักเรียน'!$B$20</definedName>
    <definedName name="IDstu_11">'[1]2.ชื่อนักเรียน'!$B$21</definedName>
    <definedName name="IDstu_12">'[1]2.ชื่อนักเรียน'!$B$22</definedName>
    <definedName name="IDstu_13">'[1]2.ชื่อนักเรียน'!$B$23</definedName>
    <definedName name="IDstu_14">'[1]2.ชื่อนักเรียน'!$B$24</definedName>
    <definedName name="IDstu_15">'[1]2.ชื่อนักเรียน'!$B$25</definedName>
    <definedName name="IDstu_16">'[1]2.ชื่อนักเรียน'!$B$26</definedName>
    <definedName name="IDstu_17">'[1]2.ชื่อนักเรียน'!$B$27</definedName>
    <definedName name="IDstu_18">'[1]2.ชื่อนักเรียน'!$B$28</definedName>
    <definedName name="IDstu_19">'[1]2.ชื่อนักเรียน'!$B$29</definedName>
    <definedName name="IDstu_2">'[1]2.ชื่อนักเรียน'!$B$12</definedName>
    <definedName name="IDstu_20">'[1]2.ชื่อนักเรียน'!$B$30</definedName>
    <definedName name="IDstu_21">'[1]2.ชื่อนักเรียน'!$B$31</definedName>
    <definedName name="IDstu_22">'[1]2.ชื่อนักเรียน'!$B$32</definedName>
    <definedName name="IDstu_23">'[1]2.ชื่อนักเรียน'!$B$33</definedName>
    <definedName name="IDstu_24">'[1]2.ชื่อนักเรียน'!$B$34</definedName>
    <definedName name="IDstu_25">'[1]2.ชื่อนักเรียน'!$B$35</definedName>
    <definedName name="IDstu_26">'[1]2.ชื่อนักเรียน'!$B$36</definedName>
    <definedName name="IDstu_27">'[1]2.ชื่อนักเรียน'!$B$37</definedName>
    <definedName name="IDstu_28">'[1]2.ชื่อนักเรียน'!$B$38</definedName>
    <definedName name="IDstu_29">'[1]2.ชื่อนักเรียน'!$B$39</definedName>
    <definedName name="IDstu_3">'[1]2.ชื่อนักเรียน'!$B$13</definedName>
    <definedName name="IDstu_30">'[1]2.ชื่อนักเรียน'!$B$40</definedName>
    <definedName name="IDstu_31">'[1]2.ชื่อนักเรียน'!$B$41</definedName>
    <definedName name="IDstu_32">'[1]2.ชื่อนักเรียน'!$B$42</definedName>
    <definedName name="IDstu_33">'[1]2.ชื่อนักเรียน'!$B$43</definedName>
    <definedName name="IDstu_34">'[1]2.ชื่อนักเรียน'!$B$44</definedName>
    <definedName name="IDstu_35">'[1]2.ชื่อนักเรียน'!$B$45</definedName>
    <definedName name="IDstu_36">'[1]2.ชื่อนักเรียน'!$B$46</definedName>
    <definedName name="IDstu_37">'[1]2.ชื่อนักเรียน'!$B$47</definedName>
    <definedName name="IDstu_38">'[1]2.ชื่อนักเรียน'!$B$48</definedName>
    <definedName name="IDstu_39">'[1]2.ชื่อนักเรียน'!$B$49</definedName>
    <definedName name="IDstu_4">'[1]2.ชื่อนักเรียน'!$B$14</definedName>
    <definedName name="IDstu_40">'[1]2.ชื่อนักเรียน'!$B$50</definedName>
    <definedName name="IDstu_41">'[1]2.ชื่อนักเรียน'!$B$51</definedName>
    <definedName name="IDstu_42">'[1]2.ชื่อนักเรียน'!$B$52</definedName>
    <definedName name="IDstu_43">'[1]2.ชื่อนักเรียน'!$B$53</definedName>
    <definedName name="IDstu_44">'[1]2.ชื่อนักเรียน'!$B$54</definedName>
    <definedName name="IDstu_45">'[1]2.ชื่อนักเรียน'!$B$55</definedName>
    <definedName name="IDstu_5">'[1]2.ชื่อนักเรียน'!$B$15</definedName>
    <definedName name="IDstu_6">'[1]2.ชื่อนักเรียน'!$B$16</definedName>
    <definedName name="IDstu_7">'[1]2.ชื่อนักเรียน'!$B$17</definedName>
    <definedName name="IDstu_8">'[1]2.ชื่อนักเรียน'!$B$18</definedName>
    <definedName name="IDstu_9">'[1]2.ชื่อนักเรียน'!$B$19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'[2]2.ชื่อนักเรียน'!$C$11</definedName>
    <definedName name="Name10">'[2]2.ชื่อนักเรียน'!$C$20</definedName>
    <definedName name="Name11">'[2]2.ชื่อนักเรียน'!$C$21</definedName>
    <definedName name="Name12">'[2]2.ชื่อนักเรียน'!$C$22</definedName>
    <definedName name="Name13">'[2]2.ชื่อนักเรียน'!$C$23</definedName>
    <definedName name="Name14">'[2]2.ชื่อนักเรียน'!$C$24</definedName>
    <definedName name="Name15">'[2]2.ชื่อนักเรียน'!$C$25</definedName>
    <definedName name="Name16">'[2]2.ชื่อนักเรียน'!$C$26</definedName>
    <definedName name="Name17">'[2]2.ชื่อนักเรียน'!$C$27</definedName>
    <definedName name="Name18">'[2]2.ชื่อนักเรียน'!$C$28</definedName>
    <definedName name="Name19">'[2]2.ชื่อนักเรียน'!$C$29</definedName>
    <definedName name="Name2">'[2]2.ชื่อนักเรียน'!$C$12</definedName>
    <definedName name="Name20">'[2]2.ชื่อนักเรียน'!$C$30</definedName>
    <definedName name="Name21">'[2]2.ชื่อนักเรียน'!$C$31</definedName>
    <definedName name="Name22">'[2]2.ชื่อนักเรียน'!$C$32</definedName>
    <definedName name="Name23">'[2]2.ชื่อนักเรียน'!$C$33</definedName>
    <definedName name="Name24">'[2]2.ชื่อนักเรียน'!$C$34</definedName>
    <definedName name="Name25">'[2]2.ชื่อนักเรียน'!$C$35</definedName>
    <definedName name="Name26">'[2]2.ชื่อนักเรียน'!$C$36</definedName>
    <definedName name="Name27">'[2]2.ชื่อนักเรียน'!$C$37</definedName>
    <definedName name="Name28">'[2]2.ชื่อนักเรียน'!$C$38</definedName>
    <definedName name="Name29">'[2]2.ชื่อนักเรียน'!$C$39</definedName>
    <definedName name="Name3">'[2]2.ชื่อนักเรียน'!$C$13</definedName>
    <definedName name="Name30">'[2]2.ชื่อนักเรียน'!$C$40</definedName>
    <definedName name="Name31">'[2]2.ชื่อนักเรียน'!$C$41</definedName>
    <definedName name="Name32">'[2]2.ชื่อนักเรียน'!$C$42</definedName>
    <definedName name="Name33">'[2]2.ชื่อนักเรียน'!$C$43</definedName>
    <definedName name="Name34">'[2]2.ชื่อนักเรียน'!$C$44</definedName>
    <definedName name="Name35">'[2]2.ชื่อนักเรียน'!$C$45</definedName>
    <definedName name="Name36">'[2]2.ชื่อนักเรียน'!$C$46</definedName>
    <definedName name="Name37">'[2]2.ชื่อนักเรียน'!$C$47</definedName>
    <definedName name="Name38">'[2]2.ชื่อนักเรียน'!$C$48</definedName>
    <definedName name="Name39">'[2]2.ชื่อนักเรียน'!$C$49</definedName>
    <definedName name="Name4">'[2]2.ชื่อนักเรียน'!$C$14</definedName>
    <definedName name="Name40">'[2]2.ชื่อนักเรียน'!$C$50</definedName>
    <definedName name="Name41">'[2]2.ชื่อนักเรียน'!$C$51</definedName>
    <definedName name="Name42">'[2]2.ชื่อนักเรียน'!$C$52</definedName>
    <definedName name="Name43">'[2]2.ชื่อนักเรียน'!$C$53</definedName>
    <definedName name="Name44">'[2]2.ชื่อนักเรียน'!$C$54</definedName>
    <definedName name="Name45">'[2]2.ชื่อนักเรียน'!$C$55</definedName>
    <definedName name="Name5">'[2]2.ชื่อนักเรียน'!$C$15</definedName>
    <definedName name="Name6">'[2]2.ชื่อนักเรียน'!$C$16</definedName>
    <definedName name="Name7">'[2]2.ชื่อนักเรียน'!$C$17</definedName>
    <definedName name="Name8">'[2]2.ชื่อนักเรียน'!$C$18</definedName>
    <definedName name="Name9">'[2]2.ชื่อนักเรียน'!$C$19</definedName>
    <definedName name="Number_1">'[1]2.ชื่อนักเรียน'!$A$11</definedName>
    <definedName name="Number_10">'[1]2.ชื่อนักเรียน'!$A$20</definedName>
    <definedName name="Number_11">'[1]2.ชื่อนักเรียน'!$A$21</definedName>
    <definedName name="Number_12">'[1]2.ชื่อนักเรียน'!$A$22</definedName>
    <definedName name="Number_13">'[1]2.ชื่อนักเรียน'!$A$23</definedName>
    <definedName name="Number_14">'[1]2.ชื่อนักเรียน'!$A$24</definedName>
    <definedName name="Number_15">'[1]2.ชื่อนักเรียน'!$A$25</definedName>
    <definedName name="Number_16">'[1]2.ชื่อนักเรียน'!$A$26</definedName>
    <definedName name="Number_17">'[1]2.ชื่อนักเรียน'!$A$27</definedName>
    <definedName name="Number_18">'[1]2.ชื่อนักเรียน'!$A$28</definedName>
    <definedName name="Number_19">'[1]2.ชื่อนักเรียน'!$A$29</definedName>
    <definedName name="Number_2">'[1]2.ชื่อนักเรียน'!$A$12</definedName>
    <definedName name="Number_20">'[1]2.ชื่อนักเรียน'!$A$30</definedName>
    <definedName name="Number_21">'[1]2.ชื่อนักเรียน'!$A$31</definedName>
    <definedName name="Number_22">'[1]2.ชื่อนักเรียน'!$A$32</definedName>
    <definedName name="Number_23">'[1]2.ชื่อนักเรียน'!$A$33</definedName>
    <definedName name="Number_24">'[1]2.ชื่อนักเรียน'!$A$34</definedName>
    <definedName name="Number_25">'[1]2.ชื่อนักเรียน'!$A$35</definedName>
    <definedName name="Number_26">'[1]2.ชื่อนักเรียน'!$A$36</definedName>
    <definedName name="Number_27">'[1]2.ชื่อนักเรียน'!$A$37</definedName>
    <definedName name="Number_28">'[1]2.ชื่อนักเรียน'!$A$38</definedName>
    <definedName name="Number_29">'[1]2.ชื่อนักเรียน'!$A$39</definedName>
    <definedName name="Number_3">'[1]2.ชื่อนักเรียน'!$A$13</definedName>
    <definedName name="Number_30">'[1]2.ชื่อนักเรียน'!$A$40</definedName>
    <definedName name="Number_31">'[1]2.ชื่อนักเรียน'!$A$41</definedName>
    <definedName name="Number_32">'[1]2.ชื่อนักเรียน'!$A$42</definedName>
    <definedName name="Number_33">'[1]2.ชื่อนักเรียน'!$A$43</definedName>
    <definedName name="Number_34">'[1]2.ชื่อนักเรียน'!$A$44</definedName>
    <definedName name="Number_35">'[1]2.ชื่อนักเรียน'!$A$45</definedName>
    <definedName name="Number_36">'[1]2.ชื่อนักเรียน'!$A$46</definedName>
    <definedName name="Number_37">'[1]2.ชื่อนักเรียน'!$A$47</definedName>
    <definedName name="Number_38">'[1]2.ชื่อนักเรียน'!$A$48</definedName>
    <definedName name="Number_39">'[1]2.ชื่อนักเรียน'!$A$49</definedName>
    <definedName name="Number_4">'[1]2.ชื่อนักเรียน'!$A$14</definedName>
    <definedName name="Number_40">'[1]2.ชื่อนักเรียน'!$A$50</definedName>
    <definedName name="Number_41">'[1]2.ชื่อนักเรียน'!$A$51</definedName>
    <definedName name="Number_42">'[1]2.ชื่อนักเรียน'!$A$52</definedName>
    <definedName name="Number_43">'[1]2.ชื่อนักเรียน'!$A$53</definedName>
    <definedName name="Number_44">'[1]2.ชื่อนักเรียน'!$A$54</definedName>
    <definedName name="Number_45">'[1]2.ชื่อนักเรียน'!$A$55</definedName>
    <definedName name="Number_5">'[1]2.ชื่อนักเรียน'!$A$15</definedName>
    <definedName name="Number_6">'[1]2.ชื่อนักเรียน'!$A$16</definedName>
    <definedName name="Number_7">'[1]2.ชื่อนักเรียน'!$A$17</definedName>
    <definedName name="Number_8">'[1]2.ชื่อนักเรียน'!$A$18</definedName>
    <definedName name="Number_9">'[1]2.ชื่อนักเรียน'!$A$19</definedName>
    <definedName name="_xlnm.Print_Area" localSheetId="2">ชมรมแยกห้อง!$C$1:$H$47</definedName>
    <definedName name="_xlnm.Print_Area" localSheetId="3">แยกตามชื่อชมรม!$A$1:$E$75</definedName>
    <definedName name="_xlnm.Print_Area" localSheetId="0">'วิชา-ชั้นที่สอน'!$B$1:$E$39</definedName>
    <definedName name="_xlnm.Print_Titles" localSheetId="3">แยกตามชื่อชมรม!$10:$10</definedName>
    <definedName name="_xlnm.Print_Titles" localSheetId="0">'วิชา-ชั้นที่สอน'!$2:$2</definedName>
    <definedName name="Read">'[2]5.อ่านคิดวิเคราะห์'!$I$11:$I$55</definedName>
    <definedName name="Read_1">'[1]5.อ่านคิดวิเคราะห์'!$I$11</definedName>
    <definedName name="Read_10">'[1]5.อ่านคิดวิเคราะห์'!$I$20</definedName>
    <definedName name="Read_11">'[1]5.อ่านคิดวิเคราะห์'!$I$21</definedName>
    <definedName name="Read_12">'[1]5.อ่านคิดวิเคราะห์'!$I$22</definedName>
    <definedName name="Read_13">'[1]5.อ่านคิดวิเคราะห์'!$I$23</definedName>
    <definedName name="Read_14">'[1]5.อ่านคิดวิเคราะห์'!$I$24</definedName>
    <definedName name="Read_15">'[1]5.อ่านคิดวิเคราะห์'!$I$25</definedName>
    <definedName name="Read_16">'[1]5.อ่านคิดวิเคราะห์'!$I$26</definedName>
    <definedName name="Read_17">'[1]5.อ่านคิดวิเคราะห์'!$I$27</definedName>
    <definedName name="Read_18">'[1]5.อ่านคิดวิเคราะห์'!$I$28</definedName>
    <definedName name="Read_19">'[1]5.อ่านคิดวิเคราะห์'!$I$29</definedName>
    <definedName name="Read_2">'[1]5.อ่านคิดวิเคราะห์'!$I$12</definedName>
    <definedName name="Read_20">'[1]5.อ่านคิดวิเคราะห์'!$I$30</definedName>
    <definedName name="Read_21">'[1]5.อ่านคิดวิเคราะห์'!$I$31</definedName>
    <definedName name="Read_22">'[1]5.อ่านคิดวิเคราะห์'!$I$32</definedName>
    <definedName name="Read_23">'[1]5.อ่านคิดวิเคราะห์'!$I$33</definedName>
    <definedName name="Read_24">'[1]5.อ่านคิดวิเคราะห์'!$I$34</definedName>
    <definedName name="Read_25">'[1]5.อ่านคิดวิเคราะห์'!$I$35</definedName>
    <definedName name="Read_26">'[1]5.อ่านคิดวิเคราะห์'!$I$36</definedName>
    <definedName name="Read_27">'[1]5.อ่านคิดวิเคราะห์'!$I$37</definedName>
    <definedName name="Read_28">'[1]5.อ่านคิดวิเคราะห์'!$I$38</definedName>
    <definedName name="Read_29">'[1]5.อ่านคิดวิเคราะห์'!$I$39</definedName>
    <definedName name="Read_3">'[1]5.อ่านคิดวิเคราะห์'!$I$13</definedName>
    <definedName name="Read_30">'[1]5.อ่านคิดวิเคราะห์'!$I$40</definedName>
    <definedName name="Read_31">'[1]5.อ่านคิดวิเคราะห์'!$I$41</definedName>
    <definedName name="Read_32">'[1]5.อ่านคิดวิเคราะห์'!$I$42</definedName>
    <definedName name="Read_33">'[1]5.อ่านคิดวิเคราะห์'!$I$43</definedName>
    <definedName name="Read_34">'[1]5.อ่านคิดวิเคราะห์'!$I$44</definedName>
    <definedName name="Read_35">'[1]5.อ่านคิดวิเคราะห์'!$I$45</definedName>
    <definedName name="Read_36">'[1]5.อ่านคิดวิเคราะห์'!$I$46</definedName>
    <definedName name="Read_37">'[1]5.อ่านคิดวิเคราะห์'!$I$47</definedName>
    <definedName name="Read_38">'[1]5.อ่านคิดวิเคราะห์'!$I$48</definedName>
    <definedName name="Read_39">'[1]5.อ่านคิดวิเคราะห์'!$I$49</definedName>
    <definedName name="Read_4">'[1]5.อ่านคิดวิเคราะห์'!$I$14</definedName>
    <definedName name="Read_40">'[1]5.อ่านคิดวิเคราะห์'!$I$50</definedName>
    <definedName name="Read_41">'[1]5.อ่านคิดวิเคราะห์'!$I$51</definedName>
    <definedName name="Read_42">'[1]5.อ่านคิดวิเคราะห์'!$I$52</definedName>
    <definedName name="Read_43">'[1]5.อ่านคิดวิเคราะห์'!$I$53</definedName>
    <definedName name="Read_44">'[1]5.อ่านคิดวิเคราะห์'!$I$54</definedName>
    <definedName name="Read_45">'[1]5.อ่านคิดวิเคราะห์'!$I$55</definedName>
    <definedName name="Read_5">'[1]5.อ่านคิดวิเคราะห์'!$I$15</definedName>
    <definedName name="Read_6">'[1]5.อ่านคิดวิเคราะห์'!$I$16</definedName>
    <definedName name="Read_7">'[1]5.อ่านคิดวิเคราะห์'!$I$17</definedName>
    <definedName name="Read_8">'[1]5.อ่านคิดวิเคราะห์'!$I$18</definedName>
    <definedName name="Read_9">'[1]5.อ่านคิดวิเคราะห์'!$I$19</definedName>
    <definedName name="Semester">'[2]1.ข้อมูลเบื้องต้น'!$L$4</definedName>
    <definedName name="semester1_1">'[3]1 ข้อมูลเบื้องต้น'!$D$6</definedName>
    <definedName name="semester1_2">'[3]1 ข้อมูลเบื้องต้น'!$D$7</definedName>
    <definedName name="semester2_1">'[3]1 ข้อมูลเบื้องต้น'!$D$8</definedName>
    <definedName name="semester2_2">'[3]1 ข้อมูลเบื้องต้น'!$D$9</definedName>
    <definedName name="semester3_1">'[3]1 ข้อมูลเบื้องต้น'!$D$10</definedName>
    <definedName name="semester3_2">'[3]1 ข้อมูลเบื้องต้น'!$D$11</definedName>
    <definedName name="StRank_1">[1]final!$V$9</definedName>
    <definedName name="StRank_10">[1]final!$V$18</definedName>
    <definedName name="StRank_11">[1]final!$V$19</definedName>
    <definedName name="StRank_12">[1]final!$V$20</definedName>
    <definedName name="StRank_13">[1]final!$V$21</definedName>
    <definedName name="StRank_14">[1]final!$V$22</definedName>
    <definedName name="StRank_15">[1]final!$V$23</definedName>
    <definedName name="StRank_16">[1]final!$V$24</definedName>
    <definedName name="StRank_17">[1]final!$V$25</definedName>
    <definedName name="StRank_18">[1]final!$V$26</definedName>
    <definedName name="StRank_19">[1]final!$V$27</definedName>
    <definedName name="StRank_2">[1]final!$V$10</definedName>
    <definedName name="StRank_20">[1]final!$V$28</definedName>
    <definedName name="StRank_21">[1]final!$V$29</definedName>
    <definedName name="StRank_22">[1]final!$V$30</definedName>
    <definedName name="StRank_23">[1]final!$V$31</definedName>
    <definedName name="StRank_24">[1]final!$V$32</definedName>
    <definedName name="StRank_25">[1]final!$V$33</definedName>
    <definedName name="StRank_26">[1]final!$V$34</definedName>
    <definedName name="StRank_27">[1]final!$V$35</definedName>
    <definedName name="StRank_28">[1]final!$V$36</definedName>
    <definedName name="StRank_29">[1]final!$V$37</definedName>
    <definedName name="StRank_3">[1]final!$V$11</definedName>
    <definedName name="StRank_30">[1]final!$V$38</definedName>
    <definedName name="StRank_31">[1]final!$V$39</definedName>
    <definedName name="StRank_32">[1]final!$V$40</definedName>
    <definedName name="StRank_33">[1]final!$V$41</definedName>
    <definedName name="StRank_34">[1]final!$V$42</definedName>
    <definedName name="StRank_35">[1]final!$V$43</definedName>
    <definedName name="StRank_36">[1]final!$V$44</definedName>
    <definedName name="StRank_37">[1]final!$V$45</definedName>
    <definedName name="StRank_38">[1]final!$V$46</definedName>
    <definedName name="StRank_39">[1]final!$V$47</definedName>
    <definedName name="StRank_4">[1]final!$V$12</definedName>
    <definedName name="StRank_40">[1]final!$V$48</definedName>
    <definedName name="StRank_41">[1]final!$V$49</definedName>
    <definedName name="StRank_42">[1]final!$V$50</definedName>
    <definedName name="StRank_43">[1]final!$V$51</definedName>
    <definedName name="StRank_44">[1]final!$V$52</definedName>
    <definedName name="StRank_45">[1]final!$V$53</definedName>
    <definedName name="StRank_5">[1]final!$V$13</definedName>
    <definedName name="StRank_6">[1]final!$V$14</definedName>
    <definedName name="StRank_7">[1]final!$V$15</definedName>
    <definedName name="StRank_8">[1]final!$V$16</definedName>
    <definedName name="StRank_9">[1]final!$V$17</definedName>
    <definedName name="SubEle1">'[2]1.ข้อมูลเบื้องต้น'!$C$20</definedName>
    <definedName name="SubEle10">'[2]1.ข้อมูลเบื้องต้น'!$C$29</definedName>
    <definedName name="SubEle11">'[2]1.ข้อมูลเบื้องต้น'!$C$30</definedName>
    <definedName name="SubEle12">'[2]1.ข้อมูลเบื้องต้น'!$C$31</definedName>
    <definedName name="SubEle2">'[2]1.ข้อมูลเบื้องต้น'!$C$21</definedName>
    <definedName name="SubEle3">'[2]1.ข้อมูลเบื้องต้น'!$C$22</definedName>
    <definedName name="SubEle4">'[2]1.ข้อมูลเบื้องต้น'!$C$23</definedName>
    <definedName name="SubEle5">'[2]1.ข้อมูลเบื้องต้น'!$C$24</definedName>
    <definedName name="SubEle6">'[2]1.ข้อมูลเบื้องต้น'!$C$25</definedName>
    <definedName name="SubEle7">'[2]1.ข้อมูลเบื้องต้น'!$C$26</definedName>
    <definedName name="SubEle8">'[2]1.ข้อมูลเบื้องต้น'!$C$27</definedName>
    <definedName name="SubEle9">'[2]1.ข้อมูลเบื้องต้น'!$C$28</definedName>
    <definedName name="SubGen1">'[2]1.ข้อมูลเบื้องต้น'!$C$7</definedName>
    <definedName name="SubGen10">'[2]1.ข้อมูลเบื้องต้น'!$C$16</definedName>
    <definedName name="SubGen11">'[2]1.ข้อมูลเบื้องต้น'!$C$17</definedName>
    <definedName name="SubGen12">'[2]1.ข้อมูลเบื้องต้น'!$C$18</definedName>
    <definedName name="SubGen2">'[2]1.ข้อมูลเบื้องต้น'!$C$8</definedName>
    <definedName name="SubGen3">'[2]1.ข้อมูลเบื้องต้น'!$C$9</definedName>
    <definedName name="SubGen4">'[2]1.ข้อมูลเบื้องต้น'!$C$10</definedName>
    <definedName name="SubGen5">'[2]1.ข้อมูลเบื้องต้น'!$C$11</definedName>
    <definedName name="SubGen6">'[2]1.ข้อมูลเบื้องต้น'!$C$12</definedName>
    <definedName name="SubGen7">'[2]1.ข้อมูลเบื้องต้น'!$C$13</definedName>
    <definedName name="SubGen8">'[2]1.ข้อมูลเบื้องต้น'!$C$14</definedName>
    <definedName name="SubGen9">'[2]1.ข้อมูลเบื้องต้น'!$C$15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'[2]2.ชื่อนักเรียน'!$D$11</definedName>
    <definedName name="Surname10">'[2]2.ชื่อนักเรียน'!$D$20</definedName>
    <definedName name="Surname11">'[2]2.ชื่อนักเรียน'!$D$21</definedName>
    <definedName name="Surname12">'[2]2.ชื่อนักเรียน'!$D$22</definedName>
    <definedName name="Surname13">'[2]2.ชื่อนักเรียน'!$D$23</definedName>
    <definedName name="Surname14">'[2]2.ชื่อนักเรียน'!$D$24</definedName>
    <definedName name="Surname15">'[2]2.ชื่อนักเรียน'!$D$25</definedName>
    <definedName name="Surname16">'[2]2.ชื่อนักเรียน'!$D$26</definedName>
    <definedName name="Surname17">'[2]2.ชื่อนักเรียน'!$D$27</definedName>
    <definedName name="Surname18">'[2]2.ชื่อนักเรียน'!$D$28</definedName>
    <definedName name="Surname19">'[2]2.ชื่อนักเรียน'!$D$29</definedName>
    <definedName name="Surname2">'[2]2.ชื่อนักเรียน'!$D$12</definedName>
    <definedName name="Surname20">'[2]2.ชื่อนักเรียน'!$D$30</definedName>
    <definedName name="Surname21">'[2]2.ชื่อนักเรียน'!$D$31</definedName>
    <definedName name="Surname22">'[2]2.ชื่อนักเรียน'!$D$32</definedName>
    <definedName name="Surname23">'[2]2.ชื่อนักเรียน'!$D$33</definedName>
    <definedName name="Surname24">'[2]2.ชื่อนักเรียน'!$D$34</definedName>
    <definedName name="Surname25">'[2]2.ชื่อนักเรียน'!$D$35</definedName>
    <definedName name="Surname26">'[2]2.ชื่อนักเรียน'!$D$36</definedName>
    <definedName name="Surname27">'[2]2.ชื่อนักเรียน'!$D$37</definedName>
    <definedName name="Surname28">'[2]2.ชื่อนักเรียน'!$D$38</definedName>
    <definedName name="Surname29">'[2]2.ชื่อนักเรียน'!$D$39</definedName>
    <definedName name="Surname3">'[2]2.ชื่อนักเรียน'!$D$13</definedName>
    <definedName name="Surname30">'[2]2.ชื่อนักเรียน'!$D$40</definedName>
    <definedName name="Surname31">'[2]2.ชื่อนักเรียน'!$D$41</definedName>
    <definedName name="Surname32">'[2]2.ชื่อนักเรียน'!$D$42</definedName>
    <definedName name="Surname33">'[2]2.ชื่อนักเรียน'!$D$43</definedName>
    <definedName name="Surname34">'[2]2.ชื่อนักเรียน'!$D$44</definedName>
    <definedName name="Surname35">'[2]2.ชื่อนักเรียน'!$D$45</definedName>
    <definedName name="Surname36">'[2]2.ชื่อนักเรียน'!$D$46</definedName>
    <definedName name="Surname37">'[2]2.ชื่อนักเรียน'!$D$47</definedName>
    <definedName name="Surname38">'[2]2.ชื่อนักเรียน'!$D$48</definedName>
    <definedName name="Surname39">'[2]2.ชื่อนักเรียน'!$D$49</definedName>
    <definedName name="Surname4">'[2]2.ชื่อนักเรียน'!$D$14</definedName>
    <definedName name="Surname40">'[2]2.ชื่อนักเรียน'!$D$50</definedName>
    <definedName name="Surname41">'[2]2.ชื่อนักเรียน'!$D$51</definedName>
    <definedName name="Surname42">'[2]2.ชื่อนักเรียน'!$D$52</definedName>
    <definedName name="Surname43">'[2]2.ชื่อนักเรียน'!$D$53</definedName>
    <definedName name="Surname44">'[2]2.ชื่อนักเรียน'!$D$54</definedName>
    <definedName name="Surname45">'[2]2.ชื่อนักเรียน'!$D$55</definedName>
    <definedName name="Surname5">'[2]2.ชื่อนักเรียน'!$D$15</definedName>
    <definedName name="Surname6">'[2]2.ชื่อนักเรียน'!$D$16</definedName>
    <definedName name="Surname7">'[2]2.ชื่อนักเรียน'!$D$17</definedName>
    <definedName name="Surname8">'[2]2.ชื่อนักเรียน'!$D$18</definedName>
    <definedName name="Surname9">'[2]2.ชื่อนักเรียน'!$D$19</definedName>
    <definedName name="Time1">'[1]1.ข้อมูลเบื้องต้น'!$E$26</definedName>
    <definedName name="Time2">'[1]1.ข้อมูลเบื้องต้น'!$E$27</definedName>
    <definedName name="Time3">'[1]1.ข้อมูลเบื้องต้น'!$E$28</definedName>
    <definedName name="Time4">'[1]1.ข้อมูลเบื้องต้น'!$E$29</definedName>
    <definedName name="top">[1]final!$W$8:$AM$8</definedName>
    <definedName name="Year">'[2]1.ข้อมูลเบื้องต้น'!$L$2</definedName>
    <definedName name="year1">'[3]1 ข้อมูลเบื้องต้น'!$C$6</definedName>
    <definedName name="year2">'[3]1 ข้อมูลเบื้องต้น'!$C$8</definedName>
    <definedName name="year3">'[3]1 ข้อมูลเบื้องต้น'!$C$10</definedName>
    <definedName name="เกรด0">'[4]7.ประกาศผลสอบ'!$L$19</definedName>
    <definedName name="เกรด1">'[4]7.ประกาศผลสอบ'!$L$18</definedName>
    <definedName name="เกรด1.5">'[4]7.ประกาศผลสอบ'!$L$17</definedName>
    <definedName name="เกรด2">'[4]7.ประกาศผลสอบ'!$L$16</definedName>
    <definedName name="เกรด2.5">'[4]7.ประกาศผลสอบ'!$L$15</definedName>
    <definedName name="เกรด3.5">'[4]7.ประกาศผลสอบ'!$L$13</definedName>
    <definedName name="เกรดสาม">'[4]7.ประกาศผลสอบ'!$L$14</definedName>
    <definedName name="เกรดสี่">'[4]7.ประกาศผลสอบ'!$L$12</definedName>
    <definedName name="ครูประจำชั้น1">'[4]1.ข้อมูลเบื้องต้น'!$D$17</definedName>
    <definedName name="ครูประจำชั้น2">'[4]1.ข้อมูลเบื้องต้น'!$D$19</definedName>
    <definedName name="ชั้น">'[4]1.ข้อมูลเบื้องต้น'!$C$5</definedName>
    <definedName name="เดือนอนุมัติ">'[4]1.ข้อมูลเบื้องต้น'!$E$31</definedName>
    <definedName name="ปีการศึกษา">'[4]1.ข้อมูลเบื้องต้น'!$F$5</definedName>
    <definedName name="ปีอนุมัติ">'[4]1.ข้อมูลเบื้องต้น'!$F$31</definedName>
    <definedName name="ผอ">'[4]1.ข้อมูลเบื้องต้น'!$D$29</definedName>
    <definedName name="ผู้สอน">'[4]1.ข้อมูลเบื้องต้น'!$D$15</definedName>
    <definedName name="ภาคเรียน">'[4]1.ข้อมูลเบื้องต้น'!$F$7</definedName>
    <definedName name="มส">'[4]7.ประกาศผลสอบ'!$L$20</definedName>
    <definedName name="ร">'[4]7.ประกาศผลสอบ'!$L$21</definedName>
    <definedName name="รหัสวิชา">'[4]1.ข้อมูลเบื้องต้น'!$C$11</definedName>
    <definedName name="รอง">'[4]1.ข้อมูลเบื้องต้น'!$D$27</definedName>
    <definedName name="รายวิชา">'[4]1.ข้อมูลเบื้องต้น'!$E$11</definedName>
    <definedName name="วัดผล">'[4]1.ข้อมูลเบื้องต้น'!$D$25</definedName>
    <definedName name="วันอนุมัติ">'[4]1.ข้อมูลเบื้องต้น'!$D$31</definedName>
    <definedName name="หน่วยกิต">'[4]1.ข้อมูลเบื้องต้น'!$F$13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864" i="42" l="1"/>
  <c r="BG863" i="42"/>
  <c r="BG862" i="42"/>
  <c r="BG861" i="42"/>
  <c r="BG860" i="42"/>
  <c r="BG859" i="42"/>
  <c r="BG858" i="42"/>
  <c r="BG857" i="42"/>
  <c r="BG856" i="42"/>
  <c r="BG855" i="42"/>
  <c r="BG854" i="42"/>
  <c r="BG853" i="42"/>
  <c r="BG852" i="42"/>
  <c r="BG851" i="42"/>
  <c r="BG850" i="42"/>
  <c r="BG849" i="42"/>
  <c r="BG848" i="42"/>
  <c r="BG847" i="42"/>
  <c r="BG846" i="42"/>
  <c r="BG845" i="42"/>
  <c r="BG844" i="42"/>
  <c r="BG843" i="42"/>
  <c r="BG842" i="42"/>
  <c r="BG841" i="42"/>
  <c r="BG840" i="42"/>
  <c r="BG839" i="42"/>
  <c r="BG838" i="42"/>
  <c r="BG837" i="42"/>
  <c r="BG836" i="42"/>
  <c r="BG835" i="42"/>
  <c r="BG834" i="42"/>
  <c r="BG833" i="42"/>
  <c r="BG832" i="42"/>
  <c r="BG831" i="42"/>
  <c r="BG830" i="42"/>
  <c r="BG829" i="42"/>
  <c r="BG828" i="42"/>
  <c r="BG827" i="42"/>
  <c r="BG826" i="42"/>
  <c r="BG825" i="42"/>
  <c r="BG824" i="42"/>
  <c r="BG823" i="42"/>
  <c r="BG822" i="42"/>
  <c r="BG821" i="42"/>
  <c r="BG820" i="42"/>
  <c r="BG819" i="42"/>
  <c r="BG818" i="42"/>
  <c r="BG817" i="42"/>
  <c r="BG816" i="42"/>
  <c r="BG815" i="42"/>
  <c r="BG814" i="42"/>
  <c r="BG813" i="42"/>
  <c r="BG812" i="42"/>
  <c r="BG811" i="42"/>
  <c r="BG810" i="42"/>
  <c r="BG809" i="42"/>
  <c r="BG808" i="42"/>
  <c r="BG807" i="42"/>
  <c r="BG806" i="42"/>
  <c r="BG805" i="42"/>
  <c r="BG804" i="42"/>
  <c r="BG803" i="42"/>
  <c r="BG802" i="42"/>
  <c r="BG801" i="42"/>
  <c r="BG800" i="42"/>
  <c r="BG799" i="42"/>
  <c r="BG798" i="42"/>
  <c r="BG797" i="42"/>
  <c r="BG796" i="42"/>
  <c r="BG795" i="42"/>
  <c r="BG794" i="42"/>
  <c r="BG793" i="42"/>
  <c r="BG792" i="42"/>
  <c r="BG791" i="42"/>
  <c r="BG790" i="42"/>
  <c r="BG789" i="42"/>
  <c r="BG788" i="42"/>
  <c r="BG787" i="42"/>
  <c r="BG786" i="42"/>
  <c r="BG785" i="42"/>
  <c r="BG784" i="42"/>
  <c r="BG783" i="42"/>
  <c r="BG782" i="42"/>
  <c r="BG781" i="42"/>
  <c r="BG780" i="42"/>
  <c r="BG779" i="42"/>
  <c r="BG778" i="42"/>
  <c r="BG777" i="42"/>
  <c r="BG776" i="42"/>
  <c r="BG775" i="42"/>
  <c r="BG774" i="42"/>
  <c r="BG773" i="42"/>
  <c r="BG772" i="42"/>
  <c r="BG771" i="42"/>
  <c r="BG770" i="42"/>
  <c r="BG769" i="42"/>
  <c r="BG768" i="42"/>
  <c r="BG767" i="42"/>
  <c r="BG766" i="42"/>
  <c r="BG765" i="42"/>
  <c r="BG764" i="42"/>
  <c r="BG763" i="42"/>
  <c r="BG762" i="42"/>
  <c r="BG761" i="42"/>
  <c r="BG760" i="42"/>
  <c r="BG759" i="42"/>
  <c r="BG758" i="42"/>
  <c r="BG757" i="42"/>
  <c r="BG756" i="42"/>
  <c r="BG755" i="42"/>
  <c r="BG754" i="42"/>
  <c r="BG753" i="42"/>
  <c r="BG752" i="42"/>
  <c r="BG751" i="42"/>
  <c r="BG750" i="42"/>
  <c r="BG749" i="42"/>
  <c r="BG748" i="42"/>
  <c r="BG747" i="42"/>
  <c r="BG746" i="42"/>
  <c r="BG745" i="42"/>
  <c r="BG744" i="42"/>
  <c r="BG743" i="42"/>
  <c r="BG742" i="42"/>
  <c r="BG741" i="42"/>
  <c r="BG740" i="42"/>
  <c r="BG739" i="42"/>
  <c r="BG738" i="42"/>
  <c r="BG737" i="42"/>
  <c r="BG736" i="42"/>
  <c r="BG735" i="42"/>
  <c r="BG734" i="42"/>
  <c r="BG733" i="42"/>
  <c r="BG732" i="42"/>
  <c r="BG731" i="42"/>
  <c r="BG730" i="42"/>
  <c r="BG729" i="42"/>
  <c r="BG728" i="42"/>
  <c r="BG727" i="42"/>
  <c r="BG726" i="42"/>
  <c r="BG725" i="42"/>
  <c r="BG724" i="42"/>
  <c r="BG723" i="42"/>
  <c r="BG722" i="42"/>
  <c r="BG721" i="42"/>
  <c r="BG720" i="42"/>
  <c r="BG719" i="42"/>
  <c r="BG718" i="42"/>
  <c r="BG717" i="42"/>
  <c r="BG716" i="42"/>
  <c r="BG715" i="42"/>
  <c r="BG714" i="42"/>
  <c r="BG713" i="42"/>
  <c r="BG712" i="42"/>
  <c r="BG711" i="42"/>
  <c r="BG710" i="42"/>
  <c r="BG709" i="42"/>
  <c r="BG708" i="42"/>
  <c r="BG707" i="42"/>
  <c r="BG706" i="42"/>
  <c r="BG705" i="42"/>
  <c r="BG704" i="42"/>
  <c r="BG703" i="42"/>
  <c r="BG702" i="42"/>
  <c r="BG701" i="42"/>
  <c r="BG700" i="42"/>
  <c r="BG699" i="42"/>
  <c r="BG698" i="42"/>
  <c r="BG697" i="42"/>
  <c r="BG696" i="42"/>
  <c r="BG695" i="42"/>
  <c r="BG694" i="42"/>
  <c r="BG693" i="42"/>
  <c r="BG692" i="42"/>
  <c r="BG691" i="42"/>
  <c r="BG690" i="42"/>
  <c r="BG689" i="42"/>
  <c r="BG688" i="42"/>
  <c r="BG687" i="42"/>
  <c r="BG686" i="42"/>
  <c r="BG685" i="42"/>
  <c r="BG684" i="42"/>
  <c r="BG683" i="42"/>
  <c r="BG682" i="42"/>
  <c r="BG681" i="42"/>
  <c r="BG680" i="42"/>
  <c r="BG679" i="42"/>
  <c r="BG678" i="42"/>
  <c r="BG677" i="42"/>
  <c r="BG676" i="42"/>
  <c r="BG675" i="42"/>
  <c r="BG674" i="42"/>
  <c r="BG673" i="42"/>
  <c r="BG672" i="42"/>
  <c r="BG671" i="42"/>
  <c r="BG670" i="42"/>
  <c r="BG669" i="42"/>
  <c r="BG668" i="42"/>
  <c r="BG667" i="42"/>
  <c r="BG666" i="42"/>
  <c r="BG665" i="42"/>
  <c r="BG664" i="42"/>
  <c r="BG663" i="42"/>
  <c r="BG662" i="42"/>
  <c r="BG661" i="42"/>
  <c r="BG660" i="42"/>
  <c r="BG659" i="42"/>
  <c r="BG658" i="42"/>
  <c r="BG657" i="42"/>
  <c r="BG656" i="42"/>
  <c r="BG655" i="42"/>
  <c r="BG654" i="42"/>
  <c r="BG653" i="42"/>
  <c r="BG652" i="42"/>
  <c r="BG651" i="42"/>
  <c r="BG650" i="42"/>
  <c r="BG649" i="42"/>
  <c r="BG648" i="42"/>
  <c r="BG647" i="42"/>
  <c r="BG646" i="42"/>
  <c r="BG645" i="42"/>
  <c r="BG644" i="42"/>
  <c r="BG643" i="42"/>
  <c r="BG642" i="42"/>
  <c r="BG641" i="42"/>
  <c r="BG640" i="42"/>
  <c r="BG639" i="42"/>
  <c r="BG638" i="42"/>
  <c r="BG637" i="42"/>
  <c r="BG636" i="42"/>
  <c r="BG635" i="42"/>
  <c r="BG634" i="42"/>
  <c r="BG633" i="42"/>
  <c r="BG632" i="42"/>
  <c r="BG631" i="42"/>
  <c r="BG630" i="42"/>
  <c r="BG629" i="42"/>
  <c r="BG628" i="42"/>
  <c r="BG627" i="42"/>
  <c r="BG626" i="42"/>
  <c r="BG625" i="42"/>
  <c r="BG624" i="42"/>
  <c r="BG623" i="42"/>
  <c r="BG622" i="42"/>
  <c r="BG621" i="42"/>
  <c r="BG620" i="42"/>
  <c r="BG619" i="42"/>
  <c r="BG618" i="42"/>
  <c r="BG617" i="42"/>
  <c r="BG616" i="42"/>
  <c r="BG615" i="42"/>
  <c r="BG614" i="42"/>
  <c r="BG613" i="42"/>
  <c r="BG612" i="42"/>
  <c r="BG611" i="42"/>
  <c r="BG610" i="42"/>
  <c r="BG609" i="42"/>
  <c r="BG608" i="42"/>
  <c r="BG607" i="42"/>
  <c r="BG606" i="42"/>
  <c r="BG605" i="42"/>
  <c r="BG604" i="42"/>
  <c r="BG603" i="42"/>
  <c r="BG602" i="42"/>
  <c r="BG601" i="42"/>
  <c r="BG600" i="42"/>
  <c r="BG599" i="42"/>
  <c r="BG598" i="42"/>
  <c r="BG597" i="42"/>
  <c r="BG596" i="42"/>
  <c r="BG595" i="42"/>
  <c r="BG594" i="42"/>
  <c r="BG593" i="42"/>
  <c r="BG592" i="42"/>
  <c r="BG591" i="42"/>
  <c r="BG590" i="42"/>
  <c r="BG589" i="42"/>
  <c r="BG588" i="42"/>
  <c r="BG587" i="42"/>
  <c r="BG586" i="42"/>
  <c r="BG585" i="42"/>
  <c r="BG584" i="42"/>
  <c r="BG583" i="42"/>
  <c r="BG582" i="42"/>
  <c r="BG581" i="42"/>
  <c r="BG580" i="42"/>
  <c r="BG579" i="42"/>
  <c r="BG578" i="42"/>
  <c r="BG577" i="42"/>
  <c r="BG576" i="42"/>
  <c r="BG575" i="42"/>
  <c r="BG574" i="42"/>
  <c r="BG573" i="42"/>
  <c r="BG572" i="42"/>
  <c r="BG571" i="42"/>
  <c r="BG570" i="42"/>
  <c r="BG569" i="42"/>
  <c r="BG568" i="42"/>
  <c r="BG567" i="42"/>
  <c r="BG566" i="42"/>
  <c r="BG565" i="42"/>
  <c r="BG564" i="42"/>
  <c r="BG563" i="42"/>
  <c r="BG562" i="42"/>
  <c r="BG561" i="42"/>
  <c r="BG560" i="42"/>
  <c r="BG559" i="42"/>
  <c r="BG558" i="42"/>
  <c r="BG557" i="42"/>
  <c r="BG556" i="42"/>
  <c r="BG555" i="42"/>
  <c r="BG554" i="42"/>
  <c r="BG553" i="42"/>
  <c r="BG552" i="42"/>
  <c r="BG551" i="42"/>
  <c r="BG550" i="42"/>
  <c r="BG549" i="42"/>
  <c r="BG548" i="42"/>
  <c r="BG547" i="42"/>
  <c r="BG546" i="42"/>
  <c r="BG545" i="42"/>
  <c r="BG544" i="42"/>
  <c r="BG543" i="42"/>
  <c r="BG542" i="42"/>
  <c r="BG541" i="42"/>
  <c r="BG540" i="42"/>
  <c r="BG539" i="42"/>
  <c r="BG538" i="42"/>
  <c r="BG537" i="42"/>
  <c r="BG536" i="42"/>
  <c r="BG535" i="42"/>
  <c r="BG534" i="42"/>
  <c r="BG533" i="42"/>
  <c r="BG532" i="42"/>
  <c r="BG531" i="42"/>
  <c r="BG530" i="42"/>
  <c r="BG529" i="42"/>
  <c r="BG528" i="42"/>
  <c r="BG527" i="42"/>
  <c r="BG526" i="42"/>
  <c r="BG525" i="42"/>
  <c r="BG524" i="42"/>
  <c r="BG523" i="42"/>
  <c r="BG522" i="42"/>
  <c r="BG521" i="42"/>
  <c r="BG520" i="42"/>
  <c r="BG519" i="42"/>
  <c r="BG518" i="42"/>
  <c r="BG517" i="42"/>
  <c r="BG516" i="42"/>
  <c r="BG515" i="42"/>
  <c r="BG514" i="42"/>
  <c r="BG513" i="42"/>
  <c r="BG512" i="42"/>
  <c r="BG511" i="42"/>
  <c r="BG510" i="42"/>
  <c r="BG509" i="42"/>
  <c r="BG508" i="42"/>
  <c r="BG507" i="42"/>
  <c r="BG506" i="42"/>
  <c r="BG504" i="42"/>
  <c r="BG503" i="42"/>
  <c r="BG502" i="42"/>
  <c r="BG501" i="42"/>
  <c r="BG500" i="42"/>
  <c r="BG499" i="42"/>
  <c r="BG498" i="42"/>
  <c r="BG497" i="42"/>
  <c r="BG496" i="42"/>
  <c r="BG495" i="42"/>
  <c r="BG494" i="42"/>
  <c r="BG493" i="42"/>
  <c r="BG492" i="42"/>
  <c r="BG491" i="42"/>
  <c r="BG490" i="42"/>
  <c r="BG489" i="42"/>
  <c r="BG488" i="42"/>
  <c r="BG487" i="42"/>
  <c r="BG486" i="42"/>
  <c r="BG485" i="42"/>
  <c r="BG484" i="42"/>
  <c r="BG483" i="42"/>
  <c r="BG482" i="42"/>
  <c r="BG481" i="42"/>
  <c r="BG480" i="42"/>
  <c r="BG479" i="42"/>
  <c r="BG478" i="42"/>
  <c r="BG477" i="42"/>
  <c r="BG476" i="42"/>
  <c r="BG475" i="42"/>
  <c r="BG474" i="42"/>
  <c r="BG473" i="42"/>
  <c r="BG472" i="42"/>
  <c r="BG471" i="42"/>
  <c r="BG470" i="42"/>
  <c r="BG469" i="42"/>
  <c r="BG468" i="42"/>
  <c r="BG467" i="42"/>
  <c r="BG466" i="42"/>
  <c r="BG465" i="42"/>
  <c r="BG464" i="42"/>
  <c r="BG463" i="42"/>
  <c r="BG462" i="42"/>
  <c r="BG461" i="42"/>
  <c r="BG460" i="42"/>
  <c r="BG459" i="42"/>
  <c r="BG458" i="42"/>
  <c r="BG457" i="42"/>
  <c r="BG456" i="42"/>
  <c r="BG455" i="42"/>
  <c r="BG454" i="42"/>
  <c r="BG453" i="42"/>
  <c r="BG452" i="42"/>
  <c r="BG451" i="42"/>
  <c r="BG450" i="42"/>
  <c r="BG449" i="42"/>
  <c r="BG448" i="42"/>
  <c r="BG447" i="42"/>
  <c r="BG446" i="42"/>
  <c r="BG445" i="42"/>
  <c r="BG444" i="42"/>
  <c r="BG443" i="42"/>
  <c r="BG442" i="42"/>
  <c r="BG441" i="42"/>
  <c r="BG440" i="42"/>
  <c r="BG439" i="42"/>
  <c r="BG438" i="42"/>
  <c r="BG437" i="42"/>
  <c r="BG436" i="42"/>
  <c r="BG435" i="42"/>
  <c r="BG434" i="42"/>
  <c r="BG433" i="42"/>
  <c r="BG432" i="42"/>
  <c r="BG431" i="42"/>
  <c r="BG430" i="42"/>
  <c r="BG429" i="42"/>
  <c r="BG428" i="42"/>
  <c r="BG427" i="42"/>
  <c r="BG426" i="42"/>
  <c r="BG425" i="42"/>
  <c r="BG424" i="42"/>
  <c r="BG423" i="42"/>
  <c r="BG422" i="42"/>
  <c r="BG421" i="42"/>
  <c r="BG420" i="42"/>
  <c r="BG419" i="42"/>
  <c r="BG418" i="42"/>
  <c r="BG417" i="42"/>
  <c r="BG416" i="42"/>
  <c r="BG415" i="42"/>
  <c r="BG414" i="42"/>
  <c r="BG413" i="42"/>
  <c r="BG412" i="42"/>
  <c r="BG411" i="42"/>
  <c r="BG410" i="42"/>
  <c r="BG409" i="42"/>
  <c r="BG408" i="42"/>
  <c r="BG407" i="42"/>
  <c r="BG406" i="42"/>
  <c r="BG405" i="42"/>
  <c r="BG404" i="42"/>
  <c r="BG403" i="42"/>
  <c r="BG402" i="42"/>
  <c r="BG401" i="42"/>
  <c r="BG400" i="42"/>
  <c r="BG399" i="42"/>
  <c r="BG398" i="42"/>
  <c r="BG397" i="42"/>
  <c r="BG396" i="42"/>
  <c r="BG395" i="42"/>
  <c r="BG394" i="42"/>
  <c r="BG393" i="42"/>
  <c r="BG392" i="42"/>
  <c r="BG391" i="42"/>
  <c r="BG390" i="42"/>
  <c r="BG389" i="42"/>
  <c r="BG388" i="42"/>
  <c r="BG387" i="42"/>
  <c r="BG386" i="42"/>
  <c r="BG385" i="42"/>
  <c r="BG384" i="42"/>
  <c r="BG383" i="42"/>
  <c r="BG382" i="42"/>
  <c r="BG381" i="42"/>
  <c r="BG380" i="42"/>
  <c r="BG379" i="42"/>
  <c r="BG378" i="42"/>
  <c r="BG377" i="42"/>
  <c r="BG376" i="42"/>
  <c r="BG375" i="42"/>
  <c r="BG374" i="42"/>
  <c r="BG373" i="42"/>
  <c r="BG372" i="42"/>
  <c r="BG371" i="42"/>
  <c r="BG370" i="42"/>
  <c r="BG369" i="42"/>
  <c r="BG368" i="42"/>
  <c r="BG367" i="42"/>
  <c r="BG366" i="42"/>
  <c r="BG365" i="42"/>
  <c r="BG364" i="42"/>
  <c r="BG362" i="42"/>
  <c r="BG361" i="42"/>
  <c r="BG360" i="42"/>
  <c r="BG359" i="42"/>
  <c r="BG358" i="42"/>
  <c r="BG357" i="42"/>
  <c r="BG356" i="42"/>
  <c r="BG355" i="42"/>
  <c r="BG354" i="42"/>
  <c r="BG353" i="42"/>
  <c r="BG352" i="42"/>
  <c r="BG351" i="42"/>
  <c r="BG350" i="42"/>
  <c r="BG349" i="42"/>
  <c r="BG348" i="42"/>
  <c r="BG347" i="42"/>
  <c r="BG346" i="42"/>
  <c r="BG345" i="42"/>
  <c r="BG344" i="42"/>
  <c r="BG343" i="42"/>
  <c r="BG342" i="42"/>
  <c r="BG341" i="42"/>
  <c r="BG340" i="42"/>
  <c r="BG339" i="42"/>
  <c r="BG338" i="42"/>
  <c r="BG337" i="42"/>
  <c r="BG336" i="42"/>
  <c r="BG335" i="42"/>
  <c r="BG334" i="42"/>
  <c r="BG333" i="42"/>
  <c r="BG332" i="42"/>
  <c r="BG331" i="42"/>
  <c r="BG330" i="42"/>
  <c r="BG329" i="42"/>
  <c r="BG328" i="42"/>
  <c r="BG327" i="42"/>
  <c r="BG326" i="42"/>
  <c r="BG325" i="42"/>
  <c r="BG324" i="42"/>
  <c r="BG323" i="42"/>
  <c r="BG322" i="42"/>
  <c r="BG321" i="42"/>
  <c r="BG320" i="42"/>
  <c r="BG319" i="42"/>
  <c r="BG318" i="42"/>
  <c r="BG317" i="42"/>
  <c r="BG316" i="42"/>
  <c r="BG315" i="42"/>
  <c r="BG314" i="42"/>
  <c r="BG313" i="42"/>
  <c r="BG312" i="42"/>
  <c r="BG311" i="42"/>
  <c r="BG310" i="42"/>
  <c r="BG309" i="42"/>
  <c r="BG308" i="42"/>
  <c r="BG307" i="42"/>
  <c r="BG306" i="42"/>
  <c r="BG305" i="42"/>
  <c r="BG304" i="42"/>
  <c r="BG303" i="42"/>
  <c r="BG302" i="42"/>
  <c r="BG301" i="42"/>
  <c r="BG300" i="42"/>
  <c r="BG299" i="42"/>
  <c r="BG298" i="42"/>
  <c r="BG297" i="42"/>
  <c r="BG296" i="42"/>
  <c r="BG295" i="42"/>
  <c r="BG294" i="42"/>
  <c r="BG293" i="42"/>
  <c r="BG292" i="42"/>
  <c r="BG291" i="42"/>
  <c r="BG290" i="42"/>
  <c r="BG289" i="42"/>
  <c r="BG288" i="42"/>
  <c r="BG287" i="42"/>
  <c r="BG286" i="42"/>
  <c r="BG285" i="42"/>
  <c r="BG284" i="42"/>
  <c r="BG283" i="42"/>
  <c r="BG282" i="42"/>
  <c r="BG281" i="42"/>
  <c r="BG280" i="42"/>
  <c r="BG279" i="42"/>
  <c r="BG278" i="42"/>
  <c r="BG277" i="42"/>
  <c r="BG276" i="42"/>
  <c r="BG275" i="42"/>
  <c r="BG274" i="42"/>
  <c r="BG273" i="42"/>
  <c r="BG272" i="42"/>
  <c r="BG271" i="42"/>
  <c r="BG270" i="42"/>
  <c r="BG269" i="42"/>
  <c r="BG268" i="42"/>
  <c r="BG267" i="42"/>
  <c r="BG266" i="42"/>
  <c r="BG265" i="42"/>
  <c r="BG264" i="42"/>
  <c r="BG263" i="42"/>
  <c r="BG262" i="42"/>
  <c r="BG261" i="42"/>
  <c r="BG260" i="42"/>
  <c r="BG259" i="42"/>
  <c r="BG258" i="42"/>
  <c r="BG257" i="42"/>
  <c r="BG256" i="42"/>
  <c r="BG255" i="42"/>
  <c r="BG254" i="42"/>
  <c r="BG253" i="42"/>
  <c r="BG252" i="42"/>
  <c r="BG251" i="42"/>
  <c r="BG250" i="42"/>
  <c r="BG249" i="42"/>
  <c r="BG248" i="42"/>
  <c r="BG247" i="42"/>
  <c r="BG246" i="42"/>
  <c r="BG245" i="42"/>
  <c r="BG244" i="42"/>
  <c r="BG243" i="42"/>
  <c r="BG242" i="42"/>
  <c r="BG241" i="42"/>
  <c r="BG240" i="42"/>
  <c r="BG239" i="42"/>
  <c r="BG236" i="42"/>
  <c r="BG233" i="42"/>
  <c r="BG232" i="42"/>
  <c r="BG231" i="42"/>
  <c r="BG230" i="42"/>
  <c r="BG229" i="42"/>
  <c r="BG228" i="42"/>
  <c r="BG227" i="42"/>
  <c r="BG226" i="42"/>
  <c r="BG225" i="42"/>
  <c r="BG224" i="42"/>
  <c r="BG223" i="42"/>
  <c r="BG222" i="42"/>
  <c r="BG221" i="42"/>
  <c r="BG220" i="42"/>
  <c r="BG219" i="42"/>
  <c r="BG217" i="42"/>
  <c r="BG216" i="42"/>
  <c r="BG215" i="42"/>
  <c r="BG214" i="42"/>
  <c r="BG213" i="42"/>
  <c r="BG212" i="42"/>
  <c r="BG211" i="42"/>
  <c r="BG210" i="42"/>
  <c r="BG209" i="42"/>
  <c r="BG208" i="42"/>
  <c r="BG207" i="42"/>
  <c r="BG206" i="42"/>
  <c r="BG205" i="42"/>
  <c r="BG204" i="42"/>
  <c r="BG203" i="42"/>
  <c r="BG202" i="42"/>
  <c r="BG201" i="42"/>
  <c r="BG200" i="42"/>
  <c r="BG199" i="42"/>
  <c r="BG198" i="42"/>
  <c r="BG197" i="42"/>
  <c r="BG196" i="42"/>
  <c r="BG195" i="42"/>
  <c r="BG194" i="42"/>
  <c r="BG193" i="42"/>
  <c r="BG192" i="42"/>
  <c r="BG191" i="42"/>
  <c r="BG189" i="42"/>
  <c r="BG188" i="42"/>
  <c r="BG187" i="42"/>
  <c r="BG186" i="42"/>
  <c r="BG184" i="42"/>
  <c r="BG183" i="42"/>
  <c r="BG182" i="42"/>
  <c r="BG179" i="42"/>
  <c r="BG178" i="42"/>
  <c r="BG177" i="42"/>
  <c r="BG176" i="42"/>
  <c r="BG175" i="42"/>
  <c r="BG174" i="42"/>
  <c r="BG173" i="42"/>
  <c r="BG172" i="42"/>
  <c r="BG171" i="42"/>
  <c r="BG170" i="42"/>
  <c r="BG169" i="42"/>
  <c r="BG168" i="42"/>
  <c r="BG167" i="42"/>
  <c r="BG166" i="42"/>
  <c r="BG165" i="42"/>
  <c r="BG164" i="42"/>
  <c r="BG163" i="42"/>
  <c r="BG162" i="42"/>
  <c r="BG161" i="42"/>
  <c r="BG160" i="42"/>
  <c r="BG159" i="42"/>
  <c r="BG158" i="42"/>
  <c r="BG157" i="42"/>
  <c r="BG156" i="42"/>
  <c r="BG155" i="42"/>
  <c r="BG154" i="42"/>
  <c r="BG153" i="42"/>
  <c r="BG152" i="42"/>
  <c r="BG151" i="42"/>
  <c r="BG150" i="42"/>
  <c r="BG149" i="42"/>
  <c r="BG148" i="42"/>
  <c r="BG147" i="42"/>
  <c r="BG146" i="42"/>
  <c r="BG145" i="42"/>
  <c r="BG144" i="42"/>
  <c r="BG143" i="42"/>
  <c r="BG142" i="42"/>
  <c r="BG141" i="42"/>
  <c r="BG140" i="42"/>
  <c r="BG139" i="42"/>
  <c r="BG138" i="42"/>
  <c r="BG137" i="42"/>
  <c r="BG136" i="42"/>
  <c r="BG135" i="42"/>
  <c r="BG134" i="42"/>
  <c r="BG133" i="42"/>
  <c r="BG132" i="42"/>
  <c r="BG131" i="42"/>
  <c r="BG130" i="42"/>
  <c r="BG129" i="42"/>
  <c r="BG128" i="42"/>
  <c r="BG127" i="42"/>
  <c r="BG126" i="42"/>
  <c r="BG125" i="42"/>
  <c r="BG124" i="42"/>
  <c r="BG123" i="42"/>
  <c r="BG122" i="42"/>
  <c r="BG121" i="42"/>
  <c r="BG120" i="42"/>
  <c r="BG119" i="42"/>
  <c r="BG118" i="42"/>
  <c r="BG117" i="42"/>
  <c r="BG116" i="42"/>
  <c r="BG115" i="42"/>
  <c r="BG114" i="42"/>
  <c r="BG113" i="42"/>
  <c r="BG112" i="42"/>
  <c r="BG111" i="42"/>
  <c r="BG110" i="42"/>
  <c r="BG109" i="42"/>
  <c r="BG108" i="42"/>
  <c r="BG107" i="42"/>
  <c r="BG106" i="42"/>
  <c r="BG105" i="42"/>
  <c r="BG104" i="42"/>
  <c r="BG103" i="42"/>
  <c r="BG101" i="42"/>
  <c r="BG100" i="42"/>
  <c r="BG99" i="42"/>
  <c r="BG98" i="42"/>
  <c r="BG97" i="42"/>
  <c r="BG96" i="42"/>
  <c r="BG95" i="42"/>
  <c r="BG94" i="42"/>
  <c r="BG93" i="42"/>
  <c r="BG92" i="42"/>
  <c r="BG91" i="42"/>
  <c r="BG90" i="42"/>
  <c r="BG89" i="42"/>
  <c r="BG88" i="42"/>
  <c r="BG87" i="42"/>
  <c r="BG86" i="42"/>
  <c r="BG85" i="42"/>
  <c r="BG84" i="42"/>
  <c r="BG83" i="42"/>
  <c r="BG82" i="42"/>
  <c r="BG81" i="42"/>
  <c r="BG80" i="42"/>
  <c r="BG79" i="42"/>
  <c r="BG78" i="42"/>
  <c r="BG77" i="42"/>
  <c r="BG76" i="42"/>
  <c r="BG75" i="42"/>
  <c r="BG74" i="42"/>
  <c r="BG73" i="42"/>
  <c r="BG72" i="42"/>
  <c r="BG71" i="42"/>
  <c r="BG70" i="42"/>
  <c r="BG69" i="42"/>
  <c r="BG68" i="42"/>
  <c r="BG67" i="42"/>
  <c r="BG66" i="42"/>
  <c r="BG65" i="42"/>
  <c r="BG64" i="42"/>
  <c r="BG63" i="42"/>
  <c r="BG62" i="42"/>
  <c r="BG61" i="42"/>
  <c r="BG60" i="42"/>
  <c r="BG59" i="42"/>
  <c r="BG58" i="42"/>
  <c r="BG57" i="42"/>
  <c r="BG56" i="42"/>
  <c r="BG55" i="42"/>
  <c r="BG54" i="42"/>
  <c r="BG53" i="42"/>
  <c r="BG52" i="42"/>
  <c r="BG51" i="42"/>
  <c r="BG50" i="42"/>
  <c r="BG49" i="42"/>
  <c r="BG48" i="42"/>
  <c r="BG47" i="42"/>
  <c r="BG46" i="42"/>
  <c r="BG45" i="42"/>
  <c r="BG44" i="42"/>
  <c r="BG43" i="42"/>
  <c r="BG42" i="42"/>
  <c r="BG41" i="42"/>
  <c r="BG40" i="42"/>
  <c r="BG39" i="42"/>
  <c r="BG38" i="42"/>
  <c r="BG37" i="42"/>
  <c r="BG36" i="42"/>
  <c r="BG35" i="42"/>
  <c r="BG34" i="42"/>
  <c r="BG33" i="42"/>
  <c r="BG31" i="42"/>
  <c r="BG30" i="42"/>
  <c r="BG29" i="42"/>
  <c r="BG28" i="42"/>
  <c r="BG27" i="42"/>
  <c r="BG26" i="42"/>
  <c r="BG25" i="42"/>
  <c r="BG24" i="42"/>
  <c r="BG23" i="42"/>
  <c r="BG22" i="42"/>
  <c r="BG21" i="42"/>
  <c r="BG20" i="42"/>
  <c r="BG19" i="42"/>
  <c r="BG18" i="42"/>
  <c r="BG17" i="42"/>
  <c r="BG16" i="42"/>
  <c r="BG15" i="42"/>
  <c r="BG14" i="42"/>
  <c r="BG13" i="42"/>
  <c r="BG12" i="42"/>
  <c r="BG11" i="42"/>
  <c r="BG10" i="42"/>
  <c r="BG9" i="42"/>
  <c r="BG8" i="42"/>
  <c r="BG7" i="42"/>
  <c r="BG6" i="42"/>
  <c r="BG5" i="42"/>
  <c r="BA864" i="42"/>
  <c r="BA863" i="42"/>
  <c r="BA862" i="42"/>
  <c r="BA861" i="42"/>
  <c r="BA860" i="42"/>
  <c r="BA859" i="42"/>
  <c r="BA858" i="42"/>
  <c r="BA857" i="42"/>
  <c r="BA856" i="42"/>
  <c r="BA855" i="42"/>
  <c r="BA854" i="42"/>
  <c r="BA853" i="42"/>
  <c r="BA852" i="42"/>
  <c r="BA851" i="42"/>
  <c r="BA850" i="42"/>
  <c r="BA849" i="42"/>
  <c r="BA848" i="42"/>
  <c r="BA847" i="42"/>
  <c r="BA846" i="42"/>
  <c r="BA845" i="42"/>
  <c r="BA844" i="42"/>
  <c r="BA843" i="42"/>
  <c r="BA842" i="42"/>
  <c r="BA841" i="42"/>
  <c r="BA840" i="42"/>
  <c r="BA839" i="42"/>
  <c r="BA838" i="42"/>
  <c r="BA837" i="42"/>
  <c r="BA836" i="42"/>
  <c r="BA835" i="42"/>
  <c r="BA834" i="42"/>
  <c r="BA833" i="42"/>
  <c r="BA832" i="42"/>
  <c r="BA831" i="42"/>
  <c r="BA830" i="42"/>
  <c r="BA829" i="42"/>
  <c r="BA828" i="42"/>
  <c r="BA827" i="42"/>
  <c r="BA826" i="42"/>
  <c r="BA825" i="42"/>
  <c r="BA824" i="42"/>
  <c r="BA823" i="42"/>
  <c r="BA822" i="42"/>
  <c r="BA821" i="42"/>
  <c r="BA820" i="42"/>
  <c r="BA819" i="42"/>
  <c r="BA818" i="42"/>
  <c r="BA817" i="42"/>
  <c r="BA816" i="42"/>
  <c r="BA815" i="42"/>
  <c r="BA814" i="42"/>
  <c r="BA813" i="42"/>
  <c r="BA812" i="42"/>
  <c r="BA811" i="42"/>
  <c r="BA810" i="42"/>
  <c r="BA809" i="42"/>
  <c r="BA808" i="42"/>
  <c r="BA807" i="42"/>
  <c r="BA806" i="42"/>
  <c r="BA805" i="42"/>
  <c r="BA804" i="42"/>
  <c r="BA803" i="42"/>
  <c r="BA802" i="42"/>
  <c r="BA801" i="42"/>
  <c r="BA800" i="42"/>
  <c r="BA799" i="42"/>
  <c r="BA798" i="42"/>
  <c r="BA797" i="42"/>
  <c r="BA796" i="42"/>
  <c r="BA795" i="42"/>
  <c r="BA794" i="42"/>
  <c r="BA793" i="42"/>
  <c r="BA792" i="42"/>
  <c r="BA791" i="42"/>
  <c r="BA790" i="42"/>
  <c r="BA789" i="42"/>
  <c r="BA788" i="42"/>
  <c r="BA787" i="42"/>
  <c r="BA786" i="42"/>
  <c r="BA785" i="42"/>
  <c r="BA784" i="42"/>
  <c r="BA783" i="42"/>
  <c r="BA782" i="42"/>
  <c r="BA781" i="42"/>
  <c r="BA780" i="42"/>
  <c r="BA779" i="42"/>
  <c r="BA778" i="42"/>
  <c r="BA777" i="42"/>
  <c r="BA776" i="42"/>
  <c r="BA775" i="42"/>
  <c r="BA774" i="42"/>
  <c r="BA773" i="42"/>
  <c r="BA772" i="42"/>
  <c r="BA771" i="42"/>
  <c r="BA770" i="42"/>
  <c r="BA769" i="42"/>
  <c r="BA768" i="42"/>
  <c r="BA767" i="42"/>
  <c r="BA766" i="42"/>
  <c r="BA765" i="42"/>
  <c r="BA764" i="42"/>
  <c r="BA763" i="42"/>
  <c r="BA762" i="42"/>
  <c r="BA761" i="42"/>
  <c r="BA760" i="42"/>
  <c r="BA759" i="42"/>
  <c r="BA758" i="42"/>
  <c r="BA757" i="42"/>
  <c r="BA756" i="42"/>
  <c r="BA755" i="42"/>
  <c r="BA754" i="42"/>
  <c r="BA753" i="42"/>
  <c r="BA752" i="42"/>
  <c r="BA751" i="42"/>
  <c r="BA750" i="42"/>
  <c r="BA749" i="42"/>
  <c r="BA748" i="42"/>
  <c r="BA747" i="42"/>
  <c r="BA746" i="42"/>
  <c r="BA745" i="42"/>
  <c r="BA744" i="42"/>
  <c r="BA743" i="42"/>
  <c r="BA742" i="42"/>
  <c r="BA741" i="42"/>
  <c r="BA740" i="42"/>
  <c r="BA739" i="42"/>
  <c r="BA738" i="42"/>
  <c r="BA737" i="42"/>
  <c r="BA736" i="42"/>
  <c r="BA735" i="42"/>
  <c r="BA734" i="42"/>
  <c r="BA733" i="42"/>
  <c r="BA732" i="42"/>
  <c r="BA731" i="42"/>
  <c r="BA730" i="42"/>
  <c r="BA729" i="42"/>
  <c r="BA728" i="42"/>
  <c r="BA727" i="42"/>
  <c r="BA726" i="42"/>
  <c r="BA725" i="42"/>
  <c r="BA724" i="42"/>
  <c r="BA723" i="42"/>
  <c r="BA722" i="42"/>
  <c r="BA721" i="42"/>
  <c r="BA720" i="42"/>
  <c r="BA719" i="42"/>
  <c r="BA718" i="42"/>
  <c r="BA717" i="42"/>
  <c r="BA716" i="42"/>
  <c r="BA715" i="42"/>
  <c r="BA714" i="42"/>
  <c r="BA713" i="42"/>
  <c r="BA712" i="42"/>
  <c r="BA711" i="42"/>
  <c r="BA710" i="42"/>
  <c r="BA709" i="42"/>
  <c r="BA708" i="42"/>
  <c r="BA707" i="42"/>
  <c r="BA706" i="42"/>
  <c r="BA705" i="42"/>
  <c r="BA704" i="42"/>
  <c r="BA703" i="42"/>
  <c r="BA702" i="42"/>
  <c r="BA701" i="42"/>
  <c r="BA700" i="42"/>
  <c r="BA699" i="42"/>
  <c r="BA698" i="42"/>
  <c r="BA697" i="42"/>
  <c r="BA696" i="42"/>
  <c r="BA695" i="42"/>
  <c r="BA694" i="42"/>
  <c r="BA693" i="42"/>
  <c r="BA692" i="42"/>
  <c r="BA691" i="42"/>
  <c r="BA690" i="42"/>
  <c r="BA689" i="42"/>
  <c r="BA688" i="42"/>
  <c r="BA687" i="42"/>
  <c r="BA686" i="42"/>
  <c r="BA685" i="42"/>
  <c r="BA684" i="42"/>
  <c r="BA683" i="42"/>
  <c r="BA682" i="42"/>
  <c r="BA681" i="42"/>
  <c r="BA680" i="42"/>
  <c r="BA679" i="42"/>
  <c r="BA678" i="42"/>
  <c r="BA677" i="42"/>
  <c r="BA676" i="42"/>
  <c r="BA675" i="42"/>
  <c r="BA674" i="42"/>
  <c r="BA673" i="42"/>
  <c r="BA672" i="42"/>
  <c r="BA671" i="42"/>
  <c r="BA670" i="42"/>
  <c r="BA669" i="42"/>
  <c r="BA668" i="42"/>
  <c r="BA667" i="42"/>
  <c r="BA666" i="42"/>
  <c r="BA665" i="42"/>
  <c r="BA664" i="42"/>
  <c r="BA663" i="42"/>
  <c r="BA662" i="42"/>
  <c r="BA661" i="42"/>
  <c r="BA660" i="42"/>
  <c r="BA659" i="42"/>
  <c r="BA658" i="42"/>
  <c r="BA657" i="42"/>
  <c r="BA656" i="42"/>
  <c r="BA655" i="42"/>
  <c r="BA654" i="42"/>
  <c r="BA653" i="42"/>
  <c r="BA652" i="42"/>
  <c r="BA651" i="42"/>
  <c r="BA650" i="42"/>
  <c r="BA649" i="42"/>
  <c r="BA648" i="42"/>
  <c r="BA647" i="42"/>
  <c r="BA646" i="42"/>
  <c r="BA645" i="42"/>
  <c r="BA644" i="42"/>
  <c r="BA643" i="42"/>
  <c r="BA642" i="42"/>
  <c r="BA641" i="42"/>
  <c r="BA640" i="42"/>
  <c r="BA639" i="42"/>
  <c r="BA638" i="42"/>
  <c r="BA637" i="42"/>
  <c r="BA636" i="42"/>
  <c r="BA635" i="42"/>
  <c r="BA634" i="42"/>
  <c r="BA633" i="42"/>
  <c r="BA632" i="42"/>
  <c r="BA631" i="42"/>
  <c r="BA630" i="42"/>
  <c r="BA629" i="42"/>
  <c r="BA628" i="42"/>
  <c r="BA627" i="42"/>
  <c r="BA626" i="42"/>
  <c r="BA625" i="42"/>
  <c r="BA624" i="42"/>
  <c r="BA623" i="42"/>
  <c r="BA622" i="42"/>
  <c r="BA621" i="42"/>
  <c r="BA620" i="42"/>
  <c r="BA619" i="42"/>
  <c r="BA618" i="42"/>
  <c r="BA617" i="42"/>
  <c r="BA616" i="42"/>
  <c r="BA615" i="42"/>
  <c r="BA614" i="42"/>
  <c r="BA613" i="42"/>
  <c r="BA612" i="42"/>
  <c r="BA611" i="42"/>
  <c r="BA610" i="42"/>
  <c r="BA609" i="42"/>
  <c r="BA608" i="42"/>
  <c r="BA607" i="42"/>
  <c r="BA606" i="42"/>
  <c r="BA605" i="42"/>
  <c r="BA604" i="42"/>
  <c r="BA603" i="42"/>
  <c r="BA602" i="42"/>
  <c r="BA601" i="42"/>
  <c r="BA600" i="42"/>
  <c r="BA599" i="42"/>
  <c r="BA598" i="42"/>
  <c r="BA597" i="42"/>
  <c r="BA596" i="42"/>
  <c r="BA595" i="42"/>
  <c r="BA594" i="42"/>
  <c r="BA593" i="42"/>
  <c r="BA592" i="42"/>
  <c r="BA591" i="42"/>
  <c r="BA590" i="42"/>
  <c r="BA589" i="42"/>
  <c r="BA588" i="42"/>
  <c r="BA587" i="42"/>
  <c r="BA586" i="42"/>
  <c r="BA585" i="42"/>
  <c r="BA584" i="42"/>
  <c r="BA583" i="42"/>
  <c r="BA582" i="42"/>
  <c r="BA581" i="42"/>
  <c r="BA580" i="42"/>
  <c r="BA579" i="42"/>
  <c r="BA578" i="42"/>
  <c r="BA577" i="42"/>
  <c r="BA576" i="42"/>
  <c r="BA575" i="42"/>
  <c r="BA574" i="42"/>
  <c r="BA573" i="42"/>
  <c r="BA572" i="42"/>
  <c r="BA571" i="42"/>
  <c r="BA570" i="42"/>
  <c r="BA569" i="42"/>
  <c r="BA568" i="42"/>
  <c r="BA567" i="42"/>
  <c r="BA566" i="42"/>
  <c r="BA565" i="42"/>
  <c r="BA564" i="42"/>
  <c r="BA563" i="42"/>
  <c r="BA562" i="42"/>
  <c r="BA561" i="42"/>
  <c r="BA560" i="42"/>
  <c r="BA559" i="42"/>
  <c r="BA558" i="42"/>
  <c r="BA557" i="42"/>
  <c r="BA556" i="42"/>
  <c r="BA555" i="42"/>
  <c r="BA554" i="42"/>
  <c r="BA553" i="42"/>
  <c r="BA552" i="42"/>
  <c r="BA551" i="42"/>
  <c r="BA550" i="42"/>
  <c r="BA549" i="42"/>
  <c r="BA548" i="42"/>
  <c r="BA547" i="42"/>
  <c r="BA546" i="42"/>
  <c r="BA545" i="42"/>
  <c r="BA544" i="42"/>
  <c r="BA543" i="42"/>
  <c r="BA542" i="42"/>
  <c r="BA541" i="42"/>
  <c r="BA540" i="42"/>
  <c r="BA539" i="42"/>
  <c r="BA538" i="42"/>
  <c r="BA537" i="42"/>
  <c r="BA536" i="42"/>
  <c r="BA535" i="42"/>
  <c r="BA534" i="42"/>
  <c r="BA533" i="42"/>
  <c r="BA532" i="42"/>
  <c r="BA531" i="42"/>
  <c r="BA530" i="42"/>
  <c r="BA529" i="42"/>
  <c r="BA528" i="42"/>
  <c r="BA527" i="42"/>
  <c r="BA526" i="42"/>
  <c r="BA525" i="42"/>
  <c r="BA524" i="42"/>
  <c r="BA523" i="42"/>
  <c r="BA522" i="42"/>
  <c r="BA521" i="42"/>
  <c r="BA520" i="42"/>
  <c r="BA519" i="42"/>
  <c r="BA518" i="42"/>
  <c r="BA517" i="42"/>
  <c r="BA516" i="42"/>
  <c r="BA515" i="42"/>
  <c r="BA514" i="42"/>
  <c r="BA513" i="42"/>
  <c r="BA512" i="42"/>
  <c r="BA511" i="42"/>
  <c r="BA510" i="42"/>
  <c r="BA509" i="42"/>
  <c r="BA508" i="42"/>
  <c r="BA507" i="42"/>
  <c r="BA506" i="42"/>
  <c r="BA504" i="42"/>
  <c r="BA503" i="42"/>
  <c r="BA502" i="42"/>
  <c r="BA501" i="42"/>
  <c r="BA500" i="42"/>
  <c r="BA499" i="42"/>
  <c r="BA498" i="42"/>
  <c r="BA497" i="42"/>
  <c r="BA496" i="42"/>
  <c r="BA495" i="42"/>
  <c r="BA494" i="42"/>
  <c r="BA493" i="42"/>
  <c r="BA492" i="42"/>
  <c r="BA491" i="42"/>
  <c r="BA490" i="42"/>
  <c r="BA489" i="42"/>
  <c r="BA488" i="42"/>
  <c r="BA487" i="42"/>
  <c r="BA486" i="42"/>
  <c r="BA485" i="42"/>
  <c r="BA484" i="42"/>
  <c r="BA483" i="42"/>
  <c r="BA482" i="42"/>
  <c r="BA481" i="42"/>
  <c r="BA480" i="42"/>
  <c r="BA479" i="42"/>
  <c r="BA478" i="42"/>
  <c r="BA477" i="42"/>
  <c r="BA476" i="42"/>
  <c r="BA475" i="42"/>
  <c r="BA474" i="42"/>
  <c r="BA473" i="42"/>
  <c r="BA472" i="42"/>
  <c r="BA471" i="42"/>
  <c r="BA470" i="42"/>
  <c r="BA469" i="42"/>
  <c r="BA468" i="42"/>
  <c r="BA467" i="42"/>
  <c r="BA466" i="42"/>
  <c r="BA465" i="42"/>
  <c r="BA464" i="42"/>
  <c r="BA463" i="42"/>
  <c r="BA462" i="42"/>
  <c r="BA461" i="42"/>
  <c r="BA460" i="42"/>
  <c r="BA459" i="42"/>
  <c r="BA458" i="42"/>
  <c r="BA457" i="42"/>
  <c r="BA456" i="42"/>
  <c r="BA455" i="42"/>
  <c r="BA454" i="42"/>
  <c r="BA453" i="42"/>
  <c r="BA452" i="42"/>
  <c r="BA451" i="42"/>
  <c r="BA450" i="42"/>
  <c r="BA449" i="42"/>
  <c r="BA448" i="42"/>
  <c r="BA447" i="42"/>
  <c r="BA446" i="42"/>
  <c r="BA445" i="42"/>
  <c r="BA444" i="42"/>
  <c r="BA443" i="42"/>
  <c r="BA442" i="42"/>
  <c r="BA441" i="42"/>
  <c r="BA440" i="42"/>
  <c r="BA439" i="42"/>
  <c r="BA438" i="42"/>
  <c r="BA437" i="42"/>
  <c r="BA436" i="42"/>
  <c r="BA435" i="42"/>
  <c r="BA434" i="42"/>
  <c r="BA433" i="42"/>
  <c r="BA432" i="42"/>
  <c r="BA431" i="42"/>
  <c r="BA430" i="42"/>
  <c r="BA429" i="42"/>
  <c r="BA428" i="42"/>
  <c r="BA427" i="42"/>
  <c r="BA426" i="42"/>
  <c r="BA425" i="42"/>
  <c r="BA424" i="42"/>
  <c r="BA423" i="42"/>
  <c r="BA422" i="42"/>
  <c r="BA421" i="42"/>
  <c r="BA420" i="42"/>
  <c r="BA419" i="42"/>
  <c r="BA418" i="42"/>
  <c r="BA417" i="42"/>
  <c r="BA416" i="42"/>
  <c r="BA415" i="42"/>
  <c r="BA414" i="42"/>
  <c r="BA413" i="42"/>
  <c r="BA412" i="42"/>
  <c r="BA411" i="42"/>
  <c r="BA410" i="42"/>
  <c r="BA409" i="42"/>
  <c r="BA408" i="42"/>
  <c r="BA407" i="42"/>
  <c r="BA406" i="42"/>
  <c r="BA405" i="42"/>
  <c r="BA404" i="42"/>
  <c r="BA403" i="42"/>
  <c r="BA402" i="42"/>
  <c r="BA401" i="42"/>
  <c r="BA400" i="42"/>
  <c r="BA399" i="42"/>
  <c r="BA398" i="42"/>
  <c r="BA397" i="42"/>
  <c r="BA396" i="42"/>
  <c r="BA395" i="42"/>
  <c r="BA394" i="42"/>
  <c r="BA393" i="42"/>
  <c r="BA392" i="42"/>
  <c r="BA391" i="42"/>
  <c r="BA390" i="42"/>
  <c r="BA389" i="42"/>
  <c r="BA388" i="42"/>
  <c r="BA387" i="42"/>
  <c r="BA386" i="42"/>
  <c r="BA385" i="42"/>
  <c r="BA384" i="42"/>
  <c r="BA383" i="42"/>
  <c r="BA382" i="42"/>
  <c r="BA381" i="42"/>
  <c r="BA380" i="42"/>
  <c r="BA379" i="42"/>
  <c r="BA378" i="42"/>
  <c r="BA377" i="42"/>
  <c r="BA376" i="42"/>
  <c r="BA375" i="42"/>
  <c r="BA374" i="42"/>
  <c r="BA373" i="42"/>
  <c r="BA372" i="42"/>
  <c r="BA371" i="42"/>
  <c r="BA370" i="42"/>
  <c r="BA369" i="42"/>
  <c r="BA368" i="42"/>
  <c r="BA367" i="42"/>
  <c r="BA366" i="42"/>
  <c r="BA365" i="42"/>
  <c r="BA364" i="42"/>
  <c r="BA362" i="42"/>
  <c r="BA361" i="42"/>
  <c r="BA360" i="42"/>
  <c r="BA359" i="42"/>
  <c r="BA358" i="42"/>
  <c r="BA357" i="42"/>
  <c r="BA356" i="42"/>
  <c r="BA355" i="42"/>
  <c r="BA354" i="42"/>
  <c r="BA353" i="42"/>
  <c r="BA352" i="42"/>
  <c r="BA351" i="42"/>
  <c r="BA350" i="42"/>
  <c r="BA349" i="42"/>
  <c r="BA348" i="42"/>
  <c r="BA347" i="42"/>
  <c r="BA346" i="42"/>
  <c r="BA345" i="42"/>
  <c r="BA344" i="42"/>
  <c r="BA343" i="42"/>
  <c r="BA342" i="42"/>
  <c r="BA341" i="42"/>
  <c r="BA340" i="42"/>
  <c r="BA339" i="42"/>
  <c r="BA338" i="42"/>
  <c r="BA337" i="42"/>
  <c r="BA336" i="42"/>
  <c r="BA335" i="42"/>
  <c r="BA334" i="42"/>
  <c r="BA333" i="42"/>
  <c r="BA332" i="42"/>
  <c r="BA331" i="42"/>
  <c r="BA330" i="42"/>
  <c r="BA329" i="42"/>
  <c r="BA328" i="42"/>
  <c r="BA327" i="42"/>
  <c r="BA326" i="42"/>
  <c r="BA325" i="42"/>
  <c r="BA324" i="42"/>
  <c r="BA323" i="42"/>
  <c r="BA322" i="42"/>
  <c r="BA321" i="42"/>
  <c r="BA320" i="42"/>
  <c r="BA319" i="42"/>
  <c r="BA318" i="42"/>
  <c r="BA317" i="42"/>
  <c r="BA316" i="42"/>
  <c r="BA315" i="42"/>
  <c r="BA314" i="42"/>
  <c r="BA313" i="42"/>
  <c r="BA312" i="42"/>
  <c r="BA311" i="42"/>
  <c r="BA310" i="42"/>
  <c r="BA309" i="42"/>
  <c r="BA308" i="42"/>
  <c r="BA307" i="42"/>
  <c r="BA306" i="42"/>
  <c r="BA305" i="42"/>
  <c r="BA304" i="42"/>
  <c r="BA303" i="42"/>
  <c r="BA302" i="42"/>
  <c r="BA301" i="42"/>
  <c r="BA300" i="42"/>
  <c r="BA299" i="42"/>
  <c r="BA298" i="42"/>
  <c r="BA297" i="42"/>
  <c r="BA296" i="42"/>
  <c r="BA295" i="42"/>
  <c r="BA294" i="42"/>
  <c r="BA293" i="42"/>
  <c r="BA292" i="42"/>
  <c r="BA291" i="42"/>
  <c r="BA290" i="42"/>
  <c r="BA289" i="42"/>
  <c r="BA288" i="42"/>
  <c r="BA287" i="42"/>
  <c r="BA286" i="42"/>
  <c r="BA285" i="42"/>
  <c r="BA284" i="42"/>
  <c r="BA283" i="42"/>
  <c r="BA282" i="42"/>
  <c r="BA281" i="42"/>
  <c r="BA280" i="42"/>
  <c r="BA279" i="42"/>
  <c r="BA278" i="42"/>
  <c r="BA277" i="42"/>
  <c r="BA276" i="42"/>
  <c r="BA275" i="42"/>
  <c r="BA274" i="42"/>
  <c r="BA273" i="42"/>
  <c r="BA272" i="42"/>
  <c r="BA271" i="42"/>
  <c r="BA270" i="42"/>
  <c r="BA269" i="42"/>
  <c r="BA268" i="42"/>
  <c r="BA267" i="42"/>
  <c r="BA266" i="42"/>
  <c r="BA265" i="42"/>
  <c r="BA264" i="42"/>
  <c r="BA263" i="42"/>
  <c r="BA262" i="42"/>
  <c r="BA261" i="42"/>
  <c r="BA260" i="42"/>
  <c r="BA259" i="42"/>
  <c r="BA258" i="42"/>
  <c r="BA257" i="42"/>
  <c r="BA256" i="42"/>
  <c r="BA255" i="42"/>
  <c r="BA254" i="42"/>
  <c r="BA253" i="42"/>
  <c r="BA252" i="42"/>
  <c r="BA251" i="42"/>
  <c r="BA250" i="42"/>
  <c r="BA249" i="42"/>
  <c r="BA248" i="42"/>
  <c r="BA247" i="42"/>
  <c r="BA246" i="42"/>
  <c r="BA245" i="42"/>
  <c r="BA244" i="42"/>
  <c r="BA243" i="42"/>
  <c r="BA242" i="42"/>
  <c r="BA241" i="42"/>
  <c r="BA240" i="42"/>
  <c r="BA239" i="42"/>
  <c r="BA238" i="42"/>
  <c r="BA237" i="42"/>
  <c r="BA236" i="42"/>
  <c r="BA235" i="42"/>
  <c r="BA234" i="42"/>
  <c r="BA233" i="42"/>
  <c r="BA232" i="42"/>
  <c r="BA231" i="42"/>
  <c r="BA230" i="42"/>
  <c r="BA229" i="42"/>
  <c r="BA228" i="42"/>
  <c r="BA227" i="42"/>
  <c r="BA226" i="42"/>
  <c r="BA225" i="42"/>
  <c r="BA224" i="42"/>
  <c r="BA223" i="42"/>
  <c r="BA222" i="42"/>
  <c r="BA221" i="42"/>
  <c r="BA220" i="42"/>
  <c r="BA219" i="42"/>
  <c r="BA218" i="42"/>
  <c r="BA217" i="42"/>
  <c r="BA216" i="42"/>
  <c r="BA215" i="42"/>
  <c r="BA214" i="42"/>
  <c r="BA213" i="42"/>
  <c r="BA212" i="42"/>
  <c r="BA211" i="42"/>
  <c r="BA210" i="42"/>
  <c r="BA209" i="42"/>
  <c r="BA208" i="42"/>
  <c r="BA207" i="42"/>
  <c r="BA206" i="42"/>
  <c r="BA205" i="42"/>
  <c r="BA204" i="42"/>
  <c r="BA203" i="42"/>
  <c r="BA202" i="42"/>
  <c r="BA201" i="42"/>
  <c r="BA200" i="42"/>
  <c r="BA199" i="42"/>
  <c r="BA198" i="42"/>
  <c r="BA197" i="42"/>
  <c r="BA196" i="42"/>
  <c r="BA195" i="42"/>
  <c r="BA194" i="42"/>
  <c r="BA193" i="42"/>
  <c r="BA192" i="42"/>
  <c r="BA191" i="42"/>
  <c r="BA190" i="42"/>
  <c r="BA189" i="42"/>
  <c r="BA188" i="42"/>
  <c r="BA187" i="42"/>
  <c r="BA186" i="42"/>
  <c r="BA185" i="42"/>
  <c r="BA184" i="42"/>
  <c r="BA183" i="42"/>
  <c r="BA182" i="42"/>
  <c r="BA181" i="42"/>
  <c r="BA180" i="42"/>
  <c r="BA179" i="42"/>
  <c r="BA178" i="42"/>
  <c r="BA177" i="42"/>
  <c r="BA176" i="42"/>
  <c r="BA175" i="42"/>
  <c r="BA174" i="42"/>
  <c r="BA173" i="42"/>
  <c r="BA172" i="42"/>
  <c r="BA171" i="42"/>
  <c r="BA170" i="42"/>
  <c r="BA169" i="42"/>
  <c r="BA168" i="42"/>
  <c r="BA167" i="42"/>
  <c r="BA166" i="42"/>
  <c r="BA165" i="42"/>
  <c r="BA164" i="42"/>
  <c r="BA163" i="42"/>
  <c r="BA162" i="42"/>
  <c r="BA161" i="42"/>
  <c r="BA160" i="42"/>
  <c r="BA159" i="42"/>
  <c r="BA158" i="42"/>
  <c r="BA157" i="42"/>
  <c r="BA153" i="42"/>
  <c r="BA152" i="42"/>
  <c r="BA151" i="42"/>
  <c r="BA150" i="42"/>
  <c r="BA149" i="42"/>
  <c r="BA148" i="42"/>
  <c r="BA147" i="42"/>
  <c r="BA146" i="42"/>
  <c r="BA145" i="42"/>
  <c r="BA144" i="42"/>
  <c r="BA143" i="42"/>
  <c r="BA142" i="42"/>
  <c r="BA141" i="42"/>
  <c r="BA140" i="42"/>
  <c r="BA139" i="42"/>
  <c r="BA138" i="42"/>
  <c r="BA136" i="42"/>
  <c r="BA135" i="42"/>
  <c r="BA134" i="42"/>
  <c r="BA131" i="42"/>
  <c r="BA130" i="42"/>
  <c r="BA127" i="42"/>
  <c r="BA126" i="42"/>
  <c r="BA125" i="42"/>
  <c r="BA124" i="42"/>
  <c r="BA123" i="42"/>
  <c r="BA122" i="42"/>
  <c r="BA117" i="42"/>
  <c r="BA114" i="42"/>
  <c r="BA113" i="42"/>
  <c r="BA112" i="42"/>
  <c r="BA111" i="42"/>
  <c r="BA110" i="42"/>
  <c r="BA109" i="42"/>
  <c r="BA108" i="42"/>
  <c r="BA107" i="42"/>
  <c r="BA106" i="42"/>
  <c r="BA105" i="42"/>
  <c r="BA104" i="42"/>
  <c r="BA103" i="42"/>
  <c r="BA101" i="42"/>
  <c r="BA100" i="42"/>
  <c r="BA99" i="42"/>
  <c r="BA98" i="42"/>
  <c r="BA97" i="42"/>
  <c r="BA96" i="42"/>
  <c r="BA95" i="42"/>
  <c r="BA94" i="42"/>
  <c r="BA93" i="42"/>
  <c r="BA92" i="42"/>
  <c r="BA91" i="42"/>
  <c r="BA90" i="42"/>
  <c r="BA88" i="42"/>
  <c r="BA87" i="42"/>
  <c r="BA84" i="42"/>
  <c r="BA83" i="42"/>
  <c r="BA82" i="42"/>
  <c r="BA81" i="42"/>
  <c r="BA80" i="42"/>
  <c r="BA79" i="42"/>
  <c r="BA77" i="42"/>
  <c r="BA76" i="42"/>
  <c r="BA75" i="42"/>
  <c r="BA74" i="42"/>
  <c r="BA73" i="42"/>
  <c r="BA72" i="42"/>
  <c r="BA71" i="42"/>
  <c r="BA70" i="42"/>
  <c r="BA69" i="42"/>
  <c r="BA68" i="42"/>
  <c r="BA67" i="42"/>
  <c r="BA66" i="42"/>
  <c r="BA65" i="42"/>
  <c r="BA64" i="42"/>
  <c r="BA63" i="42"/>
  <c r="BA62" i="42"/>
  <c r="BA61" i="42"/>
  <c r="BA60" i="42"/>
  <c r="BA59" i="42"/>
  <c r="BA58" i="42"/>
  <c r="BA57" i="42"/>
  <c r="BA56" i="42"/>
  <c r="BA55" i="42"/>
  <c r="BA54" i="42"/>
  <c r="BA53" i="42"/>
  <c r="BA52" i="42"/>
  <c r="BA51" i="42"/>
  <c r="BA50" i="42"/>
  <c r="BA49" i="42"/>
  <c r="BA48" i="42"/>
  <c r="BA47" i="42"/>
  <c r="BA46" i="42"/>
  <c r="BA45" i="42"/>
  <c r="BA44" i="42"/>
  <c r="BA43" i="42"/>
  <c r="BA42" i="42"/>
  <c r="BA41" i="42"/>
  <c r="BA40" i="42"/>
  <c r="BA39" i="42"/>
  <c r="BA38" i="42"/>
  <c r="BA37" i="42"/>
  <c r="BA36" i="42"/>
  <c r="BA35" i="42"/>
  <c r="BA34" i="42"/>
  <c r="BA33" i="42"/>
  <c r="BA31" i="42"/>
  <c r="BA30" i="42"/>
  <c r="BA29" i="42"/>
  <c r="BA28" i="42"/>
  <c r="BA27" i="42"/>
  <c r="BA26" i="42"/>
  <c r="BA25" i="42"/>
  <c r="BA24" i="42"/>
  <c r="BA23" i="42"/>
  <c r="BA22" i="42"/>
  <c r="BA21" i="42"/>
  <c r="BA20" i="42"/>
  <c r="BA19" i="42"/>
  <c r="BA18" i="42"/>
  <c r="BA17" i="42"/>
  <c r="BA16" i="42"/>
  <c r="BA15" i="42"/>
  <c r="BA14" i="42"/>
  <c r="BA13" i="42"/>
  <c r="BA12" i="42"/>
  <c r="BA11" i="42"/>
  <c r="BA10" i="42"/>
  <c r="BA9" i="42"/>
  <c r="BA8" i="42"/>
  <c r="BA7" i="42"/>
  <c r="BA6" i="42"/>
  <c r="BA5" i="42"/>
  <c r="AV864" i="42"/>
  <c r="AV863" i="42"/>
  <c r="AV862" i="42"/>
  <c r="AV861" i="42"/>
  <c r="AV860" i="42"/>
  <c r="AV859" i="42"/>
  <c r="AV858" i="42"/>
  <c r="AV857" i="42"/>
  <c r="AV856" i="42"/>
  <c r="AV855" i="42"/>
  <c r="AV854" i="42"/>
  <c r="AV853" i="42"/>
  <c r="AV852" i="42"/>
  <c r="AV851" i="42"/>
  <c r="AV850" i="42"/>
  <c r="AV849" i="42"/>
  <c r="AV848" i="42"/>
  <c r="AV847" i="42"/>
  <c r="AV846" i="42"/>
  <c r="AV845" i="42"/>
  <c r="AV844" i="42"/>
  <c r="AV843" i="42"/>
  <c r="AV842" i="42"/>
  <c r="AV841" i="42"/>
  <c r="AV840" i="42"/>
  <c r="AV839" i="42"/>
  <c r="AV838" i="42"/>
  <c r="AV837" i="42"/>
  <c r="AV836" i="42"/>
  <c r="AV835" i="42"/>
  <c r="AV834" i="42"/>
  <c r="AV833" i="42"/>
  <c r="AV832" i="42"/>
  <c r="AV831" i="42"/>
  <c r="AV830" i="42"/>
  <c r="AV829" i="42"/>
  <c r="AV828" i="42"/>
  <c r="AV827" i="42"/>
  <c r="AV826" i="42"/>
  <c r="AV825" i="42"/>
  <c r="AV824" i="42"/>
  <c r="AV823" i="42"/>
  <c r="AV822" i="42"/>
  <c r="AV821" i="42"/>
  <c r="AV820" i="42"/>
  <c r="AV819" i="42"/>
  <c r="AV818" i="42"/>
  <c r="AV817" i="42"/>
  <c r="AV816" i="42"/>
  <c r="AV815" i="42"/>
  <c r="AV814" i="42"/>
  <c r="AV813" i="42"/>
  <c r="AV812" i="42"/>
  <c r="AV811" i="42"/>
  <c r="AV810" i="42"/>
  <c r="AV809" i="42"/>
  <c r="AV808" i="42"/>
  <c r="AV807" i="42"/>
  <c r="AV806" i="42"/>
  <c r="AV805" i="42"/>
  <c r="AV804" i="42"/>
  <c r="AV803" i="42"/>
  <c r="AV802" i="42"/>
  <c r="AV801" i="42"/>
  <c r="AV800" i="42"/>
  <c r="AV799" i="42"/>
  <c r="AV798" i="42"/>
  <c r="AV797" i="42"/>
  <c r="AV796" i="42"/>
  <c r="AV795" i="42"/>
  <c r="AV794" i="42"/>
  <c r="AV793" i="42"/>
  <c r="AV792" i="42"/>
  <c r="AV791" i="42"/>
  <c r="AV790" i="42"/>
  <c r="AV789" i="42"/>
  <c r="AV788" i="42"/>
  <c r="AV787" i="42"/>
  <c r="AV786" i="42"/>
  <c r="AV785" i="42"/>
  <c r="AV784" i="42"/>
  <c r="AV783" i="42"/>
  <c r="AV782" i="42"/>
  <c r="AV781" i="42"/>
  <c r="AV780" i="42"/>
  <c r="AV779" i="42"/>
  <c r="AV778" i="42"/>
  <c r="AV777" i="42"/>
  <c r="AV776" i="42"/>
  <c r="AV775" i="42"/>
  <c r="AV774" i="42"/>
  <c r="AV773" i="42"/>
  <c r="AV772" i="42"/>
  <c r="AV771" i="42"/>
  <c r="AV770" i="42"/>
  <c r="AV769" i="42"/>
  <c r="AV768" i="42"/>
  <c r="AV767" i="42"/>
  <c r="AV766" i="42"/>
  <c r="AV765" i="42"/>
  <c r="AV764" i="42"/>
  <c r="AV763" i="42"/>
  <c r="AV762" i="42"/>
  <c r="AV761" i="42"/>
  <c r="AV760" i="42"/>
  <c r="AV759" i="42"/>
  <c r="AV758" i="42"/>
  <c r="AV757" i="42"/>
  <c r="AV756" i="42"/>
  <c r="AV755" i="42"/>
  <c r="AV754" i="42"/>
  <c r="AV753" i="42"/>
  <c r="AV752" i="42"/>
  <c r="AV751" i="42"/>
  <c r="AV750" i="42"/>
  <c r="AV749" i="42"/>
  <c r="AV748" i="42"/>
  <c r="AV747" i="42"/>
  <c r="AV746" i="42"/>
  <c r="AV745" i="42"/>
  <c r="AV744" i="42"/>
  <c r="AV743" i="42"/>
  <c r="AV742" i="42"/>
  <c r="AV741" i="42"/>
  <c r="AV740" i="42"/>
  <c r="AV739" i="42"/>
  <c r="AV738" i="42"/>
  <c r="AV737" i="42"/>
  <c r="AV736" i="42"/>
  <c r="AV735" i="42"/>
  <c r="AV734" i="42"/>
  <c r="AV733" i="42"/>
  <c r="AV732" i="42"/>
  <c r="AV731" i="42"/>
  <c r="AV730" i="42"/>
  <c r="AV729" i="42"/>
  <c r="AV728" i="42"/>
  <c r="AV727" i="42"/>
  <c r="AV726" i="42"/>
  <c r="AV725" i="42"/>
  <c r="AV724" i="42"/>
  <c r="AV723" i="42"/>
  <c r="AV722" i="42"/>
  <c r="AV721" i="42"/>
  <c r="AV720" i="42"/>
  <c r="AV719" i="42"/>
  <c r="AV718" i="42"/>
  <c r="AV717" i="42"/>
  <c r="AV716" i="42"/>
  <c r="AV715" i="42"/>
  <c r="AV714" i="42"/>
  <c r="AV713" i="42"/>
  <c r="AV712" i="42"/>
  <c r="AV711" i="42"/>
  <c r="AV710" i="42"/>
  <c r="AV709" i="42"/>
  <c r="AV708" i="42"/>
  <c r="AV707" i="42"/>
  <c r="AV706" i="42"/>
  <c r="AV705" i="42"/>
  <c r="AV704" i="42"/>
  <c r="AV703" i="42"/>
  <c r="AV702" i="42"/>
  <c r="AV701" i="42"/>
  <c r="AV700" i="42"/>
  <c r="AV699" i="42"/>
  <c r="AV698" i="42"/>
  <c r="AV697" i="42"/>
  <c r="AV696" i="42"/>
  <c r="AV695" i="42"/>
  <c r="AV694" i="42"/>
  <c r="AV693" i="42"/>
  <c r="AV692" i="42"/>
  <c r="AV691" i="42"/>
  <c r="AV690" i="42"/>
  <c r="AV689" i="42"/>
  <c r="AV688" i="42"/>
  <c r="AV687" i="42"/>
  <c r="AV686" i="42"/>
  <c r="AV685" i="42"/>
  <c r="AV684" i="42"/>
  <c r="AV683" i="42"/>
  <c r="AV682" i="42"/>
  <c r="AV681" i="42"/>
  <c r="AV680" i="42"/>
  <c r="AV679" i="42"/>
  <c r="AV678" i="42"/>
  <c r="AV677" i="42"/>
  <c r="AV676" i="42"/>
  <c r="AV675" i="42"/>
  <c r="AV674" i="42"/>
  <c r="AV673" i="42"/>
  <c r="AV672" i="42"/>
  <c r="AV671" i="42"/>
  <c r="AV670" i="42"/>
  <c r="AV669" i="42"/>
  <c r="AV668" i="42"/>
  <c r="AV667" i="42"/>
  <c r="AV666" i="42"/>
  <c r="AV665" i="42"/>
  <c r="AV664" i="42"/>
  <c r="AV663" i="42"/>
  <c r="AV662" i="42"/>
  <c r="AV661" i="42"/>
  <c r="AV660" i="42"/>
  <c r="AV659" i="42"/>
  <c r="AV658" i="42"/>
  <c r="AV657" i="42"/>
  <c r="AV656" i="42"/>
  <c r="AV655" i="42"/>
  <c r="AV654" i="42"/>
  <c r="AV653" i="42"/>
  <c r="AV652" i="42"/>
  <c r="AV651" i="42"/>
  <c r="AV650" i="42"/>
  <c r="AV649" i="42"/>
  <c r="AV648" i="42"/>
  <c r="AV647" i="42"/>
  <c r="AV646" i="42"/>
  <c r="AV645" i="42"/>
  <c r="AV644" i="42"/>
  <c r="AV643" i="42"/>
  <c r="AV642" i="42"/>
  <c r="AV641" i="42"/>
  <c r="AV640" i="42"/>
  <c r="AV639" i="42"/>
  <c r="AV638" i="42"/>
  <c r="AV637" i="42"/>
  <c r="AV636" i="42"/>
  <c r="AV635" i="42"/>
  <c r="AV634" i="42"/>
  <c r="AV633" i="42"/>
  <c r="AV632" i="42"/>
  <c r="AV631" i="42"/>
  <c r="AV630" i="42"/>
  <c r="AV629" i="42"/>
  <c r="AV628" i="42"/>
  <c r="AV627" i="42"/>
  <c r="AV626" i="42"/>
  <c r="AV625" i="42"/>
  <c r="AV624" i="42"/>
  <c r="AV623" i="42"/>
  <c r="AV622" i="42"/>
  <c r="AV621" i="42"/>
  <c r="AV620" i="42"/>
  <c r="AV619" i="42"/>
  <c r="AV618" i="42"/>
  <c r="AV617" i="42"/>
  <c r="AV616" i="42"/>
  <c r="AV615" i="42"/>
  <c r="AV614" i="42"/>
  <c r="AV613" i="42"/>
  <c r="AV612" i="42"/>
  <c r="AV611" i="42"/>
  <c r="AV610" i="42"/>
  <c r="AV609" i="42"/>
  <c r="AV608" i="42"/>
  <c r="AV607" i="42"/>
  <c r="AV606" i="42"/>
  <c r="AV605" i="42"/>
  <c r="AV604" i="42"/>
  <c r="AV603" i="42"/>
  <c r="AV602" i="42"/>
  <c r="AV601" i="42"/>
  <c r="AV600" i="42"/>
  <c r="AV599" i="42"/>
  <c r="AV598" i="42"/>
  <c r="AV597" i="42"/>
  <c r="AV596" i="42"/>
  <c r="AV595" i="42"/>
  <c r="AV594" i="42"/>
  <c r="AV593" i="42"/>
  <c r="AV592" i="42"/>
  <c r="AV591" i="42"/>
  <c r="AV590" i="42"/>
  <c r="AV589" i="42"/>
  <c r="AV588" i="42"/>
  <c r="AV587" i="42"/>
  <c r="AV586" i="42"/>
  <c r="AV585" i="42"/>
  <c r="AV584" i="42"/>
  <c r="AV583" i="42"/>
  <c r="AV582" i="42"/>
  <c r="AV581" i="42"/>
  <c r="AV580" i="42"/>
  <c r="AV579" i="42"/>
  <c r="AV578" i="42"/>
  <c r="AV577" i="42"/>
  <c r="AV576" i="42"/>
  <c r="AV575" i="42"/>
  <c r="AV574" i="42"/>
  <c r="AV573" i="42"/>
  <c r="AV572" i="42"/>
  <c r="AV571" i="42"/>
  <c r="AV570" i="42"/>
  <c r="AV569" i="42"/>
  <c r="AV568" i="42"/>
  <c r="AV567" i="42"/>
  <c r="AV566" i="42"/>
  <c r="AV565" i="42"/>
  <c r="AV564" i="42"/>
  <c r="AV563" i="42"/>
  <c r="AV562" i="42"/>
  <c r="AV561" i="42"/>
  <c r="AV560" i="42"/>
  <c r="AV559" i="42"/>
  <c r="AV558" i="42"/>
  <c r="AV557" i="42"/>
  <c r="AV556" i="42"/>
  <c r="AV555" i="42"/>
  <c r="AV554" i="42"/>
  <c r="AV553" i="42"/>
  <c r="AV552" i="42"/>
  <c r="AV551" i="42"/>
  <c r="AV550" i="42"/>
  <c r="AV549" i="42"/>
  <c r="AV548" i="42"/>
  <c r="AV547" i="42"/>
  <c r="AV546" i="42"/>
  <c r="AV545" i="42"/>
  <c r="AV544" i="42"/>
  <c r="AV543" i="42"/>
  <c r="AV542" i="42"/>
  <c r="AV541" i="42"/>
  <c r="AV540" i="42"/>
  <c r="AV539" i="42"/>
  <c r="AV538" i="42"/>
  <c r="AV537" i="42"/>
  <c r="AV536" i="42"/>
  <c r="AV535" i="42"/>
  <c r="AV534" i="42"/>
  <c r="AV533" i="42"/>
  <c r="AV532" i="42"/>
  <c r="AV531" i="42"/>
  <c r="AV530" i="42"/>
  <c r="AV529" i="42"/>
  <c r="AV528" i="42"/>
  <c r="AV527" i="42"/>
  <c r="AV526" i="42"/>
  <c r="AV525" i="42"/>
  <c r="AV524" i="42"/>
  <c r="AV523" i="42"/>
  <c r="AV522" i="42"/>
  <c r="AV521" i="42"/>
  <c r="AV520" i="42"/>
  <c r="AV519" i="42"/>
  <c r="AV518" i="42"/>
  <c r="AV517" i="42"/>
  <c r="AV516" i="42"/>
  <c r="AV515" i="42"/>
  <c r="AV514" i="42"/>
  <c r="AV513" i="42"/>
  <c r="AV512" i="42"/>
  <c r="AV511" i="42"/>
  <c r="AV510" i="42"/>
  <c r="AV509" i="42"/>
  <c r="AV508" i="42"/>
  <c r="AV507" i="42"/>
  <c r="AV506" i="42"/>
  <c r="AV504" i="42"/>
  <c r="AV503" i="42"/>
  <c r="AV502" i="42"/>
  <c r="AV501" i="42"/>
  <c r="AV500" i="42"/>
  <c r="AV499" i="42"/>
  <c r="AV498" i="42"/>
  <c r="AV497" i="42"/>
  <c r="AV496" i="42"/>
  <c r="AV495" i="42"/>
  <c r="AV494" i="42"/>
  <c r="AV493" i="42"/>
  <c r="AV492" i="42"/>
  <c r="AV491" i="42"/>
  <c r="AV490" i="42"/>
  <c r="AV489" i="42"/>
  <c r="AV488" i="42"/>
  <c r="AV487" i="42"/>
  <c r="AV486" i="42"/>
  <c r="AV485" i="42"/>
  <c r="AV484" i="42"/>
  <c r="AV483" i="42"/>
  <c r="AV482" i="42"/>
  <c r="AV481" i="42"/>
  <c r="AV480" i="42"/>
  <c r="AV479" i="42"/>
  <c r="AV478" i="42"/>
  <c r="AV477" i="42"/>
  <c r="AV476" i="42"/>
  <c r="AV475" i="42"/>
  <c r="AV474" i="42"/>
  <c r="AV473" i="42"/>
  <c r="AV472" i="42"/>
  <c r="AV471" i="42"/>
  <c r="AV470" i="42"/>
  <c r="AV469" i="42"/>
  <c r="AV468" i="42"/>
  <c r="AV467" i="42"/>
  <c r="AV466" i="42"/>
  <c r="AV465" i="42"/>
  <c r="AV464" i="42"/>
  <c r="AV463" i="42"/>
  <c r="AV462" i="42"/>
  <c r="AV461" i="42"/>
  <c r="AV460" i="42"/>
  <c r="AV459" i="42"/>
  <c r="AV458" i="42"/>
  <c r="AV457" i="42"/>
  <c r="AV456" i="42"/>
  <c r="AV455" i="42"/>
  <c r="AV454" i="42"/>
  <c r="AV453" i="42"/>
  <c r="AV452" i="42"/>
  <c r="AV451" i="42"/>
  <c r="AV450" i="42"/>
  <c r="AV449" i="42"/>
  <c r="AV448" i="42"/>
  <c r="AV447" i="42"/>
  <c r="AV446" i="42"/>
  <c r="AV445" i="42"/>
  <c r="AV444" i="42"/>
  <c r="AV443" i="42"/>
  <c r="AV442" i="42"/>
  <c r="AV441" i="42"/>
  <c r="AV440" i="42"/>
  <c r="AV439" i="42"/>
  <c r="AV438" i="42"/>
  <c r="AV437" i="42"/>
  <c r="AV436" i="42"/>
  <c r="AV435" i="42"/>
  <c r="AV434" i="42"/>
  <c r="AV433" i="42"/>
  <c r="AV432" i="42"/>
  <c r="AV431" i="42"/>
  <c r="AV430" i="42"/>
  <c r="AV429" i="42"/>
  <c r="AV428" i="42"/>
  <c r="AV427" i="42"/>
  <c r="AV426" i="42"/>
  <c r="AV425" i="42"/>
  <c r="AV424" i="42"/>
  <c r="AV423" i="42"/>
  <c r="AV422" i="42"/>
  <c r="AV421" i="42"/>
  <c r="AV420" i="42"/>
  <c r="AV419" i="42"/>
  <c r="AV418" i="42"/>
  <c r="AV417" i="42"/>
  <c r="AV416" i="42"/>
  <c r="AV415" i="42"/>
  <c r="AV414" i="42"/>
  <c r="AV413" i="42"/>
  <c r="AV412" i="42"/>
  <c r="AV411" i="42"/>
  <c r="AV410" i="42"/>
  <c r="AV409" i="42"/>
  <c r="AV408" i="42"/>
  <c r="AV407" i="42"/>
  <c r="AV406" i="42"/>
  <c r="AV405" i="42"/>
  <c r="AV404" i="42"/>
  <c r="AV403" i="42"/>
  <c r="AV402" i="42"/>
  <c r="AV401" i="42"/>
  <c r="AV400" i="42"/>
  <c r="AV399" i="42"/>
  <c r="AV398" i="42"/>
  <c r="AV397" i="42"/>
  <c r="AV396" i="42"/>
  <c r="AV395" i="42"/>
  <c r="AV394" i="42"/>
  <c r="AV393" i="42"/>
  <c r="AV392" i="42"/>
  <c r="AV391" i="42"/>
  <c r="AV390" i="42"/>
  <c r="AV389" i="42"/>
  <c r="AV388" i="42"/>
  <c r="AV387" i="42"/>
  <c r="AV386" i="42"/>
  <c r="AV385" i="42"/>
  <c r="AV384" i="42"/>
  <c r="AV383" i="42"/>
  <c r="AV382" i="42"/>
  <c r="AV381" i="42"/>
  <c r="AV380" i="42"/>
  <c r="AV379" i="42"/>
  <c r="AV378" i="42"/>
  <c r="AV377" i="42"/>
  <c r="AV376" i="42"/>
  <c r="AV375" i="42"/>
  <c r="AV374" i="42"/>
  <c r="AV373" i="42"/>
  <c r="AV372" i="42"/>
  <c r="AV371" i="42"/>
  <c r="AV370" i="42"/>
  <c r="AV369" i="42"/>
  <c r="AV368" i="42"/>
  <c r="AV367" i="42"/>
  <c r="AV366" i="42"/>
  <c r="AV365" i="42"/>
  <c r="AV364" i="42"/>
  <c r="AV362" i="42"/>
  <c r="AV361" i="42"/>
  <c r="AV360" i="42"/>
  <c r="AV359" i="42"/>
  <c r="AV358" i="42"/>
  <c r="AV357" i="42"/>
  <c r="AV356" i="42"/>
  <c r="AV355" i="42"/>
  <c r="AV354" i="42"/>
  <c r="AV353" i="42"/>
  <c r="AV352" i="42"/>
  <c r="AV351" i="42"/>
  <c r="AV350" i="42"/>
  <c r="AV349" i="42"/>
  <c r="AV348" i="42"/>
  <c r="AV347" i="42"/>
  <c r="AV346" i="42"/>
  <c r="AV345" i="42"/>
  <c r="AV344" i="42"/>
  <c r="AV343" i="42"/>
  <c r="AV342" i="42"/>
  <c r="AV341" i="42"/>
  <c r="AV340" i="42"/>
  <c r="AV339" i="42"/>
  <c r="AV338" i="42"/>
  <c r="AV337" i="42"/>
  <c r="AV336" i="42"/>
  <c r="AV335" i="42"/>
  <c r="AV334" i="42"/>
  <c r="AV333" i="42"/>
  <c r="AV332" i="42"/>
  <c r="AV331" i="42"/>
  <c r="AV330" i="42"/>
  <c r="AV329" i="42"/>
  <c r="AV328" i="42"/>
  <c r="AV327" i="42"/>
  <c r="AV326" i="42"/>
  <c r="AV325" i="42"/>
  <c r="AV324" i="42"/>
  <c r="AV323" i="42"/>
  <c r="AV322" i="42"/>
  <c r="AV321" i="42"/>
  <c r="AV320" i="42"/>
  <c r="AV319" i="42"/>
  <c r="AV318" i="42"/>
  <c r="AV317" i="42"/>
  <c r="AV316" i="42"/>
  <c r="AV315" i="42"/>
  <c r="AV314" i="42"/>
  <c r="AV313" i="42"/>
  <c r="AV312" i="42"/>
  <c r="AV311" i="42"/>
  <c r="AV310" i="42"/>
  <c r="AV309" i="42"/>
  <c r="AV308" i="42"/>
  <c r="AV307" i="42"/>
  <c r="AV306" i="42"/>
  <c r="AV305" i="42"/>
  <c r="AV304" i="42"/>
  <c r="AV303" i="42"/>
  <c r="AV302" i="42"/>
  <c r="AV301" i="42"/>
  <c r="AV300" i="42"/>
  <c r="AV299" i="42"/>
  <c r="AV298" i="42"/>
  <c r="AV297" i="42"/>
  <c r="AV296" i="42"/>
  <c r="AV295" i="42"/>
  <c r="AV294" i="42"/>
  <c r="AV293" i="42"/>
  <c r="AV292" i="42"/>
  <c r="AV291" i="42"/>
  <c r="AV290" i="42"/>
  <c r="AV289" i="42"/>
  <c r="AV288" i="42"/>
  <c r="AV287" i="42"/>
  <c r="AV286" i="42"/>
  <c r="AV285" i="42"/>
  <c r="AV284" i="42"/>
  <c r="AV283" i="42"/>
  <c r="AV282" i="42"/>
  <c r="AV281" i="42"/>
  <c r="AV280" i="42"/>
  <c r="AV279" i="42"/>
  <c r="AV278" i="42"/>
  <c r="AV277" i="42"/>
  <c r="AV276" i="42"/>
  <c r="AV275" i="42"/>
  <c r="AV274" i="42"/>
  <c r="AV273" i="42"/>
  <c r="AV272" i="42"/>
  <c r="AV271" i="42"/>
  <c r="AV270" i="42"/>
  <c r="AV269" i="42"/>
  <c r="AV268" i="42"/>
  <c r="AV267" i="42"/>
  <c r="AV266" i="42"/>
  <c r="AV265" i="42"/>
  <c r="AV264" i="42"/>
  <c r="AV263" i="42"/>
  <c r="AV262" i="42"/>
  <c r="AV261" i="42"/>
  <c r="AV260" i="42"/>
  <c r="AV259" i="42"/>
  <c r="AV258" i="42"/>
  <c r="AV257" i="42"/>
  <c r="AV256" i="42"/>
  <c r="AV255" i="42"/>
  <c r="AV254" i="42"/>
  <c r="AV253" i="42"/>
  <c r="AV252" i="42"/>
  <c r="AV251" i="42"/>
  <c r="AV250" i="42"/>
  <c r="AV249" i="42"/>
  <c r="AV248" i="42"/>
  <c r="AV247" i="42"/>
  <c r="AV246" i="42"/>
  <c r="AV245" i="42"/>
  <c r="AV244" i="42"/>
  <c r="AV243" i="42"/>
  <c r="AV242" i="42"/>
  <c r="AV241" i="42"/>
  <c r="AV240" i="42"/>
  <c r="AV239" i="42"/>
  <c r="AV238" i="42"/>
  <c r="AV237" i="42"/>
  <c r="AV236" i="42"/>
  <c r="AV235" i="42"/>
  <c r="AV234" i="42"/>
  <c r="AV233" i="42"/>
  <c r="AV232" i="42"/>
  <c r="AV231" i="42"/>
  <c r="AV230" i="42"/>
  <c r="AV229" i="42"/>
  <c r="AV228" i="42"/>
  <c r="AV227" i="42"/>
  <c r="AV226" i="42"/>
  <c r="AV225" i="42"/>
  <c r="AV224" i="42"/>
  <c r="AV223" i="42"/>
  <c r="AV222" i="42"/>
  <c r="AV221" i="42"/>
  <c r="AV220" i="42"/>
  <c r="AV219" i="42"/>
  <c r="AV218" i="42"/>
  <c r="AV217" i="42"/>
  <c r="AV216" i="42"/>
  <c r="AV215" i="42"/>
  <c r="AV214" i="42"/>
  <c r="AV213" i="42"/>
  <c r="AV212" i="42"/>
  <c r="AV211" i="42"/>
  <c r="AV210" i="42"/>
  <c r="AV209" i="42"/>
  <c r="AV208" i="42"/>
  <c r="AV207" i="42"/>
  <c r="AV206" i="42"/>
  <c r="AV205" i="42"/>
  <c r="AV204" i="42"/>
  <c r="AV203" i="42"/>
  <c r="AV202" i="42"/>
  <c r="AV201" i="42"/>
  <c r="AV200" i="42"/>
  <c r="AV199" i="42"/>
  <c r="AV198" i="42"/>
  <c r="AV197" i="42"/>
  <c r="AV196" i="42"/>
  <c r="AV195" i="42"/>
  <c r="AV194" i="42"/>
  <c r="AV193" i="42"/>
  <c r="AV192" i="42"/>
  <c r="AV191" i="42"/>
  <c r="AV190" i="42"/>
  <c r="AV189" i="42"/>
  <c r="AV188" i="42"/>
  <c r="AV187" i="42"/>
  <c r="AV186" i="42"/>
  <c r="AV185" i="42"/>
  <c r="AV184" i="42"/>
  <c r="AV183" i="42"/>
  <c r="AV182" i="42"/>
  <c r="AV181" i="42"/>
  <c r="AV180" i="42"/>
  <c r="AV179" i="42"/>
  <c r="AV178" i="42"/>
  <c r="AV177" i="42"/>
  <c r="AV176" i="42"/>
  <c r="AV175" i="42"/>
  <c r="AV174" i="42"/>
  <c r="AV173" i="42"/>
  <c r="AV172" i="42"/>
  <c r="AV171" i="42"/>
  <c r="AV170" i="42"/>
  <c r="AV169" i="42"/>
  <c r="AV168" i="42"/>
  <c r="AV167" i="42"/>
  <c r="AV166" i="42"/>
  <c r="AV165" i="42"/>
  <c r="AV164" i="42"/>
  <c r="AV163" i="42"/>
  <c r="AV162" i="42"/>
  <c r="AV161" i="42"/>
  <c r="AV160" i="42"/>
  <c r="AV159" i="42"/>
  <c r="AV158" i="42"/>
  <c r="AV157" i="42"/>
  <c r="AV156" i="42"/>
  <c r="AV155" i="42"/>
  <c r="AV154" i="42"/>
  <c r="AV153" i="42"/>
  <c r="AV152" i="42"/>
  <c r="AV151" i="42"/>
  <c r="AV150" i="42"/>
  <c r="AV149" i="42"/>
  <c r="AV148" i="42"/>
  <c r="AV147" i="42"/>
  <c r="AV146" i="42"/>
  <c r="AV145" i="42"/>
  <c r="AV144" i="42"/>
  <c r="AV143" i="42"/>
  <c r="AV142" i="42"/>
  <c r="AV141" i="42"/>
  <c r="AV140" i="42"/>
  <c r="AV139" i="42"/>
  <c r="AV138" i="42"/>
  <c r="AV137" i="42"/>
  <c r="AV136" i="42"/>
  <c r="AV135" i="42"/>
  <c r="AV134" i="42"/>
  <c r="AV133" i="42"/>
  <c r="AV132" i="42"/>
  <c r="AV131" i="42"/>
  <c r="AV130" i="42"/>
  <c r="AV129" i="42"/>
  <c r="AV128" i="42"/>
  <c r="AV127" i="42"/>
  <c r="AV126" i="42"/>
  <c r="AV125" i="42"/>
  <c r="AV124" i="42"/>
  <c r="AV123" i="42"/>
  <c r="AV122" i="42"/>
  <c r="AV121" i="42"/>
  <c r="AV120" i="42"/>
  <c r="AV119" i="42"/>
  <c r="AV118" i="42"/>
  <c r="AV117" i="42"/>
  <c r="AV116" i="42"/>
  <c r="AV115" i="42"/>
  <c r="AV114" i="42"/>
  <c r="AV113" i="42"/>
  <c r="AV112" i="42"/>
  <c r="AV111" i="42"/>
  <c r="AV110" i="42"/>
  <c r="AV109" i="42"/>
  <c r="AV108" i="42"/>
  <c r="AV107" i="42"/>
  <c r="AV106" i="42"/>
  <c r="AV105" i="42"/>
  <c r="AV104" i="42"/>
  <c r="AV103" i="42"/>
  <c r="AV101" i="42"/>
  <c r="AV100" i="42"/>
  <c r="AV99" i="42"/>
  <c r="AV98" i="42"/>
  <c r="AV97" i="42"/>
  <c r="AV96" i="42"/>
  <c r="AV95" i="42"/>
  <c r="AV94" i="42"/>
  <c r="AV93" i="42"/>
  <c r="AV92" i="42"/>
  <c r="AV91" i="42"/>
  <c r="AV90" i="42"/>
  <c r="AV89" i="42"/>
  <c r="AV88" i="42"/>
  <c r="AV87" i="42"/>
  <c r="AV86" i="42"/>
  <c r="AV85" i="42"/>
  <c r="AV84" i="42"/>
  <c r="AV83" i="42"/>
  <c r="AV82" i="42"/>
  <c r="AV81" i="42"/>
  <c r="AV80" i="42"/>
  <c r="AV79" i="42"/>
  <c r="AV78" i="42"/>
  <c r="AV77" i="42"/>
  <c r="AV76" i="42"/>
  <c r="AV75" i="42"/>
  <c r="AV74" i="42"/>
  <c r="AV73" i="42"/>
  <c r="AV72" i="42"/>
  <c r="AV71" i="42"/>
  <c r="AV70" i="42"/>
  <c r="AV69" i="42"/>
  <c r="AV68" i="42"/>
  <c r="AV67" i="42"/>
  <c r="AV66" i="42"/>
  <c r="AV65" i="42"/>
  <c r="AV64" i="42"/>
  <c r="AV63" i="42"/>
  <c r="AV62" i="42"/>
  <c r="AV61" i="42"/>
  <c r="AV60" i="42"/>
  <c r="AV59" i="42"/>
  <c r="AV58" i="42"/>
  <c r="AV57" i="42"/>
  <c r="AV56" i="42"/>
  <c r="AV55" i="42"/>
  <c r="AV54" i="42"/>
  <c r="AV53" i="42"/>
  <c r="AV52" i="42"/>
  <c r="AV50" i="42"/>
  <c r="AV49" i="42"/>
  <c r="AV48" i="42"/>
  <c r="AV47" i="42"/>
  <c r="AV45" i="42"/>
  <c r="AV44" i="42"/>
  <c r="AV39" i="42"/>
  <c r="AV37" i="42"/>
  <c r="AV35" i="42"/>
  <c r="AV34" i="42"/>
  <c r="AV33" i="42"/>
  <c r="AV31" i="42"/>
  <c r="AV30" i="42"/>
  <c r="AV28" i="42"/>
  <c r="AV27" i="42"/>
  <c r="AV26" i="42"/>
  <c r="AV25" i="42"/>
  <c r="AV24" i="42"/>
  <c r="AV23" i="42"/>
  <c r="AV22" i="42"/>
  <c r="AV21" i="42"/>
  <c r="AV20" i="42"/>
  <c r="AV19" i="42"/>
  <c r="AV18" i="42"/>
  <c r="AV17" i="42"/>
  <c r="AV16" i="42"/>
  <c r="AV15" i="42"/>
  <c r="AV14" i="42"/>
  <c r="AV13" i="42"/>
  <c r="AV12" i="42"/>
  <c r="AV11" i="42"/>
  <c r="AV10" i="42"/>
  <c r="AV9" i="42"/>
  <c r="AV8" i="42"/>
  <c r="AV7" i="42"/>
  <c r="AV6" i="42"/>
  <c r="AV5" i="42"/>
  <c r="J76" i="42"/>
  <c r="J75" i="42"/>
  <c r="J74" i="42"/>
  <c r="J73" i="42"/>
  <c r="J72" i="42"/>
  <c r="J71" i="42"/>
  <c r="J70" i="42"/>
  <c r="J69" i="42"/>
  <c r="J68" i="42"/>
  <c r="J67" i="42"/>
  <c r="J66" i="42"/>
  <c r="J65" i="42"/>
  <c r="J64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AV32" i="42" s="1"/>
  <c r="J31" i="42"/>
  <c r="J30" i="42"/>
  <c r="J29" i="42"/>
  <c r="J239" i="42"/>
  <c r="J238" i="42"/>
  <c r="J237" i="42"/>
  <c r="J236" i="42"/>
  <c r="J235" i="42"/>
  <c r="J234" i="42"/>
  <c r="J233" i="42"/>
  <c r="J232" i="42"/>
  <c r="J231" i="42"/>
  <c r="J230" i="42"/>
  <c r="J229" i="42"/>
  <c r="J228" i="42"/>
  <c r="J227" i="42"/>
  <c r="J226" i="42"/>
  <c r="J225" i="42"/>
  <c r="J224" i="42"/>
  <c r="J223" i="42"/>
  <c r="J222" i="42"/>
  <c r="J221" i="42"/>
  <c r="J220" i="42"/>
  <c r="J219" i="42"/>
  <c r="J218" i="42"/>
  <c r="J217" i="42"/>
  <c r="J216" i="42"/>
  <c r="J215" i="42"/>
  <c r="J214" i="42"/>
  <c r="J213" i="42"/>
  <c r="J212" i="42"/>
  <c r="J211" i="42"/>
  <c r="J210" i="42"/>
  <c r="J209" i="42"/>
  <c r="J208" i="42"/>
  <c r="J207" i="42"/>
  <c r="J206" i="42"/>
  <c r="J205" i="42"/>
  <c r="J204" i="42"/>
  <c r="J203" i="42"/>
  <c r="J202" i="42"/>
  <c r="J201" i="42"/>
  <c r="J200" i="42"/>
  <c r="J199" i="42"/>
  <c r="J198" i="42"/>
  <c r="J197" i="42"/>
  <c r="J196" i="42"/>
  <c r="J195" i="42"/>
  <c r="J194" i="42"/>
  <c r="J193" i="42"/>
  <c r="J192" i="42"/>
  <c r="J191" i="42"/>
  <c r="J190" i="42"/>
  <c r="J189" i="42"/>
  <c r="J188" i="42"/>
  <c r="J187" i="42"/>
  <c r="J186" i="42"/>
  <c r="J185" i="42"/>
  <c r="J184" i="42"/>
  <c r="J183" i="42"/>
  <c r="J182" i="42"/>
  <c r="J181" i="42"/>
  <c r="J179" i="42"/>
  <c r="J178" i="42"/>
  <c r="J177" i="42"/>
  <c r="J176" i="42"/>
  <c r="J175" i="42"/>
  <c r="J174" i="42"/>
  <c r="J173" i="42"/>
  <c r="J172" i="42"/>
  <c r="J171" i="42"/>
  <c r="J170" i="42"/>
  <c r="J169" i="42"/>
  <c r="J168" i="42"/>
  <c r="J180" i="42"/>
  <c r="J506" i="42"/>
  <c r="L506" i="42" s="1"/>
  <c r="J507" i="42"/>
  <c r="L507" i="42" s="1"/>
  <c r="J508" i="42"/>
  <c r="L508" i="42" s="1"/>
  <c r="J509" i="42"/>
  <c r="L509" i="42" s="1"/>
  <c r="J510" i="42"/>
  <c r="L510" i="42" s="1"/>
  <c r="J511" i="42"/>
  <c r="L511" i="42"/>
  <c r="J512" i="42"/>
  <c r="L512" i="42" s="1"/>
  <c r="J513" i="42"/>
  <c r="L513" i="42" s="1"/>
  <c r="J514" i="42"/>
  <c r="L514" i="42" s="1"/>
  <c r="J515" i="42"/>
  <c r="L515" i="42" s="1"/>
  <c r="J516" i="42"/>
  <c r="L516" i="42" s="1"/>
  <c r="J517" i="42"/>
  <c r="L517" i="42"/>
  <c r="J518" i="42"/>
  <c r="L518" i="42" s="1"/>
  <c r="J519" i="42"/>
  <c r="L519" i="42" s="1"/>
  <c r="J520" i="42"/>
  <c r="L520" i="42" s="1"/>
  <c r="J521" i="42"/>
  <c r="L521" i="42" s="1"/>
  <c r="J522" i="42"/>
  <c r="L522" i="42" s="1"/>
  <c r="J523" i="42"/>
  <c r="L523" i="42"/>
  <c r="J524" i="42"/>
  <c r="L524" i="42" s="1"/>
  <c r="J525" i="42"/>
  <c r="L525" i="42" s="1"/>
  <c r="J526" i="42"/>
  <c r="L526" i="42" s="1"/>
  <c r="J527" i="42"/>
  <c r="L527" i="42" s="1"/>
  <c r="J528" i="42"/>
  <c r="L528" i="42" s="1"/>
  <c r="J529" i="42"/>
  <c r="L529" i="42"/>
  <c r="J530" i="42"/>
  <c r="L530" i="42" s="1"/>
  <c r="J531" i="42"/>
  <c r="L531" i="42" s="1"/>
  <c r="J532" i="42"/>
  <c r="L532" i="42" s="1"/>
  <c r="J533" i="42"/>
  <c r="L533" i="42" s="1"/>
  <c r="J534" i="42"/>
  <c r="L534" i="42" s="1"/>
  <c r="J535" i="42"/>
  <c r="L535" i="42"/>
  <c r="J536" i="42"/>
  <c r="L536" i="42" s="1"/>
  <c r="J537" i="42"/>
  <c r="L537" i="42" s="1"/>
  <c r="J538" i="42"/>
  <c r="L538" i="42" s="1"/>
  <c r="J539" i="42"/>
  <c r="L539" i="42" s="1"/>
  <c r="J540" i="42"/>
  <c r="L540" i="42" s="1"/>
  <c r="J541" i="42"/>
  <c r="L541" i="42"/>
  <c r="J542" i="42"/>
  <c r="L542" i="42" s="1"/>
  <c r="J543" i="42"/>
  <c r="L543" i="42" s="1"/>
  <c r="J544" i="42"/>
  <c r="L544" i="42" s="1"/>
  <c r="J545" i="42"/>
  <c r="L545" i="42" s="1"/>
  <c r="J546" i="42"/>
  <c r="L546" i="42" s="1"/>
  <c r="J547" i="42"/>
  <c r="L547" i="42" s="1"/>
  <c r="J548" i="42"/>
  <c r="L548" i="42" s="1"/>
  <c r="J549" i="42"/>
  <c r="L549" i="42" s="1"/>
  <c r="J550" i="42"/>
  <c r="L550" i="42" s="1"/>
  <c r="J551" i="42"/>
  <c r="L551" i="42" s="1"/>
  <c r="J552" i="42"/>
  <c r="L552" i="42" s="1"/>
  <c r="J553" i="42"/>
  <c r="L553" i="42"/>
  <c r="J554" i="42"/>
  <c r="L554" i="42" s="1"/>
  <c r="J555" i="42"/>
  <c r="L555" i="42" s="1"/>
  <c r="J556" i="42"/>
  <c r="L556" i="42" s="1"/>
  <c r="J557" i="42"/>
  <c r="L557" i="42" s="1"/>
  <c r="J558" i="42"/>
  <c r="L558" i="42" s="1"/>
  <c r="J559" i="42"/>
  <c r="L559" i="42"/>
  <c r="J560" i="42"/>
  <c r="L560" i="42" s="1"/>
  <c r="J561" i="42"/>
  <c r="L561" i="42" s="1"/>
  <c r="J562" i="42"/>
  <c r="L562" i="42" s="1"/>
  <c r="J563" i="42"/>
  <c r="L563" i="42" s="1"/>
  <c r="J564" i="42"/>
  <c r="L564" i="42" s="1"/>
  <c r="J565" i="42"/>
  <c r="L565" i="42" s="1"/>
  <c r="J566" i="42"/>
  <c r="L566" i="42" s="1"/>
  <c r="J567" i="42"/>
  <c r="L567" i="42" s="1"/>
  <c r="J568" i="42"/>
  <c r="L568" i="42" s="1"/>
  <c r="J569" i="42"/>
  <c r="L569" i="42" s="1"/>
  <c r="J570" i="42"/>
  <c r="L570" i="42" s="1"/>
  <c r="J571" i="42"/>
  <c r="L571" i="42"/>
  <c r="J572" i="42"/>
  <c r="L572" i="42" s="1"/>
  <c r="J573" i="42"/>
  <c r="L573" i="42" s="1"/>
  <c r="J574" i="42"/>
  <c r="L574" i="42" s="1"/>
  <c r="J575" i="42"/>
  <c r="L575" i="42" s="1"/>
  <c r="J576" i="42"/>
  <c r="L576" i="42" s="1"/>
  <c r="J577" i="42"/>
  <c r="L577" i="42" s="1"/>
  <c r="J578" i="42"/>
  <c r="L578" i="42" s="1"/>
  <c r="J579" i="42"/>
  <c r="L579" i="42" s="1"/>
  <c r="J580" i="42"/>
  <c r="L580" i="42" s="1"/>
  <c r="J581" i="42"/>
  <c r="L581" i="42" s="1"/>
  <c r="J582" i="42"/>
  <c r="L582" i="42" s="1"/>
  <c r="J713" i="42"/>
  <c r="L713" i="42" s="1"/>
  <c r="J712" i="42"/>
  <c r="L712" i="42" s="1"/>
  <c r="L711" i="42"/>
  <c r="J711" i="42"/>
  <c r="J710" i="42"/>
  <c r="L710" i="42" s="1"/>
  <c r="J709" i="42"/>
  <c r="L709" i="42" s="1"/>
  <c r="L708" i="42"/>
  <c r="J708" i="42"/>
  <c r="J707" i="42"/>
  <c r="L707" i="42" s="1"/>
  <c r="J706" i="42"/>
  <c r="L706" i="42" s="1"/>
  <c r="L705" i="42"/>
  <c r="J705" i="42"/>
  <c r="J704" i="42"/>
  <c r="L704" i="42" s="1"/>
  <c r="J703" i="42"/>
  <c r="L703" i="42" s="1"/>
  <c r="L702" i="42"/>
  <c r="J702" i="42"/>
  <c r="J701" i="42"/>
  <c r="L701" i="42" s="1"/>
  <c r="J700" i="42"/>
  <c r="L700" i="42" s="1"/>
  <c r="L699" i="42"/>
  <c r="J699" i="42"/>
  <c r="J698" i="42"/>
  <c r="L698" i="42" s="1"/>
  <c r="J697" i="42"/>
  <c r="L697" i="42" s="1"/>
  <c r="L696" i="42"/>
  <c r="J696" i="42"/>
  <c r="J695" i="42"/>
  <c r="L695" i="42" s="1"/>
  <c r="J694" i="42"/>
  <c r="L694" i="42" s="1"/>
  <c r="L693" i="42"/>
  <c r="J693" i="42"/>
  <c r="J692" i="42"/>
  <c r="L692" i="42" s="1"/>
  <c r="J691" i="42"/>
  <c r="L691" i="42" s="1"/>
  <c r="L690" i="42"/>
  <c r="J690" i="42"/>
  <c r="J689" i="42"/>
  <c r="L689" i="42" s="1"/>
  <c r="J688" i="42"/>
  <c r="L688" i="42" s="1"/>
  <c r="L687" i="42"/>
  <c r="J687" i="42"/>
  <c r="J686" i="42"/>
  <c r="L686" i="42" s="1"/>
  <c r="J685" i="42"/>
  <c r="L685" i="42" s="1"/>
  <c r="L684" i="42"/>
  <c r="J684" i="42"/>
  <c r="J683" i="42"/>
  <c r="L683" i="42" s="1"/>
  <c r="J682" i="42"/>
  <c r="L682" i="42" s="1"/>
  <c r="L681" i="42"/>
  <c r="J681" i="42"/>
  <c r="J680" i="42"/>
  <c r="L680" i="42" s="1"/>
  <c r="J679" i="42"/>
  <c r="L679" i="42" s="1"/>
  <c r="L678" i="42"/>
  <c r="J678" i="42"/>
  <c r="J677" i="42"/>
  <c r="L677" i="42" s="1"/>
  <c r="J676" i="42"/>
  <c r="L676" i="42" s="1"/>
  <c r="J675" i="42"/>
  <c r="L675" i="42" s="1"/>
  <c r="J674" i="42"/>
  <c r="L674" i="42" s="1"/>
  <c r="J673" i="42"/>
  <c r="L673" i="42" s="1"/>
  <c r="L672" i="42"/>
  <c r="J672" i="42"/>
  <c r="J671" i="42"/>
  <c r="L671" i="42" s="1"/>
  <c r="J670" i="42"/>
  <c r="L670" i="42" s="1"/>
  <c r="J669" i="42"/>
  <c r="L669" i="42" s="1"/>
  <c r="J668" i="42"/>
  <c r="L668" i="42" s="1"/>
  <c r="J667" i="42"/>
  <c r="L667" i="42" s="1"/>
  <c r="L666" i="42"/>
  <c r="J666" i="42"/>
  <c r="J665" i="42"/>
  <c r="L665" i="42" s="1"/>
  <c r="J664" i="42"/>
  <c r="L664" i="42" s="1"/>
  <c r="J663" i="42"/>
  <c r="L663" i="42" s="1"/>
  <c r="J662" i="42"/>
  <c r="L662" i="42" s="1"/>
  <c r="J661" i="42"/>
  <c r="L661" i="42" s="1"/>
  <c r="L660" i="42"/>
  <c r="J660" i="42"/>
  <c r="J659" i="42"/>
  <c r="L659" i="42" s="1"/>
  <c r="J658" i="42"/>
  <c r="L658" i="42" s="1"/>
  <c r="J657" i="42"/>
  <c r="L657" i="42" s="1"/>
  <c r="J656" i="42"/>
  <c r="L656" i="42" s="1"/>
  <c r="J655" i="42"/>
  <c r="L655" i="42" s="1"/>
  <c r="L654" i="42"/>
  <c r="J654" i="42"/>
  <c r="J653" i="42"/>
  <c r="L653" i="42" s="1"/>
  <c r="J652" i="42"/>
  <c r="L652" i="42" s="1"/>
  <c r="J651" i="42"/>
  <c r="L651" i="42" s="1"/>
  <c r="J650" i="42"/>
  <c r="L650" i="42" s="1"/>
  <c r="J649" i="42"/>
  <c r="L649" i="42" s="1"/>
  <c r="L648" i="42"/>
  <c r="J648" i="42"/>
  <c r="L647" i="42"/>
  <c r="J646" i="42"/>
  <c r="L646" i="42" s="1"/>
  <c r="L645" i="42"/>
  <c r="J645" i="42"/>
  <c r="L644" i="42"/>
  <c r="J644" i="42"/>
  <c r="J643" i="42"/>
  <c r="L643" i="42" s="1"/>
  <c r="J642" i="42"/>
  <c r="L642" i="42" s="1"/>
  <c r="L641" i="42"/>
  <c r="J641" i="42"/>
  <c r="J640" i="42"/>
  <c r="L640" i="42" s="1"/>
  <c r="J639" i="42"/>
  <c r="L639" i="42" s="1"/>
  <c r="J638" i="42"/>
  <c r="L638" i="42" s="1"/>
  <c r="L637" i="42"/>
  <c r="J637" i="42"/>
  <c r="J636" i="42"/>
  <c r="L636" i="42" s="1"/>
  <c r="L635" i="42"/>
  <c r="J635" i="42"/>
  <c r="J634" i="42"/>
  <c r="L634" i="42" s="1"/>
  <c r="J633" i="42"/>
  <c r="L633" i="42" s="1"/>
  <c r="L632" i="42"/>
  <c r="J632" i="42"/>
  <c r="J631" i="42"/>
  <c r="L631" i="42" s="1"/>
  <c r="J630" i="42"/>
  <c r="L630" i="42" s="1"/>
  <c r="J629" i="42"/>
  <c r="L629" i="42" s="1"/>
  <c r="L628" i="42"/>
  <c r="J628" i="42"/>
  <c r="J627" i="42"/>
  <c r="L627" i="42" s="1"/>
  <c r="J626" i="42"/>
  <c r="L626" i="42" s="1"/>
  <c r="J625" i="42"/>
  <c r="L625" i="42" s="1"/>
  <c r="J624" i="42"/>
  <c r="L624" i="42" s="1"/>
  <c r="L623" i="42"/>
  <c r="J623" i="42"/>
  <c r="J622" i="42"/>
  <c r="L622" i="42" s="1"/>
  <c r="L621" i="42"/>
  <c r="J621" i="42"/>
  <c r="L620" i="42"/>
  <c r="J620" i="42"/>
  <c r="L619" i="42"/>
  <c r="J619" i="42"/>
  <c r="J618" i="42"/>
  <c r="L618" i="42" s="1"/>
  <c r="J617" i="42"/>
  <c r="L617" i="42" s="1"/>
  <c r="L616" i="42"/>
  <c r="J616" i="42"/>
  <c r="L615" i="42"/>
  <c r="J615" i="42"/>
  <c r="J614" i="42"/>
  <c r="L614" i="42" s="1"/>
  <c r="J613" i="42"/>
  <c r="L613" i="42" s="1"/>
  <c r="J612" i="42"/>
  <c r="L612" i="42" s="1"/>
  <c r="L611" i="42"/>
  <c r="J611" i="42"/>
  <c r="L610" i="42"/>
  <c r="J610" i="42"/>
  <c r="L609" i="42"/>
  <c r="J609" i="42"/>
  <c r="L608" i="42"/>
  <c r="J608" i="42"/>
  <c r="L607" i="42"/>
  <c r="J607" i="42"/>
  <c r="J606" i="42"/>
  <c r="L606" i="42" s="1"/>
  <c r="L605" i="42"/>
  <c r="J605" i="42"/>
  <c r="L604" i="42"/>
  <c r="J604" i="42"/>
  <c r="L603" i="42"/>
  <c r="J603" i="42"/>
  <c r="L602" i="42"/>
  <c r="J602" i="42"/>
  <c r="L601" i="42"/>
  <c r="J601" i="42"/>
  <c r="J600" i="42"/>
  <c r="L600" i="42" s="1"/>
  <c r="L599" i="42"/>
  <c r="J599" i="42"/>
  <c r="L598" i="42"/>
  <c r="J598" i="42"/>
  <c r="L597" i="42"/>
  <c r="J597" i="42"/>
  <c r="L596" i="42"/>
  <c r="J596" i="42"/>
  <c r="L595" i="42"/>
  <c r="J595" i="42"/>
  <c r="J594" i="42"/>
  <c r="L594" i="42" s="1"/>
  <c r="L593" i="42"/>
  <c r="J593" i="42"/>
  <c r="L592" i="42"/>
  <c r="J592" i="42"/>
  <c r="L591" i="42"/>
  <c r="J591" i="42"/>
  <c r="L590" i="42"/>
  <c r="J590" i="42"/>
  <c r="L589" i="42"/>
  <c r="J589" i="42"/>
  <c r="J588" i="42"/>
  <c r="L588" i="42" s="1"/>
  <c r="L587" i="42"/>
  <c r="J587" i="42"/>
  <c r="L586" i="42"/>
  <c r="J586" i="42"/>
  <c r="L585" i="42"/>
  <c r="J585" i="42"/>
  <c r="L584" i="42"/>
  <c r="J584" i="42"/>
  <c r="L583" i="42"/>
  <c r="J583" i="42"/>
  <c r="J167" i="42"/>
  <c r="J166" i="42"/>
  <c r="J165" i="42"/>
  <c r="J164" i="42"/>
  <c r="J163" i="42"/>
  <c r="J162" i="42"/>
  <c r="J161" i="42"/>
  <c r="J160" i="42"/>
  <c r="J159" i="42"/>
  <c r="J158" i="42"/>
  <c r="J157" i="42"/>
  <c r="J156" i="42"/>
  <c r="J155" i="42"/>
  <c r="J153" i="42"/>
  <c r="J152" i="42"/>
  <c r="J151" i="42"/>
  <c r="J150" i="42"/>
  <c r="J149" i="42"/>
  <c r="J148" i="42"/>
  <c r="J147" i="42"/>
  <c r="J146" i="42"/>
  <c r="J145" i="42"/>
  <c r="J144" i="42"/>
  <c r="J143" i="42"/>
  <c r="J142" i="42"/>
  <c r="J141" i="42"/>
  <c r="J140" i="42"/>
  <c r="J139" i="42"/>
  <c r="J138" i="42"/>
  <c r="J137" i="42"/>
  <c r="J136" i="42"/>
  <c r="J135" i="42"/>
  <c r="J134" i="42"/>
  <c r="J133" i="42"/>
  <c r="J132" i="42"/>
  <c r="J131" i="42"/>
  <c r="J130" i="42"/>
  <c r="J129" i="42"/>
  <c r="J128" i="42"/>
  <c r="J127" i="42"/>
  <c r="J126" i="42"/>
  <c r="J125" i="42"/>
  <c r="J124" i="42"/>
  <c r="J123" i="42"/>
  <c r="J122" i="42"/>
  <c r="J121" i="42"/>
  <c r="J120" i="42"/>
  <c r="J119" i="42"/>
  <c r="J118" i="42"/>
  <c r="J117" i="42"/>
  <c r="J116" i="42"/>
  <c r="J115" i="42"/>
  <c r="J114" i="42"/>
  <c r="J113" i="42"/>
  <c r="J112" i="42"/>
  <c r="J111" i="42"/>
  <c r="J110" i="42"/>
  <c r="J109" i="42"/>
  <c r="J108" i="42"/>
  <c r="J107" i="42"/>
  <c r="J106" i="42"/>
  <c r="J105" i="42"/>
  <c r="J104" i="42"/>
  <c r="J103" i="42"/>
  <c r="J102" i="42"/>
  <c r="BA102" i="42" s="1"/>
  <c r="J101" i="42"/>
  <c r="J100" i="42"/>
  <c r="J99" i="42"/>
  <c r="J98" i="42"/>
  <c r="J97" i="42"/>
  <c r="J96" i="42"/>
  <c r="J95" i="42"/>
  <c r="J94" i="42"/>
  <c r="J93" i="42"/>
  <c r="J92" i="42"/>
  <c r="J91" i="42"/>
  <c r="J90" i="42"/>
  <c r="J89" i="42"/>
  <c r="J88" i="42"/>
  <c r="J87" i="42"/>
  <c r="J86" i="42"/>
  <c r="J85" i="42"/>
  <c r="J84" i="42"/>
  <c r="J83" i="42"/>
  <c r="J82" i="42"/>
  <c r="J81" i="42"/>
  <c r="J80" i="42"/>
  <c r="J79" i="42"/>
  <c r="J78" i="42"/>
  <c r="J77" i="42"/>
  <c r="J154" i="42"/>
  <c r="A680" i="42"/>
  <c r="A681" i="42"/>
  <c r="L393" i="42"/>
  <c r="L240" i="42"/>
  <c r="L76" i="42"/>
  <c r="L75" i="42"/>
  <c r="J5" i="42"/>
  <c r="L5" i="42" s="1"/>
  <c r="BG32" i="42" l="1"/>
  <c r="BA32" i="42"/>
  <c r="BG180" i="42"/>
  <c r="BG102" i="42"/>
  <c r="BG181" i="42" s="1"/>
  <c r="AV102" i="42"/>
  <c r="BA78" i="42"/>
  <c r="AV29" i="42"/>
  <c r="AV36" i="42" s="1"/>
  <c r="G11" i="57"/>
  <c r="G7" i="57"/>
  <c r="G3" i="57"/>
  <c r="L46" i="42"/>
  <c r="BG185" i="42" l="1"/>
  <c r="BG190" i="42" s="1"/>
  <c r="BG218" i="42" s="1"/>
  <c r="BA85" i="42"/>
  <c r="AV40" i="42"/>
  <c r="AV41" i="42" s="1"/>
  <c r="AV38" i="42"/>
  <c r="BH647" i="42"/>
  <c r="BF647" i="42"/>
  <c r="BE647" i="42"/>
  <c r="BD647" i="42"/>
  <c r="BC647" i="42"/>
  <c r="BB647" i="42"/>
  <c r="AZ647" i="42"/>
  <c r="AY647" i="42"/>
  <c r="AX647" i="42"/>
  <c r="AW647" i="42"/>
  <c r="AU647" i="42"/>
  <c r="AT647" i="42"/>
  <c r="AS647" i="42"/>
  <c r="AR647" i="42"/>
  <c r="AQ647" i="42"/>
  <c r="AP647" i="42"/>
  <c r="AO647" i="42"/>
  <c r="AN647" i="42"/>
  <c r="AM647" i="42"/>
  <c r="AL647" i="42"/>
  <c r="AK647" i="42"/>
  <c r="AJ647" i="42"/>
  <c r="AI647" i="42"/>
  <c r="AH647" i="42"/>
  <c r="AG647" i="42"/>
  <c r="AF647" i="42"/>
  <c r="AE647" i="42"/>
  <c r="AD647" i="42"/>
  <c r="AB647" i="42"/>
  <c r="AA647" i="42"/>
  <c r="Z647" i="42"/>
  <c r="Y647" i="42"/>
  <c r="X647" i="42"/>
  <c r="BH582" i="42"/>
  <c r="BF582" i="42"/>
  <c r="BE582" i="42"/>
  <c r="BD582" i="42"/>
  <c r="BC582" i="42"/>
  <c r="BB582" i="42"/>
  <c r="AZ582" i="42"/>
  <c r="AY582" i="42"/>
  <c r="AX582" i="42"/>
  <c r="AW582" i="42"/>
  <c r="AU582" i="42"/>
  <c r="AT582" i="42"/>
  <c r="AS582" i="42"/>
  <c r="AR582" i="42"/>
  <c r="AP582" i="42"/>
  <c r="AO582" i="42"/>
  <c r="AN582" i="42"/>
  <c r="AM582" i="42"/>
  <c r="AL582" i="42"/>
  <c r="AK582" i="42"/>
  <c r="AJ582" i="42"/>
  <c r="AI582" i="42"/>
  <c r="AH582" i="42"/>
  <c r="AG582" i="42"/>
  <c r="AF582" i="42"/>
  <c r="AE582" i="42"/>
  <c r="AD582" i="42"/>
  <c r="AB582" i="42"/>
  <c r="AA582" i="42"/>
  <c r="Z582" i="42"/>
  <c r="Y582" i="42"/>
  <c r="X582" i="42"/>
  <c r="BH545" i="42"/>
  <c r="BF545" i="42"/>
  <c r="BE545" i="42"/>
  <c r="BD545" i="42"/>
  <c r="BC545" i="42"/>
  <c r="BB545" i="42"/>
  <c r="AZ545" i="42"/>
  <c r="AY545" i="42"/>
  <c r="AX545" i="42"/>
  <c r="AW545" i="42"/>
  <c r="AU545" i="42"/>
  <c r="AT545" i="42"/>
  <c r="AS545" i="42"/>
  <c r="AR545" i="42"/>
  <c r="AQ545" i="42"/>
  <c r="AP545" i="42"/>
  <c r="AO545" i="42"/>
  <c r="AN545" i="42"/>
  <c r="AM545" i="42"/>
  <c r="AL545" i="42"/>
  <c r="AK545" i="42"/>
  <c r="AJ545" i="42"/>
  <c r="AI545" i="42"/>
  <c r="AH545" i="42"/>
  <c r="AG545" i="42"/>
  <c r="AE545" i="42"/>
  <c r="AD545" i="42"/>
  <c r="AB545" i="42"/>
  <c r="AA545" i="42"/>
  <c r="Z545" i="42"/>
  <c r="Y545" i="42"/>
  <c r="X545" i="42"/>
  <c r="BH393" i="42"/>
  <c r="BF393" i="42"/>
  <c r="BE393" i="42"/>
  <c r="BD393" i="42"/>
  <c r="BC393" i="42"/>
  <c r="BB393" i="42"/>
  <c r="AZ393" i="42"/>
  <c r="AY393" i="42"/>
  <c r="AX393" i="42"/>
  <c r="AW393" i="42"/>
  <c r="AU393" i="42"/>
  <c r="AT393" i="42"/>
  <c r="AS393" i="42"/>
  <c r="AR393" i="42"/>
  <c r="AQ393" i="42"/>
  <c r="AP393" i="42"/>
  <c r="AO393" i="42"/>
  <c r="AN393" i="42"/>
  <c r="AM393" i="42"/>
  <c r="AL393" i="42"/>
  <c r="AK393" i="42"/>
  <c r="AJ393" i="42"/>
  <c r="AI393" i="42"/>
  <c r="AH393" i="42"/>
  <c r="AG393" i="42"/>
  <c r="AF393" i="42"/>
  <c r="AE393" i="42"/>
  <c r="AD393" i="42"/>
  <c r="AB393" i="42"/>
  <c r="AA393" i="42"/>
  <c r="Z393" i="42"/>
  <c r="Y393" i="42"/>
  <c r="X393" i="42"/>
  <c r="BH240" i="42"/>
  <c r="BF240" i="42"/>
  <c r="BE240" i="42"/>
  <c r="BD240" i="42"/>
  <c r="BC240" i="42"/>
  <c r="BB240" i="42"/>
  <c r="AZ240" i="42"/>
  <c r="AY240" i="42"/>
  <c r="AX240" i="42"/>
  <c r="AW240" i="42"/>
  <c r="AU240" i="42"/>
  <c r="AT240" i="42"/>
  <c r="AS240" i="42"/>
  <c r="AR240" i="42"/>
  <c r="AQ240" i="42"/>
  <c r="AP240" i="42"/>
  <c r="AO240" i="42"/>
  <c r="AN240" i="42"/>
  <c r="AM240" i="42"/>
  <c r="AL240" i="42"/>
  <c r="AK240" i="42"/>
  <c r="AJ240" i="42"/>
  <c r="AI240" i="42"/>
  <c r="AH240" i="42"/>
  <c r="AG240" i="42"/>
  <c r="AF240" i="42"/>
  <c r="AE240" i="42"/>
  <c r="AD240" i="42"/>
  <c r="AB240" i="42"/>
  <c r="AA240" i="42"/>
  <c r="Z240" i="42"/>
  <c r="Y240" i="42"/>
  <c r="X240" i="42"/>
  <c r="BH76" i="42"/>
  <c r="BF76" i="42"/>
  <c r="BE76" i="42"/>
  <c r="BD76" i="42"/>
  <c r="BC76" i="42"/>
  <c r="BB76" i="42"/>
  <c r="AZ76" i="42"/>
  <c r="AY76" i="42"/>
  <c r="AX76" i="42"/>
  <c r="AW76" i="42"/>
  <c r="AU76" i="42"/>
  <c r="AT76" i="42"/>
  <c r="AS76" i="42"/>
  <c r="AR76" i="42"/>
  <c r="AQ76" i="42"/>
  <c r="AP76" i="42"/>
  <c r="AO76" i="42"/>
  <c r="AN76" i="42"/>
  <c r="AM76" i="42"/>
  <c r="AL76" i="42"/>
  <c r="AK76" i="42"/>
  <c r="AJ76" i="42"/>
  <c r="AI76" i="42"/>
  <c r="AH76" i="42"/>
  <c r="AG76" i="42"/>
  <c r="AF76" i="42"/>
  <c r="AE76" i="42"/>
  <c r="AD76" i="42"/>
  <c r="AB76" i="42"/>
  <c r="AA76" i="42"/>
  <c r="Z76" i="42"/>
  <c r="Y76" i="42"/>
  <c r="X76" i="42"/>
  <c r="BH75" i="42"/>
  <c r="BF75" i="42"/>
  <c r="BE75" i="42"/>
  <c r="BD75" i="42"/>
  <c r="BC75" i="42"/>
  <c r="BB75" i="42"/>
  <c r="AZ75" i="42"/>
  <c r="AY75" i="42"/>
  <c r="AX75" i="42"/>
  <c r="AW75" i="42"/>
  <c r="AU75" i="42"/>
  <c r="AT75" i="42"/>
  <c r="AS75" i="42"/>
  <c r="AR75" i="42"/>
  <c r="AQ75" i="42"/>
  <c r="AP75" i="42"/>
  <c r="AO75" i="42"/>
  <c r="AN75" i="42"/>
  <c r="AM75" i="42"/>
  <c r="AL75" i="42"/>
  <c r="AK75" i="42"/>
  <c r="AJ75" i="42"/>
  <c r="AI75" i="42"/>
  <c r="AH75" i="42"/>
  <c r="AG75" i="42"/>
  <c r="AF75" i="42"/>
  <c r="AE75" i="42"/>
  <c r="AD75" i="42"/>
  <c r="AB75" i="42"/>
  <c r="AA75" i="42"/>
  <c r="Z75" i="42"/>
  <c r="Y75" i="42"/>
  <c r="X75" i="42"/>
  <c r="A5" i="57"/>
  <c r="C7" i="57"/>
  <c r="C6" i="57"/>
  <c r="N547" i="42"/>
  <c r="S548" i="42"/>
  <c r="M549" i="42"/>
  <c r="Q550" i="42"/>
  <c r="U551" i="42"/>
  <c r="P552" i="42"/>
  <c r="U553" i="42"/>
  <c r="O557" i="42"/>
  <c r="T559" i="42"/>
  <c r="U560" i="42"/>
  <c r="O561" i="42"/>
  <c r="O562" i="42"/>
  <c r="Q563" i="42"/>
  <c r="P564" i="42"/>
  <c r="M565" i="42"/>
  <c r="O569" i="42"/>
  <c r="S571" i="42"/>
  <c r="T572" i="42"/>
  <c r="S573" i="42"/>
  <c r="P574" i="42"/>
  <c r="U575" i="42"/>
  <c r="O576" i="42"/>
  <c r="U577" i="42"/>
  <c r="N581" i="42"/>
  <c r="R585" i="42"/>
  <c r="T586" i="42"/>
  <c r="T588" i="42"/>
  <c r="R597" i="42"/>
  <c r="S598" i="42"/>
  <c r="T600" i="42"/>
  <c r="R609" i="42"/>
  <c r="S610" i="42"/>
  <c r="O611" i="42"/>
  <c r="P612" i="42"/>
  <c r="U613" i="42"/>
  <c r="Q614" i="42"/>
  <c r="M618" i="42"/>
  <c r="O621" i="42"/>
  <c r="U622" i="42"/>
  <c r="M624" i="42"/>
  <c r="N625" i="42"/>
  <c r="T626" i="42"/>
  <c r="N630" i="42"/>
  <c r="U632" i="42"/>
  <c r="Q633" i="42"/>
  <c r="U634" i="42"/>
  <c r="T635" i="42"/>
  <c r="U636" i="42"/>
  <c r="O637" i="42"/>
  <c r="M638" i="42"/>
  <c r="M642" i="42"/>
  <c r="P644" i="42"/>
  <c r="P645" i="42"/>
  <c r="O649" i="42"/>
  <c r="O658" i="42"/>
  <c r="T659" i="42"/>
  <c r="T661" i="42"/>
  <c r="O670" i="42"/>
  <c r="N671" i="42"/>
  <c r="T673" i="42"/>
  <c r="U682" i="42"/>
  <c r="U683" i="42"/>
  <c r="T684" i="42"/>
  <c r="M685" i="42"/>
  <c r="O686" i="42"/>
  <c r="Q687" i="42"/>
  <c r="Q688" i="42"/>
  <c r="M692" i="42"/>
  <c r="M694" i="42"/>
  <c r="T695" i="42"/>
  <c r="U697" i="42"/>
  <c r="S698" i="42"/>
  <c r="U699" i="42"/>
  <c r="U700" i="42"/>
  <c r="O706" i="42"/>
  <c r="U707" i="42"/>
  <c r="N708" i="42"/>
  <c r="U709" i="42"/>
  <c r="U710" i="42"/>
  <c r="P711" i="42"/>
  <c r="Q712" i="42"/>
  <c r="J714" i="42"/>
  <c r="L714" i="42" s="1"/>
  <c r="N714" i="42" s="1"/>
  <c r="J715" i="42"/>
  <c r="L715" i="42" s="1"/>
  <c r="J716" i="42"/>
  <c r="L716" i="42" s="1"/>
  <c r="J717" i="42"/>
  <c r="L717" i="42" s="1"/>
  <c r="U717" i="42" s="1"/>
  <c r="J718" i="42"/>
  <c r="L718" i="42" s="1"/>
  <c r="Q718" i="42" s="1"/>
  <c r="J719" i="42"/>
  <c r="L719" i="42" s="1"/>
  <c r="T719" i="42" s="1"/>
  <c r="J720" i="42"/>
  <c r="L720" i="42" s="1"/>
  <c r="U720" i="42" s="1"/>
  <c r="J721" i="42"/>
  <c r="L721" i="42" s="1"/>
  <c r="U721" i="42" s="1"/>
  <c r="J722" i="42"/>
  <c r="L722" i="42" s="1"/>
  <c r="R722" i="42" s="1"/>
  <c r="J723" i="42"/>
  <c r="L723" i="42" s="1"/>
  <c r="N723" i="42" s="1"/>
  <c r="J724" i="42"/>
  <c r="L724" i="42" s="1"/>
  <c r="P724" i="42" s="1"/>
  <c r="J725" i="42"/>
  <c r="L725" i="42" s="1"/>
  <c r="O725" i="42" s="1"/>
  <c r="J726" i="42"/>
  <c r="L726" i="42" s="1"/>
  <c r="Q726" i="42" s="1"/>
  <c r="J727" i="42"/>
  <c r="L727" i="42" s="1"/>
  <c r="J728" i="42"/>
  <c r="L728" i="42" s="1"/>
  <c r="M728" i="42" s="1"/>
  <c r="J729" i="42"/>
  <c r="L729" i="42" s="1"/>
  <c r="U729" i="42" s="1"/>
  <c r="J730" i="42"/>
  <c r="L730" i="42" s="1"/>
  <c r="N730" i="42" s="1"/>
  <c r="J731" i="42"/>
  <c r="L731" i="42" s="1"/>
  <c r="U731" i="42" s="1"/>
  <c r="J732" i="42"/>
  <c r="L732" i="42" s="1"/>
  <c r="N732" i="42" s="1"/>
  <c r="J733" i="42"/>
  <c r="L733" i="42" s="1"/>
  <c r="S733" i="42" s="1"/>
  <c r="J734" i="42"/>
  <c r="L734" i="42" s="1"/>
  <c r="O734" i="42" s="1"/>
  <c r="J735" i="42"/>
  <c r="L735" i="42" s="1"/>
  <c r="P735" i="42" s="1"/>
  <c r="J736" i="42"/>
  <c r="L736" i="42" s="1"/>
  <c r="O736" i="42" s="1"/>
  <c r="J737" i="42"/>
  <c r="L737" i="42" s="1"/>
  <c r="R737" i="42" s="1"/>
  <c r="J738" i="42"/>
  <c r="L738" i="42" s="1"/>
  <c r="R738" i="42" s="1"/>
  <c r="J739" i="42"/>
  <c r="L739" i="42" s="1"/>
  <c r="J740" i="42"/>
  <c r="L740" i="42" s="1"/>
  <c r="J741" i="42"/>
  <c r="L741" i="42" s="1"/>
  <c r="U741" i="42" s="1"/>
  <c r="J742" i="42"/>
  <c r="L742" i="42" s="1"/>
  <c r="O742" i="42" s="1"/>
  <c r="J743" i="42"/>
  <c r="L743" i="42" s="1"/>
  <c r="T743" i="42" s="1"/>
  <c r="J744" i="42"/>
  <c r="L744" i="42" s="1"/>
  <c r="J745" i="42"/>
  <c r="L745" i="42" s="1"/>
  <c r="T745" i="42" s="1"/>
  <c r="J746" i="42"/>
  <c r="L746" i="42" s="1"/>
  <c r="N746" i="42" s="1"/>
  <c r="J747" i="42"/>
  <c r="L747" i="42" s="1"/>
  <c r="U747" i="42" s="1"/>
  <c r="J748" i="42"/>
  <c r="L748" i="42" s="1"/>
  <c r="S748" i="42" s="1"/>
  <c r="J749" i="42"/>
  <c r="L749" i="42" s="1"/>
  <c r="U749" i="42" s="1"/>
  <c r="J750" i="42"/>
  <c r="L750" i="42" s="1"/>
  <c r="U750" i="42" s="1"/>
  <c r="J751" i="42"/>
  <c r="L751" i="42" s="1"/>
  <c r="J752" i="42"/>
  <c r="L752" i="42" s="1"/>
  <c r="J753" i="42"/>
  <c r="L753" i="42" s="1"/>
  <c r="T753" i="42" s="1"/>
  <c r="J754" i="42"/>
  <c r="L754" i="42" s="1"/>
  <c r="O754" i="42" s="1"/>
  <c r="J755" i="42"/>
  <c r="L755" i="42" s="1"/>
  <c r="Q755" i="42" s="1"/>
  <c r="J756" i="42"/>
  <c r="L756" i="42" s="1"/>
  <c r="R756" i="42" s="1"/>
  <c r="J757" i="42"/>
  <c r="L757" i="42" s="1"/>
  <c r="S757" i="42" s="1"/>
  <c r="J758" i="42"/>
  <c r="L758" i="42" s="1"/>
  <c r="M758" i="42" s="1"/>
  <c r="J759" i="42"/>
  <c r="L759" i="42" s="1"/>
  <c r="T759" i="42" s="1"/>
  <c r="J760" i="42"/>
  <c r="L760" i="42" s="1"/>
  <c r="U760" i="42" s="1"/>
  <c r="J761" i="42"/>
  <c r="L761" i="42" s="1"/>
  <c r="N761" i="42" s="1"/>
  <c r="J762" i="42"/>
  <c r="L762" i="42" s="1"/>
  <c r="U762" i="42" s="1"/>
  <c r="J763" i="42"/>
  <c r="L763" i="42" s="1"/>
  <c r="R763" i="42" s="1"/>
  <c r="J764" i="42"/>
  <c r="L764" i="42" s="1"/>
  <c r="J765" i="42"/>
  <c r="L765" i="42" s="1"/>
  <c r="M765" i="42" s="1"/>
  <c r="J766" i="42"/>
  <c r="L766" i="42" s="1"/>
  <c r="O766" i="42" s="1"/>
  <c r="J767" i="42"/>
  <c r="L767" i="42" s="1"/>
  <c r="S767" i="42" s="1"/>
  <c r="J768" i="42"/>
  <c r="L768" i="42" s="1"/>
  <c r="J769" i="42"/>
  <c r="L769" i="42" s="1"/>
  <c r="O769" i="42" s="1"/>
  <c r="J770" i="42"/>
  <c r="L770" i="42" s="1"/>
  <c r="Q770" i="42" s="1"/>
  <c r="J771" i="42"/>
  <c r="L771" i="42" s="1"/>
  <c r="N771" i="42" s="1"/>
  <c r="J772" i="42"/>
  <c r="L772" i="42" s="1"/>
  <c r="M772" i="42" s="1"/>
  <c r="J773" i="42"/>
  <c r="L773" i="42" s="1"/>
  <c r="U773" i="42" s="1"/>
  <c r="J774" i="42"/>
  <c r="L774" i="42" s="1"/>
  <c r="S774" i="42" s="1"/>
  <c r="J775" i="42"/>
  <c r="L775" i="42" s="1"/>
  <c r="R775" i="42" s="1"/>
  <c r="J776" i="42"/>
  <c r="L776" i="42" s="1"/>
  <c r="M776" i="42" s="1"/>
  <c r="J777" i="42"/>
  <c r="L777" i="42" s="1"/>
  <c r="U777" i="42" s="1"/>
  <c r="J778" i="42"/>
  <c r="L778" i="42" s="1"/>
  <c r="O778" i="42" s="1"/>
  <c r="J779" i="42"/>
  <c r="L779" i="42" s="1"/>
  <c r="Q779" i="42" s="1"/>
  <c r="J780" i="42"/>
  <c r="L780" i="42" s="1"/>
  <c r="M780" i="42" s="1"/>
  <c r="J781" i="42"/>
  <c r="L781" i="42" s="1"/>
  <c r="U781" i="42" s="1"/>
  <c r="J782" i="42"/>
  <c r="L782" i="42" s="1"/>
  <c r="U782" i="42" s="1"/>
  <c r="J783" i="42"/>
  <c r="L783" i="42" s="1"/>
  <c r="S783" i="42" s="1"/>
  <c r="J784" i="42"/>
  <c r="L784" i="42" s="1"/>
  <c r="M784" i="42" s="1"/>
  <c r="J785" i="42"/>
  <c r="L785" i="42" s="1"/>
  <c r="O785" i="42" s="1"/>
  <c r="J786" i="42"/>
  <c r="L786" i="42" s="1"/>
  <c r="O786" i="42" s="1"/>
  <c r="J787" i="42"/>
  <c r="L787" i="42" s="1"/>
  <c r="R787" i="42" s="1"/>
  <c r="J788" i="42"/>
  <c r="L788" i="42" s="1"/>
  <c r="M788" i="42" s="1"/>
  <c r="J789" i="42"/>
  <c r="L789" i="42" s="1"/>
  <c r="Q789" i="42" s="1"/>
  <c r="J790" i="42"/>
  <c r="L790" i="42" s="1"/>
  <c r="O790" i="42" s="1"/>
  <c r="J791" i="42"/>
  <c r="L791" i="42" s="1"/>
  <c r="S791" i="42" s="1"/>
  <c r="J792" i="42"/>
  <c r="L792" i="42" s="1"/>
  <c r="O792" i="42" s="1"/>
  <c r="J793" i="42"/>
  <c r="L793" i="42" s="1"/>
  <c r="Q793" i="42" s="1"/>
  <c r="J794" i="42"/>
  <c r="L794" i="42" s="1"/>
  <c r="T794" i="42" s="1"/>
  <c r="J795" i="42"/>
  <c r="L795" i="42" s="1"/>
  <c r="N795" i="42" s="1"/>
  <c r="J796" i="42"/>
  <c r="L796" i="42" s="1"/>
  <c r="M796" i="42" s="1"/>
  <c r="J797" i="42"/>
  <c r="L797" i="42" s="1"/>
  <c r="S797" i="42" s="1"/>
  <c r="J798" i="42"/>
  <c r="L798" i="42" s="1"/>
  <c r="U798" i="42" s="1"/>
  <c r="J799" i="42"/>
  <c r="L799" i="42" s="1"/>
  <c r="R799" i="42" s="1"/>
  <c r="J800" i="42"/>
  <c r="L800" i="42" s="1"/>
  <c r="J801" i="42"/>
  <c r="L801" i="42" s="1"/>
  <c r="N801" i="42" s="1"/>
  <c r="J802" i="42"/>
  <c r="L802" i="42" s="1"/>
  <c r="O802" i="42" s="1"/>
  <c r="J803" i="42"/>
  <c r="L803" i="42" s="1"/>
  <c r="J804" i="42"/>
  <c r="L804" i="42" s="1"/>
  <c r="S804" i="42" s="1"/>
  <c r="J805" i="42"/>
  <c r="L805" i="42" s="1"/>
  <c r="N805" i="42" s="1"/>
  <c r="J806" i="42"/>
  <c r="L806" i="42" s="1"/>
  <c r="P806" i="42" s="1"/>
  <c r="J807" i="42"/>
  <c r="L807" i="42" s="1"/>
  <c r="O807" i="42" s="1"/>
  <c r="J808" i="42"/>
  <c r="L808" i="42" s="1"/>
  <c r="N808" i="42" s="1"/>
  <c r="J809" i="42"/>
  <c r="L809" i="42" s="1"/>
  <c r="T809" i="42" s="1"/>
  <c r="J810" i="42"/>
  <c r="L810" i="42" s="1"/>
  <c r="P810" i="42" s="1"/>
  <c r="J811" i="42"/>
  <c r="L811" i="42" s="1"/>
  <c r="R811" i="42" s="1"/>
  <c r="J812" i="42"/>
  <c r="L812" i="42" s="1"/>
  <c r="J813" i="42"/>
  <c r="L813" i="42" s="1"/>
  <c r="M813" i="42" s="1"/>
  <c r="J814" i="42"/>
  <c r="L814" i="42" s="1"/>
  <c r="O814" i="42" s="1"/>
  <c r="J815" i="42"/>
  <c r="L815" i="42" s="1"/>
  <c r="N815" i="42" s="1"/>
  <c r="J816" i="42"/>
  <c r="L816" i="42" s="1"/>
  <c r="Q816" i="42" s="1"/>
  <c r="J817" i="42"/>
  <c r="L817" i="42" s="1"/>
  <c r="T817" i="42" s="1"/>
  <c r="J818" i="42"/>
  <c r="L818" i="42" s="1"/>
  <c r="T818" i="42" s="1"/>
  <c r="J819" i="42"/>
  <c r="L819" i="42" s="1"/>
  <c r="U819" i="42" s="1"/>
  <c r="J820" i="42"/>
  <c r="L820" i="42" s="1"/>
  <c r="O820" i="42" s="1"/>
  <c r="J821" i="42"/>
  <c r="L821" i="42" s="1"/>
  <c r="M821" i="42" s="1"/>
  <c r="J822" i="42"/>
  <c r="L822" i="42" s="1"/>
  <c r="U822" i="42" s="1"/>
  <c r="J823" i="42"/>
  <c r="L823" i="42" s="1"/>
  <c r="R823" i="42" s="1"/>
  <c r="J824" i="42"/>
  <c r="L824" i="42" s="1"/>
  <c r="M824" i="42" s="1"/>
  <c r="J825" i="42"/>
  <c r="L825" i="42" s="1"/>
  <c r="T825" i="42" s="1"/>
  <c r="J826" i="42"/>
  <c r="L826" i="42" s="1"/>
  <c r="O826" i="42" s="1"/>
  <c r="J827" i="42"/>
  <c r="L827" i="42" s="1"/>
  <c r="N827" i="42" s="1"/>
  <c r="J828" i="42"/>
  <c r="L828" i="42" s="1"/>
  <c r="J829" i="42"/>
  <c r="L829" i="42" s="1"/>
  <c r="U829" i="42" s="1"/>
  <c r="J830" i="42"/>
  <c r="L830" i="42" s="1"/>
  <c r="T830" i="42" s="1"/>
  <c r="J831" i="42"/>
  <c r="L831" i="42" s="1"/>
  <c r="S831" i="42" s="1"/>
  <c r="J832" i="42"/>
  <c r="L832" i="42" s="1"/>
  <c r="O832" i="42" s="1"/>
  <c r="J833" i="42"/>
  <c r="L833" i="42" s="1"/>
  <c r="U833" i="42" s="1"/>
  <c r="J834" i="42"/>
  <c r="L834" i="42" s="1"/>
  <c r="R834" i="42" s="1"/>
  <c r="J835" i="42"/>
  <c r="L835" i="42" s="1"/>
  <c r="R835" i="42" s="1"/>
  <c r="J836" i="42"/>
  <c r="L836" i="42" s="1"/>
  <c r="M836" i="42" s="1"/>
  <c r="J837" i="42"/>
  <c r="L837" i="42" s="1"/>
  <c r="Q837" i="42" s="1"/>
  <c r="J838" i="42"/>
  <c r="L838" i="42" s="1"/>
  <c r="O838" i="42" s="1"/>
  <c r="J839" i="42"/>
  <c r="L839" i="42" s="1"/>
  <c r="U839" i="42" s="1"/>
  <c r="J840" i="42"/>
  <c r="L840" i="42" s="1"/>
  <c r="M840" i="42" s="1"/>
  <c r="J841" i="42"/>
  <c r="L841" i="42" s="1"/>
  <c r="Q841" i="42" s="1"/>
  <c r="J842" i="42"/>
  <c r="L842" i="42" s="1"/>
  <c r="O842" i="42" s="1"/>
  <c r="J843" i="42"/>
  <c r="L843" i="42" s="1"/>
  <c r="N843" i="42" s="1"/>
  <c r="J844" i="42"/>
  <c r="L844" i="42" s="1"/>
  <c r="P844" i="42" s="1"/>
  <c r="J845" i="42"/>
  <c r="L845" i="42" s="1"/>
  <c r="S845" i="42" s="1"/>
  <c r="J846" i="42"/>
  <c r="L846" i="42" s="1"/>
  <c r="M846" i="42" s="1"/>
  <c r="J847" i="42"/>
  <c r="L847" i="42" s="1"/>
  <c r="R847" i="42" s="1"/>
  <c r="J848" i="42"/>
  <c r="L848" i="42" s="1"/>
  <c r="J849" i="42"/>
  <c r="L849" i="42" s="1"/>
  <c r="M849" i="42" s="1"/>
  <c r="J850" i="42"/>
  <c r="L850" i="42" s="1"/>
  <c r="O850" i="42" s="1"/>
  <c r="J851" i="42"/>
  <c r="L851" i="42" s="1"/>
  <c r="M851" i="42" s="1"/>
  <c r="J852" i="42"/>
  <c r="L852" i="42" s="1"/>
  <c r="J853" i="42"/>
  <c r="L853" i="42" s="1"/>
  <c r="Q853" i="42" s="1"/>
  <c r="J854" i="42"/>
  <c r="L854" i="42" s="1"/>
  <c r="S854" i="42" s="1"/>
  <c r="J855" i="42"/>
  <c r="L855" i="42" s="1"/>
  <c r="O855" i="42" s="1"/>
  <c r="J856" i="42"/>
  <c r="L856" i="42" s="1"/>
  <c r="Q856" i="42" s="1"/>
  <c r="J857" i="42"/>
  <c r="L857" i="42" s="1"/>
  <c r="P857" i="42" s="1"/>
  <c r="J858" i="42"/>
  <c r="L858" i="42" s="1"/>
  <c r="T858" i="42" s="1"/>
  <c r="J859" i="42"/>
  <c r="L859" i="42" s="1"/>
  <c r="R859" i="42" s="1"/>
  <c r="J860" i="42"/>
  <c r="L860" i="42" s="1"/>
  <c r="M860" i="42" s="1"/>
  <c r="J861" i="42"/>
  <c r="L861" i="42" s="1"/>
  <c r="U861" i="42" s="1"/>
  <c r="J862" i="42"/>
  <c r="L862" i="42" s="1"/>
  <c r="O862" i="42" s="1"/>
  <c r="J863" i="42"/>
  <c r="L863" i="42" s="1"/>
  <c r="J864" i="42"/>
  <c r="L864" i="42" s="1"/>
  <c r="S864" i="42" s="1"/>
  <c r="J865" i="42"/>
  <c r="L865" i="42" s="1"/>
  <c r="R865" i="42" s="1"/>
  <c r="J395" i="42"/>
  <c r="L395" i="42" s="1"/>
  <c r="U395" i="42" s="1"/>
  <c r="J396" i="42"/>
  <c r="L396" i="42" s="1"/>
  <c r="N396" i="42" s="1"/>
  <c r="J397" i="42"/>
  <c r="L397" i="42" s="1"/>
  <c r="S397" i="42" s="1"/>
  <c r="J398" i="42"/>
  <c r="L398" i="42" s="1"/>
  <c r="T398" i="42" s="1"/>
  <c r="J399" i="42"/>
  <c r="L399" i="42" s="1"/>
  <c r="R399" i="42" s="1"/>
  <c r="J400" i="42"/>
  <c r="L400" i="42" s="1"/>
  <c r="U400" i="42" s="1"/>
  <c r="J401" i="42"/>
  <c r="L401" i="42" s="1"/>
  <c r="M401" i="42" s="1"/>
  <c r="J402" i="42"/>
  <c r="L402" i="42" s="1"/>
  <c r="R402" i="42" s="1"/>
  <c r="J403" i="42"/>
  <c r="L403" i="42" s="1"/>
  <c r="Q403" i="42" s="1"/>
  <c r="J404" i="42"/>
  <c r="L404" i="42" s="1"/>
  <c r="O404" i="42" s="1"/>
  <c r="J405" i="42"/>
  <c r="L405" i="42" s="1"/>
  <c r="O405" i="42" s="1"/>
  <c r="J406" i="42"/>
  <c r="L406" i="42" s="1"/>
  <c r="U406" i="42" s="1"/>
  <c r="J407" i="42"/>
  <c r="L407" i="42" s="1"/>
  <c r="J408" i="42"/>
  <c r="L408" i="42" s="1"/>
  <c r="U408" i="42" s="1"/>
  <c r="J409" i="42"/>
  <c r="L409" i="42" s="1"/>
  <c r="Q409" i="42" s="1"/>
  <c r="J410" i="42"/>
  <c r="L410" i="42" s="1"/>
  <c r="U410" i="42" s="1"/>
  <c r="J411" i="42"/>
  <c r="L411" i="42" s="1"/>
  <c r="M411" i="42" s="1"/>
  <c r="J412" i="42"/>
  <c r="L412" i="42" s="1"/>
  <c r="J413" i="42"/>
  <c r="L413" i="42" s="1"/>
  <c r="T413" i="42" s="1"/>
  <c r="J414" i="42"/>
  <c r="L414" i="42" s="1"/>
  <c r="R414" i="42" s="1"/>
  <c r="J415" i="42"/>
  <c r="L415" i="42" s="1"/>
  <c r="U415" i="42" s="1"/>
  <c r="J416" i="42"/>
  <c r="L416" i="42" s="1"/>
  <c r="R416" i="42" s="1"/>
  <c r="J417" i="42"/>
  <c r="L417" i="42" s="1"/>
  <c r="P417" i="42" s="1"/>
  <c r="J418" i="42"/>
  <c r="L418" i="42" s="1"/>
  <c r="U418" i="42" s="1"/>
  <c r="J419" i="42"/>
  <c r="L419" i="42" s="1"/>
  <c r="U419" i="42" s="1"/>
  <c r="J420" i="42"/>
  <c r="L420" i="42" s="1"/>
  <c r="S420" i="42" s="1"/>
  <c r="J421" i="42"/>
  <c r="L421" i="42" s="1"/>
  <c r="R421" i="42" s="1"/>
  <c r="J422" i="42"/>
  <c r="L422" i="42" s="1"/>
  <c r="T422" i="42" s="1"/>
  <c r="J423" i="42"/>
  <c r="L423" i="42" s="1"/>
  <c r="M423" i="42" s="1"/>
  <c r="J424" i="42"/>
  <c r="L424" i="42" s="1"/>
  <c r="U424" i="42" s="1"/>
  <c r="J425" i="42"/>
  <c r="L425" i="42" s="1"/>
  <c r="N425" i="42" s="1"/>
  <c r="J426" i="42"/>
  <c r="L426" i="42" s="1"/>
  <c r="R426" i="42" s="1"/>
  <c r="J427" i="42"/>
  <c r="L427" i="42" s="1"/>
  <c r="O427" i="42" s="1"/>
  <c r="J428" i="42"/>
  <c r="L428" i="42" s="1"/>
  <c r="P428" i="42" s="1"/>
  <c r="J429" i="42"/>
  <c r="L429" i="42" s="1"/>
  <c r="O429" i="42" s="1"/>
  <c r="J430" i="42"/>
  <c r="L430" i="42" s="1"/>
  <c r="T430" i="42" s="1"/>
  <c r="J431" i="42"/>
  <c r="J432" i="42"/>
  <c r="J433" i="42"/>
  <c r="J434" i="42"/>
  <c r="J435" i="42"/>
  <c r="J436" i="42"/>
  <c r="J437" i="42"/>
  <c r="J438" i="42"/>
  <c r="J439" i="42"/>
  <c r="L439" i="42" s="1"/>
  <c r="R439" i="42" s="1"/>
  <c r="J440" i="42"/>
  <c r="L440" i="42" s="1"/>
  <c r="P440" i="42" s="1"/>
  <c r="J441" i="42"/>
  <c r="J442" i="42"/>
  <c r="L442" i="42" s="1"/>
  <c r="T442" i="42" s="1"/>
  <c r="J443" i="42"/>
  <c r="J444" i="42"/>
  <c r="J445" i="42"/>
  <c r="J446" i="42"/>
  <c r="J447" i="42"/>
  <c r="J448" i="42"/>
  <c r="J449" i="42"/>
  <c r="J450" i="42"/>
  <c r="J451" i="42"/>
  <c r="L451" i="42" s="1"/>
  <c r="R451" i="42" s="1"/>
  <c r="J452" i="42"/>
  <c r="J453" i="42"/>
  <c r="J454" i="42"/>
  <c r="L454" i="42" s="1"/>
  <c r="P454" i="42" s="1"/>
  <c r="J455" i="42"/>
  <c r="J456" i="42"/>
  <c r="J457" i="42"/>
  <c r="J458" i="42"/>
  <c r="J459" i="42"/>
  <c r="J460" i="42"/>
  <c r="J461" i="42"/>
  <c r="J462" i="42"/>
  <c r="J463" i="42"/>
  <c r="L463" i="42" s="1"/>
  <c r="J464" i="42"/>
  <c r="J465" i="42"/>
  <c r="J466" i="42"/>
  <c r="L466" i="42" s="1"/>
  <c r="M466" i="42" s="1"/>
  <c r="J467" i="42"/>
  <c r="J468" i="42"/>
  <c r="J469" i="42"/>
  <c r="J470" i="42"/>
  <c r="J471" i="42"/>
  <c r="L471" i="42" s="1"/>
  <c r="O471" i="42" s="1"/>
  <c r="J472" i="42"/>
  <c r="L472" i="42" s="1"/>
  <c r="J473" i="42"/>
  <c r="L473" i="42" s="1"/>
  <c r="M473" i="42" s="1"/>
  <c r="J474" i="42"/>
  <c r="L474" i="42" s="1"/>
  <c r="Q474" i="42" s="1"/>
  <c r="J475" i="42"/>
  <c r="L475" i="42" s="1"/>
  <c r="P475" i="42" s="1"/>
  <c r="J476" i="42"/>
  <c r="L476" i="42" s="1"/>
  <c r="J477" i="42"/>
  <c r="L477" i="42" s="1"/>
  <c r="Q477" i="42" s="1"/>
  <c r="J478" i="42"/>
  <c r="L478" i="42" s="1"/>
  <c r="O478" i="42" s="1"/>
  <c r="J479" i="42"/>
  <c r="L479" i="42" s="1"/>
  <c r="U479" i="42" s="1"/>
  <c r="J480" i="42"/>
  <c r="L480" i="42" s="1"/>
  <c r="U480" i="42" s="1"/>
  <c r="J481" i="42"/>
  <c r="L481" i="42" s="1"/>
  <c r="U481" i="42" s="1"/>
  <c r="J482" i="42"/>
  <c r="L482" i="42" s="1"/>
  <c r="Q482" i="42" s="1"/>
  <c r="J483" i="42"/>
  <c r="L483" i="42" s="1"/>
  <c r="Q483" i="42" s="1"/>
  <c r="J484" i="42"/>
  <c r="L484" i="42" s="1"/>
  <c r="T484" i="42" s="1"/>
  <c r="J485" i="42"/>
  <c r="L485" i="42" s="1"/>
  <c r="U485" i="42" s="1"/>
  <c r="J486" i="42"/>
  <c r="L486" i="42" s="1"/>
  <c r="S486" i="42" s="1"/>
  <c r="J487" i="42"/>
  <c r="L487" i="42" s="1"/>
  <c r="U487" i="42" s="1"/>
  <c r="J488" i="42"/>
  <c r="L488" i="42" s="1"/>
  <c r="O488" i="42" s="1"/>
  <c r="J489" i="42"/>
  <c r="L489" i="42" s="1"/>
  <c r="J490" i="42"/>
  <c r="L490" i="42" s="1"/>
  <c r="M490" i="42" s="1"/>
  <c r="J491" i="42"/>
  <c r="L491" i="42" s="1"/>
  <c r="R491" i="42" s="1"/>
  <c r="J492" i="42"/>
  <c r="L492" i="42" s="1"/>
  <c r="U492" i="42" s="1"/>
  <c r="J493" i="42"/>
  <c r="L493" i="42" s="1"/>
  <c r="T493" i="42" s="1"/>
  <c r="J494" i="42"/>
  <c r="L494" i="42" s="1"/>
  <c r="T494" i="42" s="1"/>
  <c r="J495" i="42"/>
  <c r="L495" i="42" s="1"/>
  <c r="S495" i="42" s="1"/>
  <c r="J496" i="42"/>
  <c r="L496" i="42" s="1"/>
  <c r="J497" i="42"/>
  <c r="L497" i="42" s="1"/>
  <c r="T497" i="42" s="1"/>
  <c r="J498" i="42"/>
  <c r="L498" i="42" s="1"/>
  <c r="P498" i="42" s="1"/>
  <c r="J499" i="42"/>
  <c r="L499" i="42" s="1"/>
  <c r="J500" i="42"/>
  <c r="L500" i="42" s="1"/>
  <c r="R500" i="42" s="1"/>
  <c r="J501" i="42"/>
  <c r="L501" i="42" s="1"/>
  <c r="U501" i="42" s="1"/>
  <c r="J502" i="42"/>
  <c r="L502" i="42" s="1"/>
  <c r="M502" i="42" s="1"/>
  <c r="J503" i="42"/>
  <c r="L503" i="42" s="1"/>
  <c r="O503" i="42" s="1"/>
  <c r="J504" i="42"/>
  <c r="L504" i="42" s="1"/>
  <c r="T504" i="42" s="1"/>
  <c r="J505" i="42"/>
  <c r="P511" i="42"/>
  <c r="P523" i="42"/>
  <c r="P535" i="42"/>
  <c r="J394" i="42"/>
  <c r="L394" i="42" s="1"/>
  <c r="M394" i="42" s="1"/>
  <c r="J242" i="42"/>
  <c r="L242" i="42" s="1"/>
  <c r="U242" i="42" s="1"/>
  <c r="J243" i="42"/>
  <c r="L243" i="42" s="1"/>
  <c r="T243" i="42" s="1"/>
  <c r="J244" i="42"/>
  <c r="L244" i="42" s="1"/>
  <c r="N244" i="42" s="1"/>
  <c r="J245" i="42"/>
  <c r="L245" i="42" s="1"/>
  <c r="U245" i="42" s="1"/>
  <c r="J246" i="42"/>
  <c r="L246" i="42" s="1"/>
  <c r="U246" i="42" s="1"/>
  <c r="J247" i="42"/>
  <c r="L247" i="42" s="1"/>
  <c r="R247" i="42" s="1"/>
  <c r="J248" i="42"/>
  <c r="L248" i="42" s="1"/>
  <c r="T248" i="42" s="1"/>
  <c r="J249" i="42"/>
  <c r="L249" i="42" s="1"/>
  <c r="S249" i="42" s="1"/>
  <c r="J250" i="42"/>
  <c r="L250" i="42" s="1"/>
  <c r="T250" i="42" s="1"/>
  <c r="J251" i="42"/>
  <c r="L251" i="42" s="1"/>
  <c r="N251" i="42" s="1"/>
  <c r="J252" i="42"/>
  <c r="L252" i="42" s="1"/>
  <c r="U252" i="42" s="1"/>
  <c r="J253" i="42"/>
  <c r="L253" i="42" s="1"/>
  <c r="U253" i="42" s="1"/>
  <c r="J254" i="42"/>
  <c r="L254" i="42" s="1"/>
  <c r="O254" i="42" s="1"/>
  <c r="J255" i="42"/>
  <c r="L255" i="42" s="1"/>
  <c r="O255" i="42" s="1"/>
  <c r="J256" i="42"/>
  <c r="L256" i="42" s="1"/>
  <c r="T256" i="42" s="1"/>
  <c r="J257" i="42"/>
  <c r="L257" i="42" s="1"/>
  <c r="U257" i="42" s="1"/>
  <c r="J258" i="42"/>
  <c r="L258" i="42" s="1"/>
  <c r="Q258" i="42" s="1"/>
  <c r="J259" i="42"/>
  <c r="L259" i="42" s="1"/>
  <c r="T259" i="42" s="1"/>
  <c r="J260" i="42"/>
  <c r="L260" i="42" s="1"/>
  <c r="Q260" i="42" s="1"/>
  <c r="J261" i="42"/>
  <c r="L261" i="42" s="1"/>
  <c r="U261" i="42" s="1"/>
  <c r="J262" i="42"/>
  <c r="L262" i="42" s="1"/>
  <c r="Q262" i="42" s="1"/>
  <c r="J263" i="42"/>
  <c r="L263" i="42" s="1"/>
  <c r="R263" i="42" s="1"/>
  <c r="J264" i="42"/>
  <c r="L264" i="42" s="1"/>
  <c r="O264" i="42" s="1"/>
  <c r="J265" i="42"/>
  <c r="L265" i="42" s="1"/>
  <c r="M265" i="42" s="1"/>
  <c r="J266" i="42"/>
  <c r="L266" i="42" s="1"/>
  <c r="U266" i="42" s="1"/>
  <c r="J267" i="42"/>
  <c r="L267" i="42" s="1"/>
  <c r="U267" i="42" s="1"/>
  <c r="J268" i="42"/>
  <c r="L268" i="42" s="1"/>
  <c r="N268" i="42" s="1"/>
  <c r="J269" i="42"/>
  <c r="L269" i="42" s="1"/>
  <c r="P269" i="42" s="1"/>
  <c r="J270" i="42"/>
  <c r="L270" i="42" s="1"/>
  <c r="Q270" i="42" s="1"/>
  <c r="J271" i="42"/>
  <c r="L271" i="42" s="1"/>
  <c r="U271" i="42" s="1"/>
  <c r="J272" i="42"/>
  <c r="L272" i="42" s="1"/>
  <c r="P272" i="42" s="1"/>
  <c r="J273" i="42"/>
  <c r="L273" i="42" s="1"/>
  <c r="T273" i="42" s="1"/>
  <c r="J274" i="42"/>
  <c r="L274" i="42" s="1"/>
  <c r="T274" i="42" s="1"/>
  <c r="J275" i="42"/>
  <c r="L275" i="42" s="1"/>
  <c r="S275" i="42" s="1"/>
  <c r="J276" i="42"/>
  <c r="L276" i="42" s="1"/>
  <c r="U276" i="42" s="1"/>
  <c r="J277" i="42"/>
  <c r="L277" i="42" s="1"/>
  <c r="T277" i="42" s="1"/>
  <c r="J278" i="42"/>
  <c r="L278" i="42" s="1"/>
  <c r="U278" i="42" s="1"/>
  <c r="J279" i="42"/>
  <c r="L279" i="42" s="1"/>
  <c r="S279" i="42" s="1"/>
  <c r="J280" i="42"/>
  <c r="L280" i="42" s="1"/>
  <c r="J281" i="42"/>
  <c r="L281" i="42" s="1"/>
  <c r="U281" i="42" s="1"/>
  <c r="J282" i="42"/>
  <c r="L282" i="42" s="1"/>
  <c r="S282" i="42" s="1"/>
  <c r="J283" i="42"/>
  <c r="L283" i="42" s="1"/>
  <c r="S283" i="42" s="1"/>
  <c r="J284" i="42"/>
  <c r="L284" i="42" s="1"/>
  <c r="O284" i="42" s="1"/>
  <c r="J285" i="42"/>
  <c r="L285" i="42" s="1"/>
  <c r="S285" i="42" s="1"/>
  <c r="J286" i="42"/>
  <c r="L286" i="42" s="1"/>
  <c r="O286" i="42" s="1"/>
  <c r="J287" i="42"/>
  <c r="L287" i="42" s="1"/>
  <c r="O287" i="42" s="1"/>
  <c r="J288" i="42"/>
  <c r="L288" i="42" s="1"/>
  <c r="U288" i="42" s="1"/>
  <c r="J289" i="42"/>
  <c r="L289" i="42" s="1"/>
  <c r="U289" i="42" s="1"/>
  <c r="J290" i="42"/>
  <c r="L290" i="42" s="1"/>
  <c r="R290" i="42" s="1"/>
  <c r="J291" i="42"/>
  <c r="L291" i="42" s="1"/>
  <c r="N291" i="42" s="1"/>
  <c r="J292" i="42"/>
  <c r="L292" i="42" s="1"/>
  <c r="Q292" i="42" s="1"/>
  <c r="J293" i="42"/>
  <c r="L293" i="42" s="1"/>
  <c r="R293" i="42" s="1"/>
  <c r="J294" i="42"/>
  <c r="L294" i="42" s="1"/>
  <c r="N294" i="42" s="1"/>
  <c r="J295" i="42"/>
  <c r="L295" i="42" s="1"/>
  <c r="R295" i="42" s="1"/>
  <c r="J296" i="42"/>
  <c r="L296" i="42" s="1"/>
  <c r="U296" i="42" s="1"/>
  <c r="J297" i="42"/>
  <c r="L297" i="42" s="1"/>
  <c r="T297" i="42" s="1"/>
  <c r="J298" i="42"/>
  <c r="L298" i="42" s="1"/>
  <c r="U298" i="42" s="1"/>
  <c r="J299" i="42"/>
  <c r="L299" i="42" s="1"/>
  <c r="R299" i="42" s="1"/>
  <c r="J300" i="42"/>
  <c r="L300" i="42" s="1"/>
  <c r="J301" i="42"/>
  <c r="L301" i="42" s="1"/>
  <c r="O301" i="42" s="1"/>
  <c r="J302" i="42"/>
  <c r="L302" i="42" s="1"/>
  <c r="O302" i="42" s="1"/>
  <c r="J303" i="42"/>
  <c r="L303" i="42" s="1"/>
  <c r="U303" i="42" s="1"/>
  <c r="J304" i="42"/>
  <c r="L304" i="42" s="1"/>
  <c r="M304" i="42" s="1"/>
  <c r="J305" i="42"/>
  <c r="L305" i="42" s="1"/>
  <c r="U305" i="42" s="1"/>
  <c r="J306" i="42"/>
  <c r="L306" i="42" s="1"/>
  <c r="T306" i="42" s="1"/>
  <c r="J307" i="42"/>
  <c r="L307" i="42" s="1"/>
  <c r="T307" i="42" s="1"/>
  <c r="J308" i="42"/>
  <c r="L308" i="42" s="1"/>
  <c r="U308" i="42" s="1"/>
  <c r="J309" i="42"/>
  <c r="L309" i="42" s="1"/>
  <c r="P309" i="42" s="1"/>
  <c r="J310" i="42"/>
  <c r="L310" i="42" s="1"/>
  <c r="T310" i="42" s="1"/>
  <c r="J311" i="42"/>
  <c r="L311" i="42" s="1"/>
  <c r="T311" i="42" s="1"/>
  <c r="J312" i="42"/>
  <c r="L312" i="42" s="1"/>
  <c r="P312" i="42" s="1"/>
  <c r="J313" i="42"/>
  <c r="L313" i="42" s="1"/>
  <c r="T313" i="42" s="1"/>
  <c r="J314" i="42"/>
  <c r="L314" i="42" s="1"/>
  <c r="O314" i="42" s="1"/>
  <c r="J315" i="42"/>
  <c r="L315" i="42" s="1"/>
  <c r="M315" i="42" s="1"/>
  <c r="J316" i="42"/>
  <c r="L316" i="42" s="1"/>
  <c r="J317" i="42"/>
  <c r="L317" i="42" s="1"/>
  <c r="U317" i="42" s="1"/>
  <c r="J318" i="42"/>
  <c r="L318" i="42" s="1"/>
  <c r="M318" i="42" s="1"/>
  <c r="J319" i="42"/>
  <c r="L319" i="42" s="1"/>
  <c r="U319" i="42" s="1"/>
  <c r="J320" i="42"/>
  <c r="L320" i="42" s="1"/>
  <c r="U320" i="42" s="1"/>
  <c r="J321" i="42"/>
  <c r="L321" i="42" s="1"/>
  <c r="N321" i="42" s="1"/>
  <c r="J322" i="42"/>
  <c r="L322" i="42" s="1"/>
  <c r="Q322" i="42" s="1"/>
  <c r="J323" i="42"/>
  <c r="L323" i="42" s="1"/>
  <c r="U323" i="42" s="1"/>
  <c r="J324" i="42"/>
  <c r="L324" i="42" s="1"/>
  <c r="J325" i="42"/>
  <c r="L325" i="42" s="1"/>
  <c r="U325" i="42" s="1"/>
  <c r="J326" i="42"/>
  <c r="L326" i="42" s="1"/>
  <c r="Q326" i="42" s="1"/>
  <c r="J327" i="42"/>
  <c r="L327" i="42" s="1"/>
  <c r="U327" i="42" s="1"/>
  <c r="J328" i="42"/>
  <c r="L328" i="42" s="1"/>
  <c r="T328" i="42" s="1"/>
  <c r="J329" i="42"/>
  <c r="L329" i="42" s="1"/>
  <c r="P329" i="42" s="1"/>
  <c r="J330" i="42"/>
  <c r="L330" i="42" s="1"/>
  <c r="U330" i="42" s="1"/>
  <c r="J331" i="42"/>
  <c r="L331" i="42" s="1"/>
  <c r="P331" i="42" s="1"/>
  <c r="J332" i="42"/>
  <c r="L332" i="42" s="1"/>
  <c r="U332" i="42" s="1"/>
  <c r="J333" i="42"/>
  <c r="L333" i="42" s="1"/>
  <c r="R333" i="42" s="1"/>
  <c r="J334" i="42"/>
  <c r="L334" i="42" s="1"/>
  <c r="U334" i="42" s="1"/>
  <c r="J335" i="42"/>
  <c r="L335" i="42" s="1"/>
  <c r="U335" i="42" s="1"/>
  <c r="J336" i="42"/>
  <c r="L336" i="42" s="1"/>
  <c r="P336" i="42" s="1"/>
  <c r="J337" i="42"/>
  <c r="L337" i="42" s="1"/>
  <c r="M337" i="42" s="1"/>
  <c r="J338" i="42"/>
  <c r="L338" i="42" s="1"/>
  <c r="N338" i="42" s="1"/>
  <c r="J339" i="42"/>
  <c r="L339" i="42" s="1"/>
  <c r="O339" i="42" s="1"/>
  <c r="J340" i="42"/>
  <c r="L340" i="42" s="1"/>
  <c r="T340" i="42" s="1"/>
  <c r="J341" i="42"/>
  <c r="L341" i="42" s="1"/>
  <c r="P341" i="42" s="1"/>
  <c r="J342" i="42"/>
  <c r="L342" i="42" s="1"/>
  <c r="O342" i="42" s="1"/>
  <c r="J343" i="42"/>
  <c r="L343" i="42" s="1"/>
  <c r="U343" i="42" s="1"/>
  <c r="J344" i="42"/>
  <c r="L344" i="42" s="1"/>
  <c r="U344" i="42" s="1"/>
  <c r="J345" i="42"/>
  <c r="L345" i="42" s="1"/>
  <c r="T345" i="42" s="1"/>
  <c r="J346" i="42"/>
  <c r="L346" i="42" s="1"/>
  <c r="Q346" i="42" s="1"/>
  <c r="J347" i="42"/>
  <c r="L347" i="42" s="1"/>
  <c r="U347" i="42" s="1"/>
  <c r="J348" i="42"/>
  <c r="L348" i="42" s="1"/>
  <c r="J349" i="42"/>
  <c r="L349" i="42" s="1"/>
  <c r="U349" i="42" s="1"/>
  <c r="J350" i="42"/>
  <c r="L350" i="42" s="1"/>
  <c r="T350" i="42" s="1"/>
  <c r="J351" i="42"/>
  <c r="L351" i="42" s="1"/>
  <c r="U351" i="42" s="1"/>
  <c r="J352" i="42"/>
  <c r="L352" i="42" s="1"/>
  <c r="O352" i="42" s="1"/>
  <c r="J353" i="42"/>
  <c r="L353" i="42" s="1"/>
  <c r="Q353" i="42" s="1"/>
  <c r="J354" i="42"/>
  <c r="L354" i="42" s="1"/>
  <c r="U354" i="42" s="1"/>
  <c r="J355" i="42"/>
  <c r="L355" i="42" s="1"/>
  <c r="Q355" i="42" s="1"/>
  <c r="J356" i="42"/>
  <c r="L356" i="42" s="1"/>
  <c r="S356" i="42" s="1"/>
  <c r="J357" i="42"/>
  <c r="L357" i="42" s="1"/>
  <c r="O357" i="42" s="1"/>
  <c r="J358" i="42"/>
  <c r="L358" i="42" s="1"/>
  <c r="U358" i="42" s="1"/>
  <c r="J359" i="42"/>
  <c r="L359" i="42" s="1"/>
  <c r="Q359" i="42" s="1"/>
  <c r="J360" i="42"/>
  <c r="L360" i="42" s="1"/>
  <c r="M360" i="42" s="1"/>
  <c r="J361" i="42"/>
  <c r="L361" i="42" s="1"/>
  <c r="R361" i="42" s="1"/>
  <c r="J362" i="42"/>
  <c r="L362" i="42" s="1"/>
  <c r="T362" i="42" s="1"/>
  <c r="J363" i="42"/>
  <c r="J364" i="42"/>
  <c r="L364" i="42" s="1"/>
  <c r="U364" i="42" s="1"/>
  <c r="J365" i="42"/>
  <c r="L365" i="42" s="1"/>
  <c r="R365" i="42" s="1"/>
  <c r="J366" i="42"/>
  <c r="L366" i="42" s="1"/>
  <c r="Q366" i="42" s="1"/>
  <c r="J367" i="42"/>
  <c r="L367" i="42" s="1"/>
  <c r="M367" i="42" s="1"/>
  <c r="J368" i="42"/>
  <c r="L368" i="42" s="1"/>
  <c r="Q368" i="42" s="1"/>
  <c r="J369" i="42"/>
  <c r="L369" i="42" s="1"/>
  <c r="U369" i="42" s="1"/>
  <c r="J370" i="42"/>
  <c r="L370" i="42" s="1"/>
  <c r="S370" i="42" s="1"/>
  <c r="J371" i="42"/>
  <c r="L371" i="42" s="1"/>
  <c r="T371" i="42" s="1"/>
  <c r="J372" i="42"/>
  <c r="L372" i="42" s="1"/>
  <c r="J373" i="42"/>
  <c r="L373" i="42" s="1"/>
  <c r="U373" i="42" s="1"/>
  <c r="J374" i="42"/>
  <c r="L374" i="42" s="1"/>
  <c r="T374" i="42" s="1"/>
  <c r="J375" i="42"/>
  <c r="L375" i="42" s="1"/>
  <c r="O375" i="42" s="1"/>
  <c r="J376" i="42"/>
  <c r="L376" i="42" s="1"/>
  <c r="P376" i="42" s="1"/>
  <c r="J377" i="42"/>
  <c r="L377" i="42" s="1"/>
  <c r="U377" i="42" s="1"/>
  <c r="J378" i="42"/>
  <c r="L378" i="42" s="1"/>
  <c r="J379" i="42"/>
  <c r="L379" i="42" s="1"/>
  <c r="U379" i="42" s="1"/>
  <c r="J380" i="42"/>
  <c r="L380" i="42" s="1"/>
  <c r="P380" i="42" s="1"/>
  <c r="J381" i="42"/>
  <c r="L381" i="42" s="1"/>
  <c r="T381" i="42" s="1"/>
  <c r="J382" i="42"/>
  <c r="L382" i="42" s="1"/>
  <c r="U382" i="42" s="1"/>
  <c r="J383" i="42"/>
  <c r="L383" i="42" s="1"/>
  <c r="U383" i="42" s="1"/>
  <c r="J384" i="42"/>
  <c r="L384" i="42" s="1"/>
  <c r="U384" i="42" s="1"/>
  <c r="J385" i="42"/>
  <c r="L385" i="42" s="1"/>
  <c r="Q385" i="42" s="1"/>
  <c r="J386" i="42"/>
  <c r="L386" i="42" s="1"/>
  <c r="T386" i="42" s="1"/>
  <c r="J387" i="42"/>
  <c r="L387" i="42" s="1"/>
  <c r="S387" i="42" s="1"/>
  <c r="J388" i="42"/>
  <c r="L388" i="42" s="1"/>
  <c r="Q388" i="42" s="1"/>
  <c r="J389" i="42"/>
  <c r="L389" i="42" s="1"/>
  <c r="T389" i="42" s="1"/>
  <c r="J390" i="42"/>
  <c r="L390" i="42" s="1"/>
  <c r="S390" i="42" s="1"/>
  <c r="J391" i="42"/>
  <c r="L391" i="42" s="1"/>
  <c r="R391" i="42" s="1"/>
  <c r="J392" i="42"/>
  <c r="L392" i="42" s="1"/>
  <c r="P392" i="42" s="1"/>
  <c r="J241" i="42"/>
  <c r="L241" i="42" s="1"/>
  <c r="S241" i="42" s="1"/>
  <c r="L169" i="42"/>
  <c r="U169" i="42" s="1"/>
  <c r="L171" i="42"/>
  <c r="Q171" i="42" s="1"/>
  <c r="L172" i="42"/>
  <c r="U172" i="42" s="1"/>
  <c r="L173" i="42"/>
  <c r="L174" i="42"/>
  <c r="N174" i="42" s="1"/>
  <c r="L175" i="42"/>
  <c r="R175" i="42" s="1"/>
  <c r="L176" i="42"/>
  <c r="O176" i="42" s="1"/>
  <c r="L177" i="42"/>
  <c r="O177" i="42" s="1"/>
  <c r="L178" i="42"/>
  <c r="N178" i="42" s="1"/>
  <c r="L179" i="42"/>
  <c r="O179" i="42" s="1"/>
  <c r="L180" i="42"/>
  <c r="T180" i="42" s="1"/>
  <c r="L182" i="42"/>
  <c r="U182" i="42" s="1"/>
  <c r="L183" i="42"/>
  <c r="T183" i="42" s="1"/>
  <c r="L185" i="42"/>
  <c r="U185" i="42" s="1"/>
  <c r="L187" i="42"/>
  <c r="T187" i="42" s="1"/>
  <c r="L188" i="42"/>
  <c r="M188" i="42" s="1"/>
  <c r="L189" i="42"/>
  <c r="T189" i="42" s="1"/>
  <c r="L190" i="42"/>
  <c r="P190" i="42" s="1"/>
  <c r="L191" i="42"/>
  <c r="R191" i="42" s="1"/>
  <c r="L195" i="42"/>
  <c r="U195" i="42" s="1"/>
  <c r="L196" i="42"/>
  <c r="U196" i="42" s="1"/>
  <c r="L198" i="42"/>
  <c r="T198" i="42" s="1"/>
  <c r="L199" i="42"/>
  <c r="T199" i="42" s="1"/>
  <c r="L200" i="42"/>
  <c r="T200" i="42" s="1"/>
  <c r="L201" i="42"/>
  <c r="T201" i="42" s="1"/>
  <c r="L204" i="42"/>
  <c r="U204" i="42" s="1"/>
  <c r="L205" i="42"/>
  <c r="U205" i="42" s="1"/>
  <c r="L206" i="42"/>
  <c r="R206" i="42" s="1"/>
  <c r="L207" i="42"/>
  <c r="R207" i="42" s="1"/>
  <c r="L208" i="42"/>
  <c r="U208" i="42" s="1"/>
  <c r="L209" i="42"/>
  <c r="P209" i="42" s="1"/>
  <c r="L210" i="42"/>
  <c r="L211" i="42"/>
  <c r="T211" i="42" s="1"/>
  <c r="L212" i="42"/>
  <c r="Q212" i="42" s="1"/>
  <c r="L213" i="42"/>
  <c r="L218" i="42"/>
  <c r="N218" i="42" s="1"/>
  <c r="L219" i="42"/>
  <c r="U219" i="42" s="1"/>
  <c r="L221" i="42"/>
  <c r="U221" i="42" s="1"/>
  <c r="L222" i="42"/>
  <c r="U222" i="42" s="1"/>
  <c r="L223" i="42"/>
  <c r="P223" i="42" s="1"/>
  <c r="L224" i="42"/>
  <c r="T224" i="42" s="1"/>
  <c r="L225" i="42"/>
  <c r="Q225" i="42" s="1"/>
  <c r="L226" i="42"/>
  <c r="N226" i="42" s="1"/>
  <c r="L228" i="42"/>
  <c r="P228" i="42" s="1"/>
  <c r="L229" i="42"/>
  <c r="L234" i="42"/>
  <c r="U234" i="42" s="1"/>
  <c r="L235" i="42"/>
  <c r="O235" i="42" s="1"/>
  <c r="L236" i="42"/>
  <c r="Q236" i="42" s="1"/>
  <c r="L237" i="42"/>
  <c r="U237" i="42" s="1"/>
  <c r="L238" i="42"/>
  <c r="T238" i="42" s="1"/>
  <c r="L239" i="42"/>
  <c r="Q239" i="42" s="1"/>
  <c r="L168" i="42"/>
  <c r="L82" i="42"/>
  <c r="L83" i="42"/>
  <c r="L84" i="42"/>
  <c r="L88" i="42"/>
  <c r="L92" i="42"/>
  <c r="L93" i="42"/>
  <c r="L94" i="42"/>
  <c r="L98" i="42"/>
  <c r="N98" i="42" s="1"/>
  <c r="L101" i="42"/>
  <c r="U101" i="42" s="1"/>
  <c r="L106" i="42"/>
  <c r="T106" i="42" s="1"/>
  <c r="L110" i="42"/>
  <c r="O110" i="42" s="1"/>
  <c r="L113" i="42"/>
  <c r="U113" i="42" s="1"/>
  <c r="L116" i="42"/>
  <c r="T116" i="42" s="1"/>
  <c r="L120" i="42"/>
  <c r="U120" i="42" s="1"/>
  <c r="L121" i="42"/>
  <c r="O121" i="42" s="1"/>
  <c r="L123" i="42"/>
  <c r="S123" i="42" s="1"/>
  <c r="L125" i="42"/>
  <c r="M125" i="42" s="1"/>
  <c r="L131" i="42"/>
  <c r="M131" i="42" s="1"/>
  <c r="L134" i="42"/>
  <c r="R134" i="42" s="1"/>
  <c r="L135" i="42"/>
  <c r="O135" i="42" s="1"/>
  <c r="L136" i="42"/>
  <c r="L137" i="42"/>
  <c r="R137" i="42" s="1"/>
  <c r="L140" i="42"/>
  <c r="L141" i="42"/>
  <c r="L143" i="42"/>
  <c r="R143" i="42" s="1"/>
  <c r="L146" i="42"/>
  <c r="U146" i="42" s="1"/>
  <c r="L147" i="42"/>
  <c r="T147" i="42" s="1"/>
  <c r="L148" i="42"/>
  <c r="N148" i="42" s="1"/>
  <c r="L150" i="42"/>
  <c r="L151" i="42"/>
  <c r="L154" i="42"/>
  <c r="U154" i="42" s="1"/>
  <c r="L155" i="42"/>
  <c r="N155" i="42" s="1"/>
  <c r="L156" i="42"/>
  <c r="Q156" i="42" s="1"/>
  <c r="L157" i="42"/>
  <c r="L158" i="42"/>
  <c r="L159" i="42"/>
  <c r="L161" i="42"/>
  <c r="Q161" i="42" s="1"/>
  <c r="L164" i="42"/>
  <c r="L165" i="42"/>
  <c r="U165" i="42" s="1"/>
  <c r="L167" i="42"/>
  <c r="R167" i="42" s="1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AJ46" i="42"/>
  <c r="L57" i="42"/>
  <c r="U57" i="42" s="1"/>
  <c r="AB5" i="42"/>
  <c r="P2" i="45" a="1"/>
  <c r="P2" i="45" s="1"/>
  <c r="T859" i="42"/>
  <c r="S859" i="42"/>
  <c r="P859" i="42"/>
  <c r="M859" i="42"/>
  <c r="U858" i="42"/>
  <c r="S857" i="42"/>
  <c r="Q857" i="42"/>
  <c r="M857" i="42"/>
  <c r="T847" i="42"/>
  <c r="S847" i="42"/>
  <c r="P847" i="42"/>
  <c r="N847" i="42"/>
  <c r="M847" i="42"/>
  <c r="P846" i="42"/>
  <c r="N846" i="42"/>
  <c r="T845" i="42"/>
  <c r="P845" i="42"/>
  <c r="O845" i="42"/>
  <c r="T835" i="42"/>
  <c r="S835" i="42"/>
  <c r="P835" i="42"/>
  <c r="N835" i="42"/>
  <c r="M835" i="42"/>
  <c r="U834" i="42"/>
  <c r="S834" i="42"/>
  <c r="R833" i="42"/>
  <c r="Q833" i="42"/>
  <c r="S825" i="42"/>
  <c r="T823" i="42"/>
  <c r="S823" i="42"/>
  <c r="P823" i="42"/>
  <c r="N823" i="42"/>
  <c r="M823" i="42"/>
  <c r="N822" i="42"/>
  <c r="U821" i="42"/>
  <c r="P821" i="42"/>
  <c r="N821" i="42"/>
  <c r="T811" i="42"/>
  <c r="S811" i="42"/>
  <c r="P811" i="42"/>
  <c r="N811" i="42"/>
  <c r="M811" i="42"/>
  <c r="S810" i="42"/>
  <c r="Q810" i="42"/>
  <c r="U809" i="42"/>
  <c r="Q809" i="42"/>
  <c r="P809" i="42"/>
  <c r="T799" i="42"/>
  <c r="S799" i="42"/>
  <c r="P799" i="42"/>
  <c r="N799" i="42"/>
  <c r="M799" i="42"/>
  <c r="U797" i="42"/>
  <c r="T797" i="42"/>
  <c r="O797" i="42"/>
  <c r="M797" i="42"/>
  <c r="T787" i="42"/>
  <c r="S787" i="42"/>
  <c r="P787" i="42"/>
  <c r="N787" i="42"/>
  <c r="M787" i="42"/>
  <c r="R786" i="42"/>
  <c r="P786" i="42"/>
  <c r="R785" i="42"/>
  <c r="P785" i="42"/>
  <c r="T775" i="42"/>
  <c r="S775" i="42"/>
  <c r="P775" i="42"/>
  <c r="N775" i="42"/>
  <c r="M775" i="42"/>
  <c r="T774" i="42"/>
  <c r="S773" i="42"/>
  <c r="R773" i="42"/>
  <c r="M773" i="42"/>
  <c r="T763" i="42"/>
  <c r="S763" i="42"/>
  <c r="P763" i="42"/>
  <c r="N763" i="42"/>
  <c r="M763" i="42"/>
  <c r="O762" i="42"/>
  <c r="M762" i="42"/>
  <c r="Q761" i="42"/>
  <c r="O761" i="42"/>
  <c r="U751" i="42"/>
  <c r="T751" i="42"/>
  <c r="S751" i="42"/>
  <c r="R751" i="42"/>
  <c r="Q751" i="42"/>
  <c r="P751" i="42"/>
  <c r="O751" i="42"/>
  <c r="N751" i="42"/>
  <c r="M751" i="42"/>
  <c r="S749" i="42"/>
  <c r="R749" i="42"/>
  <c r="M749" i="42"/>
  <c r="U739" i="42"/>
  <c r="T739" i="42"/>
  <c r="S739" i="42"/>
  <c r="R739" i="42"/>
  <c r="Q739" i="42"/>
  <c r="P739" i="42"/>
  <c r="O739" i="42"/>
  <c r="N739" i="42"/>
  <c r="M739" i="42"/>
  <c r="U738" i="42"/>
  <c r="S738" i="42"/>
  <c r="U737" i="42"/>
  <c r="S737" i="42"/>
  <c r="O737" i="42"/>
  <c r="N737" i="42"/>
  <c r="N729" i="42"/>
  <c r="U727" i="42"/>
  <c r="T727" i="42"/>
  <c r="S727" i="42"/>
  <c r="R727" i="42"/>
  <c r="Q727" i="42"/>
  <c r="P727" i="42"/>
  <c r="O727" i="42"/>
  <c r="N727" i="42"/>
  <c r="M727" i="42"/>
  <c r="T726" i="42"/>
  <c r="R726" i="42"/>
  <c r="R725" i="42"/>
  <c r="P725" i="42"/>
  <c r="N717" i="42"/>
  <c r="U715" i="42"/>
  <c r="T715" i="42"/>
  <c r="S715" i="42"/>
  <c r="R715" i="42"/>
  <c r="Q715" i="42"/>
  <c r="P715" i="42"/>
  <c r="O715" i="42"/>
  <c r="N715" i="42"/>
  <c r="M715" i="42"/>
  <c r="Q714" i="42"/>
  <c r="O714" i="42"/>
  <c r="U713" i="42"/>
  <c r="T713" i="42"/>
  <c r="S713" i="42"/>
  <c r="R713" i="42"/>
  <c r="Q713" i="42"/>
  <c r="P713" i="42"/>
  <c r="O713" i="42"/>
  <c r="N713" i="42"/>
  <c r="M713" i="42"/>
  <c r="T712" i="42"/>
  <c r="R706" i="42"/>
  <c r="P706" i="42"/>
  <c r="U705" i="42"/>
  <c r="T705" i="42"/>
  <c r="S705" i="42"/>
  <c r="R705" i="42"/>
  <c r="Q705" i="42"/>
  <c r="P705" i="42"/>
  <c r="O705" i="42"/>
  <c r="N705" i="42"/>
  <c r="M705" i="42"/>
  <c r="U703" i="42"/>
  <c r="T703" i="42"/>
  <c r="S703" i="42"/>
  <c r="R703" i="42"/>
  <c r="Q703" i="42"/>
  <c r="P703" i="42"/>
  <c r="O703" i="42"/>
  <c r="N703" i="42"/>
  <c r="M703" i="42"/>
  <c r="U702" i="42"/>
  <c r="T702" i="42"/>
  <c r="S702" i="42"/>
  <c r="R702" i="42"/>
  <c r="Q702" i="42"/>
  <c r="P702" i="42"/>
  <c r="O702" i="42"/>
  <c r="N702" i="42"/>
  <c r="M702" i="42"/>
  <c r="U701" i="42"/>
  <c r="T701" i="42"/>
  <c r="S701" i="42"/>
  <c r="R701" i="42"/>
  <c r="Q701" i="42"/>
  <c r="P701" i="42"/>
  <c r="O701" i="42"/>
  <c r="N701" i="42"/>
  <c r="M701" i="42"/>
  <c r="N700" i="42"/>
  <c r="U693" i="42"/>
  <c r="T693" i="42"/>
  <c r="S693" i="42"/>
  <c r="R693" i="42"/>
  <c r="Q693" i="42"/>
  <c r="P693" i="42"/>
  <c r="O693" i="42"/>
  <c r="N693" i="42"/>
  <c r="M693" i="42"/>
  <c r="U691" i="42"/>
  <c r="T691" i="42"/>
  <c r="S691" i="42"/>
  <c r="R691" i="42"/>
  <c r="Q691" i="42"/>
  <c r="P691" i="42"/>
  <c r="O691" i="42"/>
  <c r="N691" i="42"/>
  <c r="M691" i="42"/>
  <c r="U690" i="42"/>
  <c r="T690" i="42"/>
  <c r="S690" i="42"/>
  <c r="R690" i="42"/>
  <c r="Q690" i="42"/>
  <c r="P690" i="42"/>
  <c r="O690" i="42"/>
  <c r="N690" i="42"/>
  <c r="M690" i="42"/>
  <c r="U689" i="42"/>
  <c r="T689" i="42"/>
  <c r="S689" i="42"/>
  <c r="R689" i="42"/>
  <c r="Q689" i="42"/>
  <c r="P689" i="42"/>
  <c r="O689" i="42"/>
  <c r="N689" i="42"/>
  <c r="M689" i="42"/>
  <c r="T688" i="42"/>
  <c r="S682" i="42"/>
  <c r="Q682" i="42"/>
  <c r="N682" i="42"/>
  <c r="M682" i="42"/>
  <c r="U647" i="42"/>
  <c r="T647" i="42"/>
  <c r="S647" i="42"/>
  <c r="R647" i="42"/>
  <c r="Q647" i="42"/>
  <c r="P647" i="42"/>
  <c r="O647" i="42"/>
  <c r="N647" i="42"/>
  <c r="M647" i="42"/>
  <c r="S644" i="42"/>
  <c r="Q644" i="42"/>
  <c r="U643" i="42"/>
  <c r="T643" i="42"/>
  <c r="S643" i="42"/>
  <c r="Q643" i="42"/>
  <c r="P643" i="42"/>
  <c r="O643" i="42"/>
  <c r="N643" i="42"/>
  <c r="M643" i="42"/>
  <c r="U641" i="42"/>
  <c r="T641" i="42"/>
  <c r="S641" i="42"/>
  <c r="Q641" i="42"/>
  <c r="P641" i="42"/>
  <c r="O641" i="42"/>
  <c r="N641" i="42"/>
  <c r="M641" i="42"/>
  <c r="U640" i="42"/>
  <c r="T640" i="42"/>
  <c r="S640" i="42"/>
  <c r="Q640" i="42"/>
  <c r="P640" i="42"/>
  <c r="O640" i="42"/>
  <c r="N640" i="42"/>
  <c r="M640" i="42"/>
  <c r="U639" i="42"/>
  <c r="T639" i="42"/>
  <c r="S639" i="42"/>
  <c r="R639" i="42"/>
  <c r="Q639" i="42"/>
  <c r="O639" i="42"/>
  <c r="N639" i="42"/>
  <c r="P638" i="42"/>
  <c r="N638" i="42"/>
  <c r="T632" i="42"/>
  <c r="Q632" i="42"/>
  <c r="N632" i="42"/>
  <c r="U631" i="42"/>
  <c r="T631" i="42"/>
  <c r="S631" i="42"/>
  <c r="R631" i="42"/>
  <c r="Q631" i="42"/>
  <c r="O631" i="42"/>
  <c r="N631" i="42"/>
  <c r="U629" i="42"/>
  <c r="T629" i="42"/>
  <c r="S629" i="42"/>
  <c r="Q629" i="42"/>
  <c r="O629" i="42"/>
  <c r="N629" i="42"/>
  <c r="M629" i="42"/>
  <c r="U628" i="42"/>
  <c r="T628" i="42"/>
  <c r="S628" i="42"/>
  <c r="R628" i="42"/>
  <c r="Q628" i="42"/>
  <c r="O628" i="42"/>
  <c r="N628" i="42"/>
  <c r="U627" i="42"/>
  <c r="T627" i="42"/>
  <c r="S627" i="42"/>
  <c r="R627" i="42"/>
  <c r="Q627" i="42"/>
  <c r="O627" i="42"/>
  <c r="N627" i="42"/>
  <c r="U620" i="42"/>
  <c r="T620" i="42"/>
  <c r="S620" i="42"/>
  <c r="U619" i="42"/>
  <c r="T619" i="42"/>
  <c r="S619" i="42"/>
  <c r="R619" i="42"/>
  <c r="Q619" i="42"/>
  <c r="N619" i="42"/>
  <c r="M619" i="42"/>
  <c r="N618" i="42"/>
  <c r="U617" i="42"/>
  <c r="T617" i="42"/>
  <c r="R617" i="42"/>
  <c r="Q617" i="42"/>
  <c r="P617" i="42"/>
  <c r="O617" i="42"/>
  <c r="N617" i="42"/>
  <c r="M617" i="42"/>
  <c r="U616" i="42"/>
  <c r="T616" i="42"/>
  <c r="S616" i="42"/>
  <c r="R616" i="42"/>
  <c r="Q616" i="42"/>
  <c r="O616" i="42"/>
  <c r="N616" i="42"/>
  <c r="U615" i="42"/>
  <c r="T615" i="42"/>
  <c r="S615" i="42"/>
  <c r="R615" i="42"/>
  <c r="Q615" i="42"/>
  <c r="N615" i="42"/>
  <c r="M615" i="42"/>
  <c r="U614" i="42"/>
  <c r="T595" i="42"/>
  <c r="S595" i="42"/>
  <c r="R595" i="42"/>
  <c r="Q595" i="42"/>
  <c r="P595" i="42"/>
  <c r="O595" i="42"/>
  <c r="N595" i="42"/>
  <c r="M595" i="42"/>
  <c r="U582" i="42"/>
  <c r="T582" i="42"/>
  <c r="S582" i="42"/>
  <c r="R582" i="42"/>
  <c r="Q582" i="42"/>
  <c r="P582" i="42"/>
  <c r="O582" i="42"/>
  <c r="M582" i="42"/>
  <c r="U580" i="42"/>
  <c r="T580" i="42"/>
  <c r="S580" i="42"/>
  <c r="R580" i="42"/>
  <c r="Q580" i="42"/>
  <c r="P580" i="42"/>
  <c r="O580" i="42"/>
  <c r="M580" i="42"/>
  <c r="U579" i="42"/>
  <c r="T579" i="42"/>
  <c r="S579" i="42"/>
  <c r="R579" i="42"/>
  <c r="Q579" i="42"/>
  <c r="P579" i="42"/>
  <c r="O579" i="42"/>
  <c r="M579" i="42"/>
  <c r="U578" i="42"/>
  <c r="T578" i="42"/>
  <c r="S578" i="42"/>
  <c r="Q578" i="42"/>
  <c r="P578" i="42"/>
  <c r="O578" i="42"/>
  <c r="M578" i="42"/>
  <c r="T571" i="42"/>
  <c r="P571" i="42"/>
  <c r="N571" i="42"/>
  <c r="U570" i="42"/>
  <c r="T570" i="42"/>
  <c r="S570" i="42"/>
  <c r="R570" i="42"/>
  <c r="P570" i="42"/>
  <c r="O570" i="42"/>
  <c r="M570" i="42"/>
  <c r="U568" i="42"/>
  <c r="T568" i="42"/>
  <c r="S568" i="42"/>
  <c r="P568" i="42"/>
  <c r="O568" i="42"/>
  <c r="N568" i="42"/>
  <c r="M568" i="42"/>
  <c r="U567" i="42"/>
  <c r="T567" i="42"/>
  <c r="S567" i="42"/>
  <c r="R567" i="42"/>
  <c r="Q567" i="42"/>
  <c r="P567" i="42"/>
  <c r="M567" i="42"/>
  <c r="U566" i="42"/>
  <c r="T566" i="42"/>
  <c r="S566" i="42"/>
  <c r="R566" i="42"/>
  <c r="Q566" i="42"/>
  <c r="P566" i="42"/>
  <c r="O566" i="42"/>
  <c r="M566" i="42"/>
  <c r="U559" i="42"/>
  <c r="Q559" i="42"/>
  <c r="P559" i="42"/>
  <c r="U558" i="42"/>
  <c r="T558" i="42"/>
  <c r="S558" i="42"/>
  <c r="R558" i="42"/>
  <c r="O558" i="42"/>
  <c r="N558" i="42"/>
  <c r="M558" i="42"/>
  <c r="U556" i="42"/>
  <c r="T556" i="42"/>
  <c r="S556" i="42"/>
  <c r="R556" i="42"/>
  <c r="P556" i="42"/>
  <c r="O556" i="42"/>
  <c r="N556" i="42"/>
  <c r="M556" i="42"/>
  <c r="U555" i="42"/>
  <c r="T555" i="42"/>
  <c r="S555" i="42"/>
  <c r="R555" i="42"/>
  <c r="P555" i="42"/>
  <c r="O555" i="42"/>
  <c r="N555" i="42"/>
  <c r="U554" i="42"/>
  <c r="T554" i="42"/>
  <c r="S554" i="42"/>
  <c r="R554" i="42"/>
  <c r="O554" i="42"/>
  <c r="N554" i="42"/>
  <c r="M554" i="42"/>
  <c r="T553" i="42"/>
  <c r="S553" i="42"/>
  <c r="R553" i="42"/>
  <c r="P553" i="42"/>
  <c r="O553" i="42"/>
  <c r="N553" i="42"/>
  <c r="M553" i="42"/>
  <c r="P547" i="42"/>
  <c r="T545" i="42"/>
  <c r="S545" i="42"/>
  <c r="R545" i="42"/>
  <c r="Q545" i="42"/>
  <c r="P545" i="42"/>
  <c r="O545" i="42"/>
  <c r="N545" i="42"/>
  <c r="M545" i="42"/>
  <c r="Q497" i="42"/>
  <c r="O497" i="42"/>
  <c r="T495" i="42"/>
  <c r="U494" i="42"/>
  <c r="P494" i="42"/>
  <c r="O494" i="42"/>
  <c r="U483" i="42"/>
  <c r="R483" i="42"/>
  <c r="T482" i="42"/>
  <c r="M482" i="42"/>
  <c r="S471" i="42"/>
  <c r="Q471" i="42"/>
  <c r="O425" i="42"/>
  <c r="P423" i="42"/>
  <c r="N423" i="42"/>
  <c r="U422" i="42"/>
  <c r="P422" i="42"/>
  <c r="O422" i="42"/>
  <c r="U413" i="42"/>
  <c r="P411" i="42"/>
  <c r="N411" i="42"/>
  <c r="R410" i="42"/>
  <c r="Q410" i="42"/>
  <c r="N401" i="42"/>
  <c r="O399" i="42"/>
  <c r="M399" i="42"/>
  <c r="U398" i="42"/>
  <c r="O398" i="42"/>
  <c r="M398" i="42"/>
  <c r="U393" i="42"/>
  <c r="T393" i="42"/>
  <c r="S393" i="42"/>
  <c r="R393" i="42"/>
  <c r="Q393" i="42"/>
  <c r="P393" i="42"/>
  <c r="O393" i="42"/>
  <c r="N393" i="42"/>
  <c r="M393" i="42"/>
  <c r="N382" i="42"/>
  <c r="U372" i="42"/>
  <c r="U371" i="42"/>
  <c r="T370" i="42"/>
  <c r="O370" i="42"/>
  <c r="T359" i="42"/>
  <c r="R359" i="42"/>
  <c r="S358" i="42"/>
  <c r="O347" i="42"/>
  <c r="M347" i="42"/>
  <c r="S346" i="42"/>
  <c r="P334" i="42"/>
  <c r="Q325" i="42"/>
  <c r="O325" i="42"/>
  <c r="U324" i="42"/>
  <c r="R322" i="42"/>
  <c r="U314" i="42"/>
  <c r="P313" i="42"/>
  <c r="U311" i="42"/>
  <c r="U310" i="42"/>
  <c r="U301" i="42"/>
  <c r="S301" i="42"/>
  <c r="U299" i="42"/>
  <c r="S299" i="42"/>
  <c r="R298" i="42"/>
  <c r="Q298" i="42"/>
  <c r="S287" i="42"/>
  <c r="Q287" i="42"/>
  <c r="S286" i="42"/>
  <c r="Q286" i="42"/>
  <c r="Q275" i="42"/>
  <c r="O275" i="42"/>
  <c r="U274" i="42"/>
  <c r="Q274" i="42"/>
  <c r="P274" i="42"/>
  <c r="T266" i="42"/>
  <c r="Q263" i="42"/>
  <c r="N263" i="42"/>
  <c r="T262" i="42"/>
  <c r="R262" i="42"/>
  <c r="M252" i="42"/>
  <c r="M251" i="42"/>
  <c r="U250" i="42"/>
  <c r="O250" i="42"/>
  <c r="M250" i="42"/>
  <c r="U240" i="42"/>
  <c r="T240" i="42"/>
  <c r="S240" i="42"/>
  <c r="R240" i="42"/>
  <c r="Q240" i="42"/>
  <c r="P240" i="42"/>
  <c r="O240" i="42"/>
  <c r="N240" i="42"/>
  <c r="M240" i="42"/>
  <c r="M195" i="42"/>
  <c r="P183" i="42"/>
  <c r="S169" i="42"/>
  <c r="Q5" i="42"/>
  <c r="R5" i="42"/>
  <c r="S5" i="42"/>
  <c r="T5" i="42"/>
  <c r="U5" i="42"/>
  <c r="P5" i="42"/>
  <c r="O5" i="42"/>
  <c r="N5" i="42"/>
  <c r="M5" i="42"/>
  <c r="BA505" i="42" l="1"/>
  <c r="BG505" i="42"/>
  <c r="AV505" i="42"/>
  <c r="L363" i="42"/>
  <c r="Q363" i="42" s="1"/>
  <c r="BG363" i="42"/>
  <c r="BA363" i="42"/>
  <c r="AV363" i="42"/>
  <c r="U754" i="42"/>
  <c r="BG234" i="42"/>
  <c r="BG238" i="42" s="1"/>
  <c r="BG235" i="42"/>
  <c r="BG237" i="42" s="1"/>
  <c r="P263" i="42"/>
  <c r="P275" i="42"/>
  <c r="R287" i="42"/>
  <c r="T299" i="42"/>
  <c r="N347" i="42"/>
  <c r="S359" i="42"/>
  <c r="N399" i="42"/>
  <c r="O411" i="42"/>
  <c r="O423" i="42"/>
  <c r="R471" i="42"/>
  <c r="S483" i="42"/>
  <c r="U495" i="42"/>
  <c r="P714" i="42"/>
  <c r="S726" i="42"/>
  <c r="T738" i="42"/>
  <c r="N762" i="42"/>
  <c r="U774" i="42"/>
  <c r="Q786" i="42"/>
  <c r="R810" i="42"/>
  <c r="M822" i="42"/>
  <c r="T834" i="42"/>
  <c r="O846" i="42"/>
  <c r="N335" i="42"/>
  <c r="Q411" i="42"/>
  <c r="T471" i="42"/>
  <c r="S263" i="42"/>
  <c r="U287" i="42"/>
  <c r="R423" i="42"/>
  <c r="S714" i="42"/>
  <c r="N750" i="42"/>
  <c r="Q762" i="42"/>
  <c r="T786" i="42"/>
  <c r="U810" i="42"/>
  <c r="P822" i="42"/>
  <c r="R846" i="42"/>
  <c r="M858" i="42"/>
  <c r="R251" i="42"/>
  <c r="T263" i="42"/>
  <c r="T275" i="42"/>
  <c r="P289" i="42"/>
  <c r="N323" i="42"/>
  <c r="P335" i="42"/>
  <c r="S347" i="42"/>
  <c r="P383" i="42"/>
  <c r="S399" i="42"/>
  <c r="T411" i="42"/>
  <c r="T423" i="42"/>
  <c r="O473" i="42"/>
  <c r="T714" i="42"/>
  <c r="O750" i="42"/>
  <c r="R762" i="42"/>
  <c r="M774" i="42"/>
  <c r="U786" i="42"/>
  <c r="O798" i="42"/>
  <c r="Q822" i="42"/>
  <c r="S846" i="42"/>
  <c r="N858" i="42"/>
  <c r="P347" i="42"/>
  <c r="N383" i="42"/>
  <c r="Q399" i="42"/>
  <c r="Q423" i="42"/>
  <c r="S251" i="42"/>
  <c r="U263" i="42"/>
  <c r="U275" i="42"/>
  <c r="N311" i="42"/>
  <c r="P323" i="42"/>
  <c r="Q335" i="42"/>
  <c r="T347" i="42"/>
  <c r="M371" i="42"/>
  <c r="Q383" i="42"/>
  <c r="T399" i="42"/>
  <c r="U411" i="42"/>
  <c r="U423" i="42"/>
  <c r="M495" i="42"/>
  <c r="U714" i="42"/>
  <c r="M738" i="42"/>
  <c r="P750" i="42"/>
  <c r="S762" i="42"/>
  <c r="N774" i="42"/>
  <c r="P798" i="42"/>
  <c r="R822" i="42"/>
  <c r="M834" i="42"/>
  <c r="T846" i="42"/>
  <c r="O858" i="42"/>
  <c r="BA86" i="42"/>
  <c r="R275" i="42"/>
  <c r="U359" i="42"/>
  <c r="R714" i="42"/>
  <c r="U726" i="42"/>
  <c r="M750" i="42"/>
  <c r="P762" i="42"/>
  <c r="S786" i="42"/>
  <c r="M798" i="42"/>
  <c r="T810" i="42"/>
  <c r="O822" i="42"/>
  <c r="Q846" i="42"/>
  <c r="Q251" i="42"/>
  <c r="T265" i="42"/>
  <c r="O277" i="42"/>
  <c r="P311" i="42"/>
  <c r="S335" i="42"/>
  <c r="O371" i="42"/>
  <c r="U399" i="42"/>
  <c r="O495" i="42"/>
  <c r="M323" i="42"/>
  <c r="O335" i="42"/>
  <c r="Q347" i="42"/>
  <c r="O383" i="42"/>
  <c r="R411" i="42"/>
  <c r="U471" i="42"/>
  <c r="N798" i="42"/>
  <c r="T251" i="42"/>
  <c r="Q323" i="42"/>
  <c r="R383" i="42"/>
  <c r="M726" i="42"/>
  <c r="N738" i="42"/>
  <c r="Q750" i="42"/>
  <c r="T762" i="42"/>
  <c r="O774" i="42"/>
  <c r="Q798" i="42"/>
  <c r="S822" i="42"/>
  <c r="N834" i="42"/>
  <c r="U846" i="42"/>
  <c r="P858" i="42"/>
  <c r="U251" i="42"/>
  <c r="M299" i="42"/>
  <c r="Q311" i="42"/>
  <c r="R323" i="42"/>
  <c r="T335" i="42"/>
  <c r="P371" i="42"/>
  <c r="S383" i="42"/>
  <c r="R394" i="42"/>
  <c r="Q425" i="42"/>
  <c r="M483" i="42"/>
  <c r="P495" i="42"/>
  <c r="N726" i="42"/>
  <c r="O738" i="42"/>
  <c r="R750" i="42"/>
  <c r="P774" i="42"/>
  <c r="R798" i="42"/>
  <c r="M810" i="42"/>
  <c r="T822" i="42"/>
  <c r="O834" i="42"/>
  <c r="Q858" i="42"/>
  <c r="T323" i="42"/>
  <c r="N483" i="42"/>
  <c r="Q495" i="42"/>
  <c r="O726" i="42"/>
  <c r="P738" i="42"/>
  <c r="S750" i="42"/>
  <c r="Q774" i="42"/>
  <c r="M786" i="42"/>
  <c r="S798" i="42"/>
  <c r="N810" i="42"/>
  <c r="P834" i="42"/>
  <c r="R858" i="42"/>
  <c r="T287" i="42"/>
  <c r="R311" i="42"/>
  <c r="O359" i="42"/>
  <c r="Q371" i="42"/>
  <c r="M471" i="42"/>
  <c r="Q299" i="42"/>
  <c r="U337" i="42"/>
  <c r="N471" i="42"/>
  <c r="O483" i="42"/>
  <c r="R495" i="42"/>
  <c r="M714" i="42"/>
  <c r="P726" i="42"/>
  <c r="Q738" i="42"/>
  <c r="T750" i="42"/>
  <c r="R774" i="42"/>
  <c r="N786" i="42"/>
  <c r="T798" i="42"/>
  <c r="O810" i="42"/>
  <c r="Q834" i="42"/>
  <c r="S858" i="42"/>
  <c r="P299" i="42"/>
  <c r="T383" i="42"/>
  <c r="N287" i="42"/>
  <c r="S311" i="42"/>
  <c r="P359" i="42"/>
  <c r="S371" i="42"/>
  <c r="U171" i="42"/>
  <c r="O401" i="42"/>
  <c r="R425" i="42"/>
  <c r="P473" i="42"/>
  <c r="R497" i="42"/>
  <c r="P401" i="42"/>
  <c r="Q401" i="42"/>
  <c r="S401" i="42"/>
  <c r="N413" i="42"/>
  <c r="T473" i="42"/>
  <c r="O485" i="42"/>
  <c r="S425" i="42"/>
  <c r="S473" i="42"/>
  <c r="M485" i="42"/>
  <c r="U497" i="42"/>
  <c r="U401" i="42"/>
  <c r="U473" i="42"/>
  <c r="P485" i="42"/>
  <c r="Q473" i="42"/>
  <c r="S497" i="42"/>
  <c r="O413" i="42"/>
  <c r="P413" i="42"/>
  <c r="Q485" i="42"/>
  <c r="U425" i="42"/>
  <c r="M253" i="42"/>
  <c r="P265" i="42"/>
  <c r="Q413" i="42"/>
  <c r="S485" i="42"/>
  <c r="N253" i="42"/>
  <c r="Q265" i="42"/>
  <c r="N289" i="42"/>
  <c r="O394" i="42"/>
  <c r="R413" i="42"/>
  <c r="T485" i="42"/>
  <c r="P253" i="42"/>
  <c r="R265" i="42"/>
  <c r="O289" i="42"/>
  <c r="R301" i="42"/>
  <c r="M313" i="42"/>
  <c r="N325" i="42"/>
  <c r="Q394" i="42"/>
  <c r="M497" i="42"/>
  <c r="AV42" i="42"/>
  <c r="AV43" i="42" s="1"/>
  <c r="R289" i="42"/>
  <c r="T301" i="42"/>
  <c r="P325" i="42"/>
  <c r="U394" i="42"/>
  <c r="P425" i="42"/>
  <c r="P497" i="42"/>
  <c r="S302" i="42"/>
  <c r="U789" i="42"/>
  <c r="N813" i="42"/>
  <c r="M861" i="42"/>
  <c r="P813" i="42"/>
  <c r="M837" i="42"/>
  <c r="O861" i="42"/>
  <c r="M729" i="42"/>
  <c r="N837" i="42"/>
  <c r="O717" i="42"/>
  <c r="P729" i="42"/>
  <c r="M741" i="42"/>
  <c r="M753" i="42"/>
  <c r="O777" i="42"/>
  <c r="Q717" i="42"/>
  <c r="Q729" i="42"/>
  <c r="N741" i="42"/>
  <c r="O753" i="42"/>
  <c r="P777" i="42"/>
  <c r="P741" i="42"/>
  <c r="R777" i="42"/>
  <c r="S777" i="42"/>
  <c r="Q825" i="42"/>
  <c r="S182" i="42"/>
  <c r="P182" i="42"/>
  <c r="M182" i="42"/>
  <c r="R182" i="42"/>
  <c r="N182" i="42"/>
  <c r="T182" i="42"/>
  <c r="R856" i="42"/>
  <c r="U753" i="42"/>
  <c r="Q813" i="42"/>
  <c r="R813" i="42"/>
  <c r="M717" i="42"/>
  <c r="N777" i="42"/>
  <c r="T789" i="42"/>
  <c r="P717" i="42"/>
  <c r="O729" i="42"/>
  <c r="O765" i="42"/>
  <c r="Q777" i="42"/>
  <c r="O837" i="42"/>
  <c r="O741" i="42"/>
  <c r="N753" i="42"/>
  <c r="R765" i="42"/>
  <c r="T777" i="42"/>
  <c r="O813" i="42"/>
  <c r="R825" i="42"/>
  <c r="N861" i="42"/>
  <c r="N765" i="42"/>
  <c r="P765" i="42"/>
  <c r="Q765" i="42"/>
  <c r="M801" i="42"/>
  <c r="R861" i="42"/>
  <c r="P801" i="42"/>
  <c r="S813" i="42"/>
  <c r="T849" i="42"/>
  <c r="U825" i="42"/>
  <c r="O801" i="42"/>
  <c r="R849" i="42"/>
  <c r="N426" i="42"/>
  <c r="S789" i="42"/>
  <c r="Q801" i="42"/>
  <c r="T813" i="42"/>
  <c r="U849" i="42"/>
  <c r="T748" i="42"/>
  <c r="P784" i="42"/>
  <c r="O172" i="42"/>
  <c r="S385" i="42"/>
  <c r="M196" i="42"/>
  <c r="O373" i="42"/>
  <c r="N196" i="42"/>
  <c r="U361" i="42"/>
  <c r="P172" i="42"/>
  <c r="U385" i="42"/>
  <c r="Q172" i="42"/>
  <c r="Q373" i="42"/>
  <c r="P196" i="42"/>
  <c r="N349" i="42"/>
  <c r="R196" i="42"/>
  <c r="O349" i="42"/>
  <c r="Q349" i="42"/>
  <c r="T397" i="42"/>
  <c r="T333" i="42"/>
  <c r="R261" i="42"/>
  <c r="U397" i="42"/>
  <c r="S261" i="42"/>
  <c r="O481" i="42"/>
  <c r="N273" i="42"/>
  <c r="O421" i="42"/>
  <c r="Q481" i="42"/>
  <c r="P832" i="42"/>
  <c r="S421" i="42"/>
  <c r="T421" i="42"/>
  <c r="S309" i="42"/>
  <c r="R321" i="42"/>
  <c r="N397" i="42"/>
  <c r="R409" i="42"/>
  <c r="O808" i="42"/>
  <c r="P796" i="42"/>
  <c r="P820" i="42"/>
  <c r="Q273" i="42"/>
  <c r="U241" i="42"/>
  <c r="M397" i="42"/>
  <c r="M409" i="42"/>
  <c r="T249" i="42"/>
  <c r="U249" i="42"/>
  <c r="T321" i="42"/>
  <c r="O397" i="42"/>
  <c r="T409" i="42"/>
  <c r="O493" i="42"/>
  <c r="Q397" i="42"/>
  <c r="U409" i="42"/>
  <c r="P736" i="42"/>
  <c r="N250" i="42"/>
  <c r="S262" i="42"/>
  <c r="R286" i="42"/>
  <c r="N310" i="42"/>
  <c r="T322" i="42"/>
  <c r="T346" i="42"/>
  <c r="U370" i="42"/>
  <c r="O382" i="42"/>
  <c r="N398" i="42"/>
  <c r="U482" i="42"/>
  <c r="Q725" i="42"/>
  <c r="T737" i="42"/>
  <c r="P761" i="42"/>
  <c r="Q785" i="42"/>
  <c r="N797" i="42"/>
  <c r="O821" i="42"/>
  <c r="U845" i="42"/>
  <c r="R857" i="42"/>
  <c r="N169" i="42"/>
  <c r="Q250" i="42"/>
  <c r="U262" i="42"/>
  <c r="T286" i="42"/>
  <c r="P310" i="42"/>
  <c r="O358" i="42"/>
  <c r="Q382" i="42"/>
  <c r="Q398" i="42"/>
  <c r="M410" i="42"/>
  <c r="S725" i="42"/>
  <c r="N749" i="42"/>
  <c r="R761" i="42"/>
  <c r="N773" i="42"/>
  <c r="S785" i="42"/>
  <c r="P797" i="42"/>
  <c r="Q821" i="42"/>
  <c r="M833" i="42"/>
  <c r="T857" i="42"/>
  <c r="M169" i="42"/>
  <c r="M358" i="42"/>
  <c r="P169" i="42"/>
  <c r="R250" i="42"/>
  <c r="U286" i="42"/>
  <c r="Q310" i="42"/>
  <c r="M334" i="42"/>
  <c r="R398" i="42"/>
  <c r="N410" i="42"/>
  <c r="O749" i="42"/>
  <c r="S761" i="42"/>
  <c r="Q797" i="42"/>
  <c r="O310" i="42"/>
  <c r="U346" i="42"/>
  <c r="P382" i="42"/>
  <c r="T725" i="42"/>
  <c r="R821" i="42"/>
  <c r="N833" i="42"/>
  <c r="U857" i="42"/>
  <c r="Q169" i="42"/>
  <c r="O298" i="42"/>
  <c r="S310" i="42"/>
  <c r="N334" i="42"/>
  <c r="Q358" i="42"/>
  <c r="T382" i="42"/>
  <c r="S398" i="42"/>
  <c r="O410" i="42"/>
  <c r="M422" i="42"/>
  <c r="M494" i="42"/>
  <c r="U725" i="42"/>
  <c r="P749" i="42"/>
  <c r="T761" i="42"/>
  <c r="P773" i="42"/>
  <c r="U785" i="42"/>
  <c r="R797" i="42"/>
  <c r="N809" i="42"/>
  <c r="S821" i="42"/>
  <c r="O833" i="42"/>
  <c r="M845" i="42"/>
  <c r="U322" i="42"/>
  <c r="N298" i="42"/>
  <c r="P358" i="42"/>
  <c r="S382" i="42"/>
  <c r="O773" i="42"/>
  <c r="T785" i="42"/>
  <c r="M809" i="42"/>
  <c r="N205" i="42"/>
  <c r="S250" i="42"/>
  <c r="R169" i="42"/>
  <c r="O205" i="42"/>
  <c r="O274" i="42"/>
  <c r="P298" i="42"/>
  <c r="O334" i="42"/>
  <c r="R358" i="42"/>
  <c r="M370" i="42"/>
  <c r="P410" i="42"/>
  <c r="N422" i="42"/>
  <c r="N494" i="42"/>
  <c r="M737" i="42"/>
  <c r="Q749" i="42"/>
  <c r="U761" i="42"/>
  <c r="Q773" i="42"/>
  <c r="O809" i="42"/>
  <c r="T821" i="42"/>
  <c r="P833" i="42"/>
  <c r="N845" i="42"/>
  <c r="P205" i="42"/>
  <c r="T169" i="42"/>
  <c r="T358" i="42"/>
  <c r="P370" i="42"/>
  <c r="S205" i="42"/>
  <c r="N262" i="42"/>
  <c r="R274" i="42"/>
  <c r="M286" i="42"/>
  <c r="S298" i="42"/>
  <c r="N322" i="42"/>
  <c r="T334" i="42"/>
  <c r="N346" i="42"/>
  <c r="Q370" i="42"/>
  <c r="T410" i="42"/>
  <c r="Q422" i="42"/>
  <c r="O482" i="42"/>
  <c r="Q494" i="42"/>
  <c r="M725" i="42"/>
  <c r="P737" i="42"/>
  <c r="T749" i="42"/>
  <c r="T773" i="42"/>
  <c r="M785" i="42"/>
  <c r="R809" i="42"/>
  <c r="S833" i="42"/>
  <c r="Q845" i="42"/>
  <c r="N857" i="42"/>
  <c r="R205" i="42"/>
  <c r="M322" i="42"/>
  <c r="Q334" i="42"/>
  <c r="M346" i="42"/>
  <c r="T205" i="42"/>
  <c r="P262" i="42"/>
  <c r="S274" i="42"/>
  <c r="N286" i="42"/>
  <c r="T298" i="42"/>
  <c r="P322" i="42"/>
  <c r="O346" i="42"/>
  <c r="R370" i="42"/>
  <c r="R422" i="42"/>
  <c r="P482" i="42"/>
  <c r="S494" i="42"/>
  <c r="N725" i="42"/>
  <c r="Q737" i="42"/>
  <c r="M761" i="42"/>
  <c r="N785" i="42"/>
  <c r="S809" i="42"/>
  <c r="T833" i="42"/>
  <c r="R845" i="42"/>
  <c r="O857" i="42"/>
  <c r="Q196" i="42"/>
  <c r="M180" i="42"/>
  <c r="T309" i="42"/>
  <c r="S369" i="42"/>
  <c r="N180" i="42"/>
  <c r="Q333" i="42"/>
  <c r="M357" i="42"/>
  <c r="O285" i="42"/>
  <c r="N249" i="42"/>
  <c r="Q285" i="42"/>
  <c r="O297" i="42"/>
  <c r="N309" i="42"/>
  <c r="M321" i="42"/>
  <c r="N345" i="42"/>
  <c r="Q357" i="42"/>
  <c r="N409" i="42"/>
  <c r="U421" i="42"/>
  <c r="N357" i="42"/>
  <c r="T369" i="42"/>
  <c r="N261" i="42"/>
  <c r="Q297" i="42"/>
  <c r="N333" i="42"/>
  <c r="S844" i="42"/>
  <c r="M297" i="42"/>
  <c r="M345" i="42"/>
  <c r="Q249" i="42"/>
  <c r="R285" i="42"/>
  <c r="O345" i="42"/>
  <c r="S357" i="42"/>
  <c r="R249" i="42"/>
  <c r="P261" i="42"/>
  <c r="T285" i="42"/>
  <c r="R297" i="42"/>
  <c r="Q309" i="42"/>
  <c r="P321" i="42"/>
  <c r="O333" i="42"/>
  <c r="Q345" i="42"/>
  <c r="T357" i="42"/>
  <c r="P409" i="42"/>
  <c r="M481" i="42"/>
  <c r="M249" i="42"/>
  <c r="O309" i="42"/>
  <c r="O321" i="42"/>
  <c r="O409" i="42"/>
  <c r="Q261" i="42"/>
  <c r="M273" i="42"/>
  <c r="U285" i="42"/>
  <c r="U297" i="42"/>
  <c r="R309" i="42"/>
  <c r="Q321" i="42"/>
  <c r="P333" i="42"/>
  <c r="U345" i="42"/>
  <c r="N481" i="42"/>
  <c r="M760" i="42"/>
  <c r="T261" i="42"/>
  <c r="R273" i="42"/>
  <c r="O381" i="42"/>
  <c r="P493" i="42"/>
  <c r="O180" i="42"/>
  <c r="M241" i="42"/>
  <c r="U309" i="42"/>
  <c r="R180" i="42"/>
  <c r="Q241" i="42"/>
  <c r="U273" i="42"/>
  <c r="M369" i="42"/>
  <c r="Q381" i="42"/>
  <c r="U333" i="42"/>
  <c r="R481" i="42"/>
  <c r="P421" i="42"/>
  <c r="T481" i="42"/>
  <c r="R493" i="42"/>
  <c r="R241" i="42"/>
  <c r="O369" i="42"/>
  <c r="S381" i="42"/>
  <c r="R397" i="42"/>
  <c r="Q421" i="42"/>
  <c r="S493" i="42"/>
  <c r="N772" i="42"/>
  <c r="S180" i="42"/>
  <c r="U228" i="42"/>
  <c r="U180" i="42"/>
  <c r="T241" i="42"/>
  <c r="Q369" i="42"/>
  <c r="U381" i="42"/>
  <c r="U493" i="42"/>
  <c r="P772" i="42"/>
  <c r="P345" i="42"/>
  <c r="P357" i="42"/>
  <c r="P369" i="42"/>
  <c r="M381" i="42"/>
  <c r="P180" i="42"/>
  <c r="P285" i="42"/>
  <c r="U321" i="42"/>
  <c r="S345" i="42"/>
  <c r="R357" i="42"/>
  <c r="R369" i="42"/>
  <c r="P381" i="42"/>
  <c r="M493" i="42"/>
  <c r="Q228" i="42"/>
  <c r="P241" i="42"/>
  <c r="P273" i="42"/>
  <c r="P297" i="42"/>
  <c r="U357" i="42"/>
  <c r="Q493" i="42"/>
  <c r="P113" i="42"/>
  <c r="O113" i="42"/>
  <c r="R113" i="42"/>
  <c r="N408" i="42"/>
  <c r="S179" i="42"/>
  <c r="O396" i="42"/>
  <c r="T284" i="42"/>
  <c r="U179" i="42"/>
  <c r="T356" i="42"/>
  <c r="T260" i="42"/>
  <c r="U396" i="42"/>
  <c r="O320" i="42"/>
  <c r="Q272" i="42"/>
  <c r="R239" i="42"/>
  <c r="S272" i="42"/>
  <c r="P284" i="42"/>
  <c r="P179" i="42"/>
  <c r="T239" i="42"/>
  <c r="U272" i="42"/>
  <c r="R284" i="42"/>
  <c r="M332" i="42"/>
  <c r="M344" i="42"/>
  <c r="U248" i="42"/>
  <c r="M296" i="42"/>
  <c r="R368" i="42"/>
  <c r="O308" i="42"/>
  <c r="Q380" i="42"/>
  <c r="Q408" i="42"/>
  <c r="U191" i="42"/>
  <c r="M242" i="42"/>
  <c r="N242" i="42"/>
  <c r="R717" i="42"/>
  <c r="R729" i="42"/>
  <c r="Q741" i="42"/>
  <c r="P753" i="42"/>
  <c r="S765" i="42"/>
  <c r="M789" i="42"/>
  <c r="R801" i="42"/>
  <c r="U813" i="42"/>
  <c r="R837" i="42"/>
  <c r="S717" i="42"/>
  <c r="S729" i="42"/>
  <c r="R741" i="42"/>
  <c r="Q753" i="42"/>
  <c r="T765" i="42"/>
  <c r="N789" i="42"/>
  <c r="S801" i="42"/>
  <c r="M825" i="42"/>
  <c r="U837" i="42"/>
  <c r="O242" i="42"/>
  <c r="Q221" i="42"/>
  <c r="T717" i="42"/>
  <c r="T729" i="42"/>
  <c r="S741" i="42"/>
  <c r="R753" i="42"/>
  <c r="U765" i="42"/>
  <c r="O789" i="42"/>
  <c r="T801" i="42"/>
  <c r="N825" i="42"/>
  <c r="N849" i="42"/>
  <c r="M350" i="42"/>
  <c r="T741" i="42"/>
  <c r="S753" i="42"/>
  <c r="P789" i="42"/>
  <c r="U801" i="42"/>
  <c r="O825" i="42"/>
  <c r="P849" i="42"/>
  <c r="R302" i="42"/>
  <c r="U362" i="42"/>
  <c r="M777" i="42"/>
  <c r="R789" i="42"/>
  <c r="P825" i="42"/>
  <c r="Q849" i="42"/>
  <c r="M116" i="42"/>
  <c r="T208" i="42"/>
  <c r="P221" i="42"/>
  <c r="M204" i="42"/>
  <c r="O204" i="42"/>
  <c r="P204" i="42"/>
  <c r="R228" i="42"/>
  <c r="T228" i="42"/>
  <c r="M862" i="42"/>
  <c r="M718" i="42"/>
  <c r="T402" i="42"/>
  <c r="T254" i="42"/>
  <c r="U254" i="42"/>
  <c r="R620" i="42"/>
  <c r="M632" i="42"/>
  <c r="S754" i="42"/>
  <c r="U778" i="42"/>
  <c r="T706" i="42"/>
  <c r="T242" i="42"/>
  <c r="U426" i="42"/>
  <c r="O547" i="42"/>
  <c r="M560" i="42"/>
  <c r="U571" i="42"/>
  <c r="R718" i="42"/>
  <c r="Q862" i="42"/>
  <c r="O694" i="42"/>
  <c r="S718" i="42"/>
  <c r="M802" i="42"/>
  <c r="Q838" i="42"/>
  <c r="Q402" i="42"/>
  <c r="R547" i="42"/>
  <c r="P694" i="42"/>
  <c r="T718" i="42"/>
  <c r="Q802" i="42"/>
  <c r="R386" i="42"/>
  <c r="S402" i="42"/>
  <c r="M414" i="42"/>
  <c r="U498" i="42"/>
  <c r="S547" i="42"/>
  <c r="R694" i="42"/>
  <c r="M730" i="42"/>
  <c r="M778" i="42"/>
  <c r="P790" i="42"/>
  <c r="T547" i="42"/>
  <c r="S694" i="42"/>
  <c r="P766" i="42"/>
  <c r="P778" i="42"/>
  <c r="T790" i="42"/>
  <c r="Q338" i="42"/>
  <c r="S254" i="42"/>
  <c r="O414" i="42"/>
  <c r="U402" i="42"/>
  <c r="U547" i="42"/>
  <c r="Q620" i="42"/>
  <c r="U694" i="42"/>
  <c r="T766" i="42"/>
  <c r="T778" i="42"/>
  <c r="P290" i="42"/>
  <c r="Q278" i="42"/>
  <c r="M326" i="42"/>
  <c r="Q254" i="42"/>
  <c r="T278" i="42"/>
  <c r="Q302" i="42"/>
  <c r="U326" i="42"/>
  <c r="O362" i="42"/>
  <c r="N694" i="42"/>
  <c r="T742" i="42"/>
  <c r="S814" i="42"/>
  <c r="Q850" i="42"/>
  <c r="U302" i="42"/>
  <c r="T498" i="42"/>
  <c r="T754" i="42"/>
  <c r="U766" i="42"/>
  <c r="Q778" i="42"/>
  <c r="Q790" i="42"/>
  <c r="M838" i="42"/>
  <c r="Q242" i="42"/>
  <c r="N266" i="42"/>
  <c r="N290" i="42"/>
  <c r="O350" i="42"/>
  <c r="P414" i="42"/>
  <c r="P560" i="42"/>
  <c r="O730" i="42"/>
  <c r="S862" i="42"/>
  <c r="T548" i="42"/>
  <c r="M572" i="42"/>
  <c r="P585" i="42"/>
  <c r="Q730" i="42"/>
  <c r="M185" i="42"/>
  <c r="T290" i="42"/>
  <c r="U548" i="42"/>
  <c r="P572" i="42"/>
  <c r="T644" i="42"/>
  <c r="P682" i="42"/>
  <c r="Q706" i="42"/>
  <c r="M278" i="42"/>
  <c r="M474" i="42"/>
  <c r="M742" i="42"/>
  <c r="P826" i="42"/>
  <c r="O474" i="42"/>
  <c r="N742" i="42"/>
  <c r="U350" i="42"/>
  <c r="R278" i="42"/>
  <c r="T326" i="42"/>
  <c r="M362" i="42"/>
  <c r="O386" i="42"/>
  <c r="U706" i="42"/>
  <c r="S742" i="42"/>
  <c r="M850" i="42"/>
  <c r="Q148" i="42"/>
  <c r="P185" i="42"/>
  <c r="O278" i="42"/>
  <c r="O290" i="42"/>
  <c r="T302" i="42"/>
  <c r="N386" i="42"/>
  <c r="N414" i="42"/>
  <c r="O560" i="42"/>
  <c r="P632" i="42"/>
  <c r="U644" i="42"/>
  <c r="O682" i="42"/>
  <c r="Q694" i="42"/>
  <c r="S706" i="42"/>
  <c r="U718" i="42"/>
  <c r="P742" i="42"/>
  <c r="S778" i="42"/>
  <c r="M790" i="42"/>
  <c r="P862" i="42"/>
  <c r="O195" i="42"/>
  <c r="M266" i="42"/>
  <c r="S278" i="42"/>
  <c r="U290" i="42"/>
  <c r="P338" i="42"/>
  <c r="N350" i="42"/>
  <c r="M374" i="42"/>
  <c r="Q386" i="42"/>
  <c r="Q414" i="42"/>
  <c r="N474" i="42"/>
  <c r="M548" i="42"/>
  <c r="O559" i="42"/>
  <c r="R560" i="42"/>
  <c r="M571" i="42"/>
  <c r="R572" i="42"/>
  <c r="S632" i="42"/>
  <c r="R682" i="42"/>
  <c r="T694" i="42"/>
  <c r="P730" i="42"/>
  <c r="U742" i="42"/>
  <c r="S790" i="42"/>
  <c r="P802" i="42"/>
  <c r="Q814" i="42"/>
  <c r="M826" i="42"/>
  <c r="P838" i="42"/>
  <c r="P850" i="42"/>
  <c r="T862" i="42"/>
  <c r="M644" i="42"/>
  <c r="T682" i="42"/>
  <c r="N718" i="42"/>
  <c r="R730" i="42"/>
  <c r="M754" i="42"/>
  <c r="U790" i="42"/>
  <c r="U802" i="42"/>
  <c r="T814" i="42"/>
  <c r="Q826" i="42"/>
  <c r="S838" i="42"/>
  <c r="S850" i="42"/>
  <c r="Q560" i="42"/>
  <c r="Q572" i="42"/>
  <c r="N548" i="42"/>
  <c r="T560" i="42"/>
  <c r="S572" i="42"/>
  <c r="O266" i="42"/>
  <c r="P350" i="42"/>
  <c r="O426" i="42"/>
  <c r="M498" i="42"/>
  <c r="O548" i="42"/>
  <c r="M254" i="42"/>
  <c r="U414" i="42"/>
  <c r="P426" i="42"/>
  <c r="Q472" i="42"/>
  <c r="S474" i="42"/>
  <c r="O486" i="42"/>
  <c r="O498" i="42"/>
  <c r="P548" i="42"/>
  <c r="R559" i="42"/>
  <c r="P569" i="42"/>
  <c r="U572" i="42"/>
  <c r="M585" i="42"/>
  <c r="Q609" i="42"/>
  <c r="M620" i="42"/>
  <c r="N644" i="42"/>
  <c r="M706" i="42"/>
  <c r="O718" i="42"/>
  <c r="S730" i="42"/>
  <c r="N754" i="42"/>
  <c r="U814" i="42"/>
  <c r="S826" i="42"/>
  <c r="T838" i="42"/>
  <c r="T850" i="42"/>
  <c r="Q362" i="42"/>
  <c r="P374" i="42"/>
  <c r="N486" i="42"/>
  <c r="P266" i="42"/>
  <c r="R314" i="42"/>
  <c r="S338" i="42"/>
  <c r="Q350" i="42"/>
  <c r="Q374" i="42"/>
  <c r="Q266" i="42"/>
  <c r="S314" i="42"/>
  <c r="S350" i="42"/>
  <c r="S362" i="42"/>
  <c r="R374" i="42"/>
  <c r="N402" i="42"/>
  <c r="Q426" i="42"/>
  <c r="T474" i="42"/>
  <c r="P486" i="42"/>
  <c r="R498" i="42"/>
  <c r="M547" i="42"/>
  <c r="R548" i="42"/>
  <c r="S559" i="42"/>
  <c r="R571" i="42"/>
  <c r="N585" i="42"/>
  <c r="S609" i="42"/>
  <c r="N620" i="42"/>
  <c r="O644" i="42"/>
  <c r="N706" i="42"/>
  <c r="P718" i="42"/>
  <c r="T730" i="42"/>
  <c r="P754" i="42"/>
  <c r="T826" i="42"/>
  <c r="U838" i="42"/>
  <c r="U850" i="42"/>
  <c r="Q314" i="42"/>
  <c r="N326" i="42"/>
  <c r="S386" i="42"/>
  <c r="R288" i="42"/>
  <c r="O326" i="42"/>
  <c r="R362" i="42"/>
  <c r="N254" i="42"/>
  <c r="P326" i="42"/>
  <c r="T338" i="42"/>
  <c r="P219" i="42"/>
  <c r="R266" i="42"/>
  <c r="M302" i="42"/>
  <c r="T314" i="42"/>
  <c r="U338" i="42"/>
  <c r="S374" i="42"/>
  <c r="O402" i="42"/>
  <c r="S426" i="42"/>
  <c r="U474" i="42"/>
  <c r="Q486" i="42"/>
  <c r="S498" i="42"/>
  <c r="O581" i="42"/>
  <c r="O585" i="42"/>
  <c r="U730" i="42"/>
  <c r="Q754" i="42"/>
  <c r="M766" i="42"/>
  <c r="U826" i="42"/>
  <c r="N634" i="42"/>
  <c r="R161" i="42"/>
  <c r="U161" i="42"/>
  <c r="R208" i="42"/>
  <c r="M314" i="42"/>
  <c r="S208" i="42"/>
  <c r="N278" i="42"/>
  <c r="N314" i="42"/>
  <c r="T325" i="42"/>
  <c r="O338" i="42"/>
  <c r="T349" i="42"/>
  <c r="T361" i="42"/>
  <c r="M373" i="42"/>
  <c r="T385" i="42"/>
  <c r="M486" i="42"/>
  <c r="Q742" i="42"/>
  <c r="S766" i="42"/>
  <c r="T802" i="42"/>
  <c r="P814" i="42"/>
  <c r="T837" i="42"/>
  <c r="S849" i="42"/>
  <c r="Q861" i="42"/>
  <c r="N221" i="42"/>
  <c r="O208" i="42"/>
  <c r="P208" i="42"/>
  <c r="Q766" i="42"/>
  <c r="S802" i="42"/>
  <c r="M814" i="42"/>
  <c r="P861" i="42"/>
  <c r="N645" i="42"/>
  <c r="S161" i="42"/>
  <c r="R165" i="42"/>
  <c r="S165" i="42"/>
  <c r="T165" i="42"/>
  <c r="U864" i="42"/>
  <c r="Q622" i="42"/>
  <c r="Q290" i="42"/>
  <c r="M221" i="42"/>
  <c r="P302" i="42"/>
  <c r="P314" i="42"/>
  <c r="U374" i="42"/>
  <c r="U386" i="42"/>
  <c r="U486" i="42"/>
  <c r="Q498" i="42"/>
  <c r="O185" i="42"/>
  <c r="R125" i="42"/>
  <c r="R209" i="42"/>
  <c r="T209" i="42"/>
  <c r="U209" i="42"/>
  <c r="N125" i="42"/>
  <c r="P125" i="42"/>
  <c r="S209" i="42"/>
  <c r="S125" i="42"/>
  <c r="U125" i="42"/>
  <c r="M101" i="42"/>
  <c r="M154" i="42"/>
  <c r="P101" i="42"/>
  <c r="S137" i="42"/>
  <c r="M106" i="42"/>
  <c r="T137" i="42"/>
  <c r="O106" i="42"/>
  <c r="N154" i="42"/>
  <c r="P154" i="42"/>
  <c r="Q154" i="42"/>
  <c r="N113" i="42"/>
  <c r="Q125" i="42"/>
  <c r="U137" i="42"/>
  <c r="T161" i="42"/>
  <c r="S228" i="42"/>
  <c r="N101" i="42"/>
  <c r="Q113" i="42"/>
  <c r="T125" i="42"/>
  <c r="Q204" i="42"/>
  <c r="Q101" i="42"/>
  <c r="R204" i="42"/>
  <c r="R101" i="42"/>
  <c r="O137" i="42"/>
  <c r="N228" i="42"/>
  <c r="M137" i="42"/>
  <c r="N137" i="42"/>
  <c r="S101" i="42"/>
  <c r="S204" i="42"/>
  <c r="P161" i="42"/>
  <c r="S113" i="42"/>
  <c r="T113" i="42"/>
  <c r="O161" i="42"/>
  <c r="T101" i="42"/>
  <c r="Q137" i="42"/>
  <c r="T204" i="42"/>
  <c r="O228" i="42"/>
  <c r="S392" i="42"/>
  <c r="R415" i="42"/>
  <c r="Q206" i="42"/>
  <c r="S206" i="42"/>
  <c r="T218" i="42"/>
  <c r="M206" i="42"/>
  <c r="P206" i="42"/>
  <c r="O218" i="42"/>
  <c r="Q218" i="42"/>
  <c r="U218" i="42"/>
  <c r="O206" i="42"/>
  <c r="T206" i="42"/>
  <c r="R218" i="42"/>
  <c r="S218" i="42"/>
  <c r="M609" i="42"/>
  <c r="M719" i="42"/>
  <c r="N633" i="42"/>
  <c r="O645" i="42"/>
  <c r="M658" i="42"/>
  <c r="R633" i="42"/>
  <c r="Q645" i="42"/>
  <c r="R658" i="42"/>
  <c r="S755" i="42"/>
  <c r="M597" i="42"/>
  <c r="T633" i="42"/>
  <c r="R645" i="42"/>
  <c r="T658" i="42"/>
  <c r="O743" i="42"/>
  <c r="T755" i="42"/>
  <c r="S403" i="42"/>
  <c r="Q585" i="42"/>
  <c r="N597" i="42"/>
  <c r="M670" i="42"/>
  <c r="P743" i="42"/>
  <c r="U403" i="42"/>
  <c r="S585" i="42"/>
  <c r="O597" i="42"/>
  <c r="R621" i="42"/>
  <c r="U743" i="42"/>
  <c r="P451" i="42"/>
  <c r="T585" i="42"/>
  <c r="Q597" i="42"/>
  <c r="T621" i="42"/>
  <c r="P731" i="42"/>
  <c r="Q451" i="42"/>
  <c r="S597" i="42"/>
  <c r="U621" i="42"/>
  <c r="Q165" i="42"/>
  <c r="U206" i="42"/>
  <c r="P218" i="42"/>
  <c r="R260" i="42"/>
  <c r="Q308" i="42"/>
  <c r="N320" i="42"/>
  <c r="S380" i="42"/>
  <c r="Q392" i="42"/>
  <c r="R577" i="42"/>
  <c r="O760" i="42"/>
  <c r="N796" i="42"/>
  <c r="P827" i="42"/>
  <c r="R712" i="42"/>
  <c r="M724" i="42"/>
  <c r="R736" i="42"/>
  <c r="R832" i="42"/>
  <c r="Q844" i="42"/>
  <c r="S191" i="42"/>
  <c r="U284" i="42"/>
  <c r="N332" i="42"/>
  <c r="N344" i="42"/>
  <c r="R396" i="42"/>
  <c r="O480" i="42"/>
  <c r="R688" i="42"/>
  <c r="Q808" i="42"/>
  <c r="T856" i="42"/>
  <c r="N784" i="42"/>
  <c r="Q296" i="42"/>
  <c r="T368" i="42"/>
  <c r="U420" i="42"/>
  <c r="M626" i="42"/>
  <c r="T638" i="42"/>
  <c r="R820" i="42"/>
  <c r="M248" i="42"/>
  <c r="M308" i="42"/>
  <c r="R614" i="42"/>
  <c r="U626" i="42"/>
  <c r="R255" i="42"/>
  <c r="R403" i="42"/>
  <c r="N207" i="42"/>
  <c r="O165" i="42"/>
  <c r="N265" i="42"/>
  <c r="U313" i="42"/>
  <c r="S337" i="42"/>
  <c r="P165" i="42"/>
  <c r="N208" i="42"/>
  <c r="O265" i="42"/>
  <c r="U277" i="42"/>
  <c r="Q301" i="42"/>
  <c r="M325" i="42"/>
  <c r="T337" i="42"/>
  <c r="M349" i="42"/>
  <c r="S361" i="42"/>
  <c r="R385" i="42"/>
  <c r="N394" i="42"/>
  <c r="S837" i="42"/>
  <c r="O849" i="42"/>
  <c r="O253" i="42"/>
  <c r="U265" i="42"/>
  <c r="N277" i="42"/>
  <c r="Q289" i="42"/>
  <c r="N313" i="42"/>
  <c r="S349" i="42"/>
  <c r="P373" i="42"/>
  <c r="S394" i="42"/>
  <c r="R172" i="42"/>
  <c r="S196" i="42"/>
  <c r="Q253" i="42"/>
  <c r="P277" i="42"/>
  <c r="S289" i="42"/>
  <c r="Q313" i="42"/>
  <c r="N337" i="42"/>
  <c r="S373" i="42"/>
  <c r="S861" i="42"/>
  <c r="S253" i="42"/>
  <c r="Q277" i="42"/>
  <c r="T289" i="42"/>
  <c r="R313" i="42"/>
  <c r="P337" i="42"/>
  <c r="O361" i="42"/>
  <c r="T373" i="42"/>
  <c r="M385" i="42"/>
  <c r="T861" i="42"/>
  <c r="T196" i="42"/>
  <c r="T172" i="42"/>
  <c r="T253" i="42"/>
  <c r="R277" i="42"/>
  <c r="M301" i="42"/>
  <c r="S313" i="42"/>
  <c r="Q337" i="42"/>
  <c r="P361" i="42"/>
  <c r="O385" i="42"/>
  <c r="P837" i="42"/>
  <c r="S172" i="42"/>
  <c r="S277" i="42"/>
  <c r="N301" i="42"/>
  <c r="Q361" i="42"/>
  <c r="S255" i="42"/>
  <c r="U106" i="42"/>
  <c r="Q415" i="42"/>
  <c r="M439" i="42"/>
  <c r="T609" i="42"/>
  <c r="S621" i="42"/>
  <c r="P633" i="42"/>
  <c r="M645" i="42"/>
  <c r="N743" i="42"/>
  <c r="O755" i="42"/>
  <c r="P106" i="42"/>
  <c r="R154" i="42"/>
  <c r="Q185" i="42"/>
  <c r="R221" i="42"/>
  <c r="T597" i="42"/>
  <c r="N670" i="42"/>
  <c r="M683" i="42"/>
  <c r="T279" i="42"/>
  <c r="Q670" i="42"/>
  <c r="Q106" i="42"/>
  <c r="S154" i="42"/>
  <c r="S185" i="42"/>
  <c r="P427" i="42"/>
  <c r="N609" i="42"/>
  <c r="M621" i="42"/>
  <c r="R670" i="42"/>
  <c r="R291" i="42"/>
  <c r="R185" i="42"/>
  <c r="S221" i="42"/>
  <c r="R106" i="42"/>
  <c r="T154" i="42"/>
  <c r="T221" i="42"/>
  <c r="S106" i="42"/>
  <c r="T185" i="42"/>
  <c r="N209" i="42"/>
  <c r="Q427" i="42"/>
  <c r="O609" i="42"/>
  <c r="N621" i="42"/>
  <c r="O209" i="42"/>
  <c r="R427" i="42"/>
  <c r="Q621" i="42"/>
  <c r="M633" i="42"/>
  <c r="O415" i="42"/>
  <c r="U427" i="42"/>
  <c r="U293" i="42"/>
  <c r="Q598" i="42"/>
  <c r="R188" i="42"/>
  <c r="R598" i="42"/>
  <c r="N451" i="42"/>
  <c r="N622" i="42"/>
  <c r="P352" i="42"/>
  <c r="P500" i="42"/>
  <c r="N549" i="42"/>
  <c r="M561" i="42"/>
  <c r="M586" i="42"/>
  <c r="T475" i="42"/>
  <c r="M610" i="42"/>
  <c r="T416" i="42"/>
  <c r="T549" i="42"/>
  <c r="O610" i="42"/>
  <c r="T352" i="42"/>
  <c r="U549" i="42"/>
  <c r="T573" i="42"/>
  <c r="M598" i="42"/>
  <c r="Q610" i="42"/>
  <c r="U573" i="42"/>
  <c r="O598" i="42"/>
  <c r="R610" i="42"/>
  <c r="O291" i="42"/>
  <c r="R267" i="42"/>
  <c r="P779" i="42"/>
  <c r="P148" i="42"/>
  <c r="R179" i="42"/>
  <c r="T191" i="42"/>
  <c r="S239" i="42"/>
  <c r="S260" i="42"/>
  <c r="R272" i="42"/>
  <c r="Q284" i="42"/>
  <c r="U356" i="42"/>
  <c r="S368" i="42"/>
  <c r="R380" i="42"/>
  <c r="R392" i="42"/>
  <c r="Q396" i="42"/>
  <c r="M577" i="42"/>
  <c r="T614" i="42"/>
  <c r="O638" i="42"/>
  <c r="S688" i="42"/>
  <c r="M700" i="42"/>
  <c r="S712" i="42"/>
  <c r="Q736" i="42"/>
  <c r="U748" i="42"/>
  <c r="N760" i="42"/>
  <c r="O772" i="42"/>
  <c r="O784" i="42"/>
  <c r="O796" i="42"/>
  <c r="P808" i="42"/>
  <c r="Q820" i="42"/>
  <c r="Q832" i="42"/>
  <c r="R844" i="42"/>
  <c r="S856" i="42"/>
  <c r="T148" i="42"/>
  <c r="T179" i="42"/>
  <c r="U239" i="42"/>
  <c r="U260" i="42"/>
  <c r="T272" i="42"/>
  <c r="S284" i="42"/>
  <c r="O296" i="42"/>
  <c r="N308" i="42"/>
  <c r="M320" i="42"/>
  <c r="U368" i="42"/>
  <c r="T380" i="42"/>
  <c r="T392" i="42"/>
  <c r="S396" i="42"/>
  <c r="O408" i="42"/>
  <c r="M480" i="42"/>
  <c r="M492" i="42"/>
  <c r="O565" i="42"/>
  <c r="P577" i="42"/>
  <c r="Q638" i="42"/>
  <c r="U688" i="42"/>
  <c r="O700" i="42"/>
  <c r="U712" i="42"/>
  <c r="N724" i="42"/>
  <c r="S736" i="42"/>
  <c r="P760" i="42"/>
  <c r="Q772" i="42"/>
  <c r="Q784" i="42"/>
  <c r="Q796" i="42"/>
  <c r="R808" i="42"/>
  <c r="S820" i="42"/>
  <c r="S832" i="42"/>
  <c r="T844" i="42"/>
  <c r="U856" i="42"/>
  <c r="U380" i="42"/>
  <c r="U392" i="42"/>
  <c r="T396" i="42"/>
  <c r="P408" i="42"/>
  <c r="N480" i="42"/>
  <c r="N492" i="42"/>
  <c r="M504" i="42"/>
  <c r="P565" i="42"/>
  <c r="Q577" i="42"/>
  <c r="S638" i="42"/>
  <c r="P700" i="42"/>
  <c r="O724" i="42"/>
  <c r="T736" i="42"/>
  <c r="Q760" i="42"/>
  <c r="R772" i="42"/>
  <c r="R784" i="42"/>
  <c r="R796" i="42"/>
  <c r="S808" i="42"/>
  <c r="T820" i="42"/>
  <c r="T832" i="42"/>
  <c r="U844" i="42"/>
  <c r="O492" i="42"/>
  <c r="Q700" i="42"/>
  <c r="R760" i="42"/>
  <c r="R296" i="42"/>
  <c r="R308" i="42"/>
  <c r="P320" i="42"/>
  <c r="P332" i="42"/>
  <c r="O344" i="42"/>
  <c r="N356" i="42"/>
  <c r="R408" i="42"/>
  <c r="N420" i="42"/>
  <c r="P480" i="42"/>
  <c r="P492" i="42"/>
  <c r="O504" i="42"/>
  <c r="R565" i="42"/>
  <c r="S577" i="42"/>
  <c r="N626" i="42"/>
  <c r="U638" i="42"/>
  <c r="R700" i="42"/>
  <c r="Q724" i="42"/>
  <c r="N748" i="42"/>
  <c r="S760" i="42"/>
  <c r="T772" i="42"/>
  <c r="T784" i="42"/>
  <c r="T796" i="42"/>
  <c r="U808" i="42"/>
  <c r="Q320" i="42"/>
  <c r="Q332" i="42"/>
  <c r="P344" i="42"/>
  <c r="O356" i="42"/>
  <c r="T408" i="42"/>
  <c r="O420" i="42"/>
  <c r="Q480" i="42"/>
  <c r="Q492" i="42"/>
  <c r="P504" i="42"/>
  <c r="S565" i="42"/>
  <c r="T577" i="42"/>
  <c r="M614" i="42"/>
  <c r="O626" i="42"/>
  <c r="M688" i="42"/>
  <c r="S700" i="42"/>
  <c r="M712" i="42"/>
  <c r="R724" i="42"/>
  <c r="O748" i="42"/>
  <c r="T760" i="42"/>
  <c r="U772" i="42"/>
  <c r="U784" i="42"/>
  <c r="U796" i="42"/>
  <c r="M856" i="42"/>
  <c r="M748" i="42"/>
  <c r="S772" i="42"/>
  <c r="S784" i="42"/>
  <c r="T808" i="42"/>
  <c r="U820" i="42"/>
  <c r="U832" i="42"/>
  <c r="S296" i="42"/>
  <c r="M239" i="42"/>
  <c r="T296" i="42"/>
  <c r="T308" i="42"/>
  <c r="Q344" i="42"/>
  <c r="P356" i="42"/>
  <c r="M368" i="42"/>
  <c r="P420" i="42"/>
  <c r="S480" i="42"/>
  <c r="S492" i="42"/>
  <c r="Q504" i="42"/>
  <c r="T565" i="42"/>
  <c r="P626" i="42"/>
  <c r="N688" i="42"/>
  <c r="T700" i="42"/>
  <c r="N712" i="42"/>
  <c r="S724" i="42"/>
  <c r="P748" i="42"/>
  <c r="M844" i="42"/>
  <c r="N856" i="42"/>
  <c r="N248" i="42"/>
  <c r="M191" i="42"/>
  <c r="O248" i="42"/>
  <c r="M179" i="42"/>
  <c r="P191" i="42"/>
  <c r="O239" i="42"/>
  <c r="Q248" i="42"/>
  <c r="N260" i="42"/>
  <c r="N272" i="42"/>
  <c r="T320" i="42"/>
  <c r="S332" i="42"/>
  <c r="S344" i="42"/>
  <c r="Q356" i="42"/>
  <c r="O368" i="42"/>
  <c r="M392" i="42"/>
  <c r="Q420" i="42"/>
  <c r="T480" i="42"/>
  <c r="T492" i="42"/>
  <c r="U565" i="42"/>
  <c r="O614" i="42"/>
  <c r="Q626" i="42"/>
  <c r="O688" i="42"/>
  <c r="O712" i="42"/>
  <c r="T724" i="42"/>
  <c r="M736" i="42"/>
  <c r="Q748" i="42"/>
  <c r="M820" i="42"/>
  <c r="M832" i="42"/>
  <c r="N844" i="42"/>
  <c r="O856" i="42"/>
  <c r="Q565" i="42"/>
  <c r="U736" i="42"/>
  <c r="S796" i="42"/>
  <c r="P239" i="42"/>
  <c r="M284" i="42"/>
  <c r="T332" i="42"/>
  <c r="T344" i="42"/>
  <c r="R356" i="42"/>
  <c r="P368" i="42"/>
  <c r="O380" i="42"/>
  <c r="O392" i="42"/>
  <c r="M396" i="42"/>
  <c r="R420" i="42"/>
  <c r="S504" i="42"/>
  <c r="P614" i="42"/>
  <c r="R626" i="42"/>
  <c r="P688" i="42"/>
  <c r="P712" i="42"/>
  <c r="U724" i="42"/>
  <c r="N736" i="42"/>
  <c r="R748" i="42"/>
  <c r="M808" i="42"/>
  <c r="N820" i="42"/>
  <c r="N832" i="42"/>
  <c r="O844" i="42"/>
  <c r="P856" i="42"/>
  <c r="N504" i="42"/>
  <c r="Q191" i="42"/>
  <c r="S248" i="42"/>
  <c r="P260" i="42"/>
  <c r="O272" i="42"/>
  <c r="P264" i="42"/>
  <c r="O484" i="42"/>
  <c r="M276" i="42"/>
  <c r="N557" i="42"/>
  <c r="T195" i="42"/>
  <c r="M219" i="42"/>
  <c r="O171" i="42"/>
  <c r="Q183" i="42"/>
  <c r="T219" i="42"/>
  <c r="M630" i="42"/>
  <c r="R148" i="42"/>
  <c r="Q255" i="42"/>
  <c r="N415" i="42"/>
  <c r="T427" i="42"/>
  <c r="T451" i="42"/>
  <c r="P670" i="42"/>
  <c r="R743" i="42"/>
  <c r="U755" i="42"/>
  <c r="M767" i="42"/>
  <c r="S148" i="42"/>
  <c r="T363" i="42"/>
  <c r="O731" i="42"/>
  <c r="U767" i="42"/>
  <c r="O779" i="42"/>
  <c r="N439" i="42"/>
  <c r="U475" i="42"/>
  <c r="S670" i="42"/>
  <c r="O683" i="42"/>
  <c r="M695" i="42"/>
  <c r="M707" i="42"/>
  <c r="N719" i="42"/>
  <c r="S731" i="42"/>
  <c r="U779" i="42"/>
  <c r="R827" i="42"/>
  <c r="Q57" i="42"/>
  <c r="M303" i="42"/>
  <c r="S415" i="42"/>
  <c r="P439" i="42"/>
  <c r="T645" i="42"/>
  <c r="N658" i="42"/>
  <c r="T670" i="42"/>
  <c r="P683" i="42"/>
  <c r="N695" i="42"/>
  <c r="O707" i="42"/>
  <c r="R719" i="42"/>
  <c r="R791" i="42"/>
  <c r="O243" i="42"/>
  <c r="Q439" i="42"/>
  <c r="U645" i="42"/>
  <c r="P658" i="42"/>
  <c r="Q683" i="42"/>
  <c r="P695" i="42"/>
  <c r="P707" i="42"/>
  <c r="S719" i="42"/>
  <c r="T255" i="42"/>
  <c r="S57" i="42"/>
  <c r="N243" i="42"/>
  <c r="U255" i="42"/>
  <c r="N403" i="42"/>
  <c r="S439" i="42"/>
  <c r="Q658" i="42"/>
  <c r="S683" i="42"/>
  <c r="R695" i="42"/>
  <c r="Q707" i="42"/>
  <c r="M57" i="42"/>
  <c r="U148" i="42"/>
  <c r="Q243" i="42"/>
  <c r="P267" i="42"/>
  <c r="O403" i="42"/>
  <c r="M427" i="42"/>
  <c r="T439" i="42"/>
  <c r="T683" i="42"/>
  <c r="S695" i="42"/>
  <c r="M755" i="42"/>
  <c r="U243" i="42"/>
  <c r="Q267" i="42"/>
  <c r="P403" i="42"/>
  <c r="N427" i="42"/>
  <c r="M451" i="42"/>
  <c r="U633" i="42"/>
  <c r="S658" i="42"/>
  <c r="N755" i="42"/>
  <c r="U500" i="42"/>
  <c r="S549" i="42"/>
  <c r="P598" i="42"/>
  <c r="P610" i="42"/>
  <c r="U256" i="42"/>
  <c r="T404" i="42"/>
  <c r="P561" i="42"/>
  <c r="N586" i="42"/>
  <c r="R622" i="42"/>
  <c r="O634" i="42"/>
  <c r="S175" i="42"/>
  <c r="R561" i="42"/>
  <c r="O586" i="42"/>
  <c r="S622" i="42"/>
  <c r="Q634" i="42"/>
  <c r="U175" i="42"/>
  <c r="M187" i="42"/>
  <c r="R304" i="42"/>
  <c r="S561" i="42"/>
  <c r="Q586" i="42"/>
  <c r="R634" i="42"/>
  <c r="T304" i="42"/>
  <c r="U388" i="42"/>
  <c r="R428" i="42"/>
  <c r="T561" i="42"/>
  <c r="M573" i="42"/>
  <c r="S586" i="42"/>
  <c r="U561" i="42"/>
  <c r="O573" i="42"/>
  <c r="S684" i="42"/>
  <c r="R708" i="42"/>
  <c r="U235" i="42"/>
  <c r="S268" i="42"/>
  <c r="Q573" i="42"/>
  <c r="U268" i="42"/>
  <c r="N535" i="42"/>
  <c r="R611" i="42"/>
  <c r="O817" i="42"/>
  <c r="U562" i="42"/>
  <c r="T709" i="42"/>
  <c r="S174" i="42"/>
  <c r="M257" i="42"/>
  <c r="N257" i="42"/>
  <c r="T293" i="42"/>
  <c r="Q174" i="42"/>
  <c r="Q175" i="42"/>
  <c r="U223" i="42"/>
  <c r="T235" i="42"/>
  <c r="S256" i="42"/>
  <c r="R268" i="42"/>
  <c r="U280" i="42"/>
  <c r="O304" i="42"/>
  <c r="Q340" i="42"/>
  <c r="S388" i="42"/>
  <c r="S404" i="42"/>
  <c r="S416" i="42"/>
  <c r="Q428" i="42"/>
  <c r="Q488" i="42"/>
  <c r="T175" i="42"/>
  <c r="T268" i="42"/>
  <c r="Q352" i="42"/>
  <c r="U404" i="42"/>
  <c r="U416" i="42"/>
  <c r="U428" i="42"/>
  <c r="T500" i="42"/>
  <c r="R684" i="42"/>
  <c r="R292" i="42"/>
  <c r="T804" i="42"/>
  <c r="P792" i="42"/>
  <c r="R156" i="42"/>
  <c r="P187" i="42"/>
  <c r="M199" i="42"/>
  <c r="M280" i="42"/>
  <c r="T292" i="42"/>
  <c r="M316" i="42"/>
  <c r="O187" i="42"/>
  <c r="R187" i="42"/>
  <c r="N199" i="42"/>
  <c r="N211" i="42"/>
  <c r="M223" i="42"/>
  <c r="Q244" i="42"/>
  <c r="O280" i="42"/>
  <c r="U292" i="42"/>
  <c r="N316" i="42"/>
  <c r="P476" i="42"/>
  <c r="N187" i="42"/>
  <c r="M244" i="42"/>
  <c r="S292" i="42"/>
  <c r="S156" i="42"/>
  <c r="T156" i="42"/>
  <c r="U187" i="42"/>
  <c r="P199" i="42"/>
  <c r="O211" i="42"/>
  <c r="Q223" i="42"/>
  <c r="R244" i="42"/>
  <c r="M256" i="42"/>
  <c r="P280" i="42"/>
  <c r="P316" i="42"/>
  <c r="M364" i="42"/>
  <c r="Q476" i="42"/>
  <c r="O364" i="42"/>
  <c r="M440" i="42"/>
  <c r="U352" i="42"/>
  <c r="Q199" i="42"/>
  <c r="R211" i="42"/>
  <c r="R223" i="42"/>
  <c r="S244" i="42"/>
  <c r="N256" i="42"/>
  <c r="M120" i="42"/>
  <c r="R199" i="42"/>
  <c r="U211" i="42"/>
  <c r="S223" i="42"/>
  <c r="R235" i="42"/>
  <c r="T244" i="42"/>
  <c r="O256" i="42"/>
  <c r="P268" i="42"/>
  <c r="R280" i="42"/>
  <c r="U328" i="42"/>
  <c r="N404" i="42"/>
  <c r="O416" i="42"/>
  <c r="O428" i="42"/>
  <c r="N440" i="42"/>
  <c r="T756" i="42"/>
  <c r="P235" i="42"/>
  <c r="Q280" i="42"/>
  <c r="N120" i="42"/>
  <c r="P175" i="42"/>
  <c r="U199" i="42"/>
  <c r="T223" i="42"/>
  <c r="S235" i="42"/>
  <c r="U244" i="42"/>
  <c r="R256" i="42"/>
  <c r="Q268" i="42"/>
  <c r="T280" i="42"/>
  <c r="N304" i="42"/>
  <c r="Q404" i="42"/>
  <c r="Q416" i="42"/>
  <c r="M488" i="42"/>
  <c r="N303" i="42"/>
  <c r="T327" i="42"/>
  <c r="P291" i="42"/>
  <c r="U279" i="42"/>
  <c r="S291" i="42"/>
  <c r="O511" i="42"/>
  <c r="R767" i="42"/>
  <c r="Q188" i="42"/>
  <c r="T236" i="42"/>
  <c r="R562" i="42"/>
  <c r="Q611" i="42"/>
  <c r="P709" i="42"/>
  <c r="R269" i="42"/>
  <c r="M281" i="42"/>
  <c r="Q817" i="42"/>
  <c r="S200" i="42"/>
  <c r="R623" i="42"/>
  <c r="U200" i="42"/>
  <c r="N353" i="42"/>
  <c r="Q389" i="42"/>
  <c r="T550" i="42"/>
  <c r="T623" i="42"/>
  <c r="Q176" i="42"/>
  <c r="M212" i="42"/>
  <c r="P317" i="42"/>
  <c r="R176" i="42"/>
  <c r="Q317" i="42"/>
  <c r="R574" i="42"/>
  <c r="O389" i="42"/>
  <c r="O417" i="42"/>
  <c r="S574" i="42"/>
  <c r="O224" i="42"/>
  <c r="Q417" i="42"/>
  <c r="T429" i="42"/>
  <c r="T269" i="42"/>
  <c r="R853" i="42"/>
  <c r="P224" i="42"/>
  <c r="T174" i="42"/>
  <c r="Q305" i="42"/>
  <c r="U429" i="42"/>
  <c r="N697" i="42"/>
  <c r="S550" i="42"/>
  <c r="S236" i="42"/>
  <c r="R305" i="42"/>
  <c r="O697" i="42"/>
  <c r="M339" i="42"/>
  <c r="R511" i="42"/>
  <c r="Q767" i="42"/>
  <c r="O351" i="42"/>
  <c r="P387" i="42"/>
  <c r="N57" i="42"/>
  <c r="O57" i="42"/>
  <c r="Q375" i="42"/>
  <c r="R57" i="42"/>
  <c r="M708" i="42"/>
  <c r="P708" i="42"/>
  <c r="M732" i="42"/>
  <c r="T121" i="42"/>
  <c r="U121" i="42"/>
  <c r="O853" i="42"/>
  <c r="M721" i="42"/>
  <c r="M769" i="42"/>
  <c r="T781" i="42"/>
  <c r="S375" i="42"/>
  <c r="S511" i="42"/>
  <c r="U238" i="42"/>
  <c r="R535" i="42"/>
  <c r="P791" i="42"/>
  <c r="R257" i="42"/>
  <c r="Q200" i="42"/>
  <c r="S121" i="42"/>
  <c r="P176" i="42"/>
  <c r="P188" i="42"/>
  <c r="R200" i="42"/>
  <c r="N224" i="42"/>
  <c r="R236" i="42"/>
  <c r="Q269" i="42"/>
  <c r="O317" i="42"/>
  <c r="U329" i="42"/>
  <c r="U365" i="42"/>
  <c r="M389" i="42"/>
  <c r="S429" i="42"/>
  <c r="U477" i="42"/>
  <c r="S501" i="42"/>
  <c r="R550" i="42"/>
  <c r="P562" i="42"/>
  <c r="Q574" i="42"/>
  <c r="P611" i="42"/>
  <c r="Q623" i="42"/>
  <c r="U635" i="42"/>
  <c r="M697" i="42"/>
  <c r="N709" i="42"/>
  <c r="P781" i="42"/>
  <c r="T805" i="42"/>
  <c r="N817" i="42"/>
  <c r="U841" i="42"/>
  <c r="S176" i="42"/>
  <c r="S188" i="42"/>
  <c r="O212" i="42"/>
  <c r="Q224" i="42"/>
  <c r="U236" i="42"/>
  <c r="M245" i="42"/>
  <c r="U269" i="42"/>
  <c r="N281" i="42"/>
  <c r="S305" i="42"/>
  <c r="T353" i="42"/>
  <c r="U389" i="42"/>
  <c r="R417" i="42"/>
  <c r="U550" i="42"/>
  <c r="T562" i="42"/>
  <c r="T574" i="42"/>
  <c r="S611" i="42"/>
  <c r="U623" i="42"/>
  <c r="P697" i="42"/>
  <c r="O721" i="42"/>
  <c r="P769" i="42"/>
  <c r="U817" i="42"/>
  <c r="T853" i="42"/>
  <c r="T176" i="42"/>
  <c r="Q257" i="42"/>
  <c r="U353" i="42"/>
  <c r="S721" i="42"/>
  <c r="R769" i="42"/>
  <c r="U853" i="42"/>
  <c r="Q341" i="42"/>
  <c r="P377" i="42"/>
  <c r="M405" i="42"/>
  <c r="T417" i="42"/>
  <c r="P489" i="42"/>
  <c r="S612" i="42"/>
  <c r="M635" i="42"/>
  <c r="O685" i="42"/>
  <c r="R697" i="42"/>
  <c r="Q733" i="42"/>
  <c r="N745" i="42"/>
  <c r="S769" i="42"/>
  <c r="O793" i="42"/>
  <c r="M829" i="42"/>
  <c r="P212" i="42"/>
  <c r="U574" i="42"/>
  <c r="T611" i="42"/>
  <c r="N685" i="42"/>
  <c r="R212" i="42"/>
  <c r="U224" i="42"/>
  <c r="P245" i="42"/>
  <c r="S257" i="42"/>
  <c r="R281" i="42"/>
  <c r="T341" i="42"/>
  <c r="T377" i="42"/>
  <c r="N405" i="42"/>
  <c r="U417" i="42"/>
  <c r="S489" i="42"/>
  <c r="N635" i="42"/>
  <c r="P685" i="42"/>
  <c r="S697" i="42"/>
  <c r="T733" i="42"/>
  <c r="R745" i="42"/>
  <c r="U769" i="42"/>
  <c r="R793" i="42"/>
  <c r="O829" i="42"/>
  <c r="R224" i="42"/>
  <c r="N245" i="42"/>
  <c r="T317" i="42"/>
  <c r="O245" i="42"/>
  <c r="S212" i="42"/>
  <c r="Q245" i="42"/>
  <c r="T257" i="42"/>
  <c r="S281" i="42"/>
  <c r="N293" i="42"/>
  <c r="U341" i="42"/>
  <c r="M429" i="42"/>
  <c r="U489" i="42"/>
  <c r="O635" i="42"/>
  <c r="Q685" i="42"/>
  <c r="T697" i="42"/>
  <c r="U745" i="42"/>
  <c r="M757" i="42"/>
  <c r="T793" i="42"/>
  <c r="S829" i="42"/>
  <c r="S417" i="42"/>
  <c r="Q697" i="42"/>
  <c r="S224" i="42"/>
  <c r="M121" i="42"/>
  <c r="M200" i="42"/>
  <c r="T212" i="42"/>
  <c r="M236" i="42"/>
  <c r="T281" i="42"/>
  <c r="O293" i="42"/>
  <c r="Q405" i="42"/>
  <c r="N429" i="42"/>
  <c r="M623" i="42"/>
  <c r="P635" i="42"/>
  <c r="R685" i="42"/>
  <c r="Q757" i="42"/>
  <c r="U793" i="42"/>
  <c r="S839" i="42"/>
  <c r="O281" i="42"/>
  <c r="N377" i="42"/>
  <c r="Q281" i="42"/>
  <c r="O200" i="42"/>
  <c r="U212" i="42"/>
  <c r="O236" i="42"/>
  <c r="T245" i="42"/>
  <c r="M269" i="42"/>
  <c r="P293" i="42"/>
  <c r="N329" i="42"/>
  <c r="R405" i="42"/>
  <c r="P429" i="42"/>
  <c r="O477" i="42"/>
  <c r="O550" i="42"/>
  <c r="M562" i="42"/>
  <c r="M574" i="42"/>
  <c r="M611" i="42"/>
  <c r="N623" i="42"/>
  <c r="Q635" i="42"/>
  <c r="S685" i="42"/>
  <c r="T757" i="42"/>
  <c r="O805" i="42"/>
  <c r="O841" i="42"/>
  <c r="T188" i="42"/>
  <c r="T305" i="42"/>
  <c r="N341" i="42"/>
  <c r="M733" i="42"/>
  <c r="U176" i="42"/>
  <c r="U188" i="42"/>
  <c r="P121" i="42"/>
  <c r="Q121" i="42"/>
  <c r="P200" i="42"/>
  <c r="P236" i="42"/>
  <c r="N269" i="42"/>
  <c r="Q293" i="42"/>
  <c r="M305" i="42"/>
  <c r="M317" i="42"/>
  <c r="Q329" i="42"/>
  <c r="O365" i="42"/>
  <c r="S405" i="42"/>
  <c r="Q429" i="42"/>
  <c r="R477" i="42"/>
  <c r="P550" i="42"/>
  <c r="N562" i="42"/>
  <c r="O574" i="42"/>
  <c r="N611" i="42"/>
  <c r="O623" i="42"/>
  <c r="R635" i="42"/>
  <c r="T685" i="42"/>
  <c r="M781" i="42"/>
  <c r="Q805" i="42"/>
  <c r="R841" i="42"/>
  <c r="R121" i="42"/>
  <c r="O269" i="42"/>
  <c r="O305" i="42"/>
  <c r="N317" i="42"/>
  <c r="T329" i="42"/>
  <c r="S365" i="42"/>
  <c r="U405" i="42"/>
  <c r="R429" i="42"/>
  <c r="T477" i="42"/>
  <c r="U685" i="42"/>
  <c r="M709" i="42"/>
  <c r="N781" i="42"/>
  <c r="R805" i="42"/>
  <c r="T841" i="42"/>
  <c r="Q612" i="42"/>
  <c r="N600" i="42"/>
  <c r="S131" i="42"/>
  <c r="T57" i="42"/>
  <c r="S535" i="42"/>
  <c r="M588" i="42"/>
  <c r="R649" i="42"/>
  <c r="S355" i="42"/>
  <c r="U698" i="42"/>
  <c r="T747" i="42"/>
  <c r="Q637" i="42"/>
  <c r="O418" i="42"/>
  <c r="T123" i="42"/>
  <c r="P226" i="42"/>
  <c r="S295" i="42"/>
  <c r="S687" i="42"/>
  <c r="S391" i="42"/>
  <c r="S210" i="42"/>
  <c r="N351" i="42"/>
  <c r="P503" i="42"/>
  <c r="Q523" i="42"/>
  <c r="M625" i="42"/>
  <c r="U307" i="42"/>
  <c r="Q331" i="42"/>
  <c r="S247" i="42"/>
  <c r="T283" i="42"/>
  <c r="S315" i="42"/>
  <c r="P339" i="42"/>
  <c r="S840" i="42"/>
  <c r="U147" i="42"/>
  <c r="M178" i="42"/>
  <c r="T315" i="42"/>
  <c r="Q327" i="42"/>
  <c r="Q339" i="42"/>
  <c r="S491" i="42"/>
  <c r="R552" i="42"/>
  <c r="O723" i="42"/>
  <c r="R816" i="42"/>
  <c r="T840" i="42"/>
  <c r="R190" i="42"/>
  <c r="O367" i="42"/>
  <c r="N234" i="42"/>
  <c r="Q407" i="42"/>
  <c r="Q564" i="42"/>
  <c r="Q222" i="42"/>
  <c r="P576" i="42"/>
  <c r="Q864" i="42"/>
  <c r="R222" i="42"/>
  <c r="P234" i="42"/>
  <c r="T375" i="42"/>
  <c r="Q735" i="42"/>
  <c r="U210" i="42"/>
  <c r="O523" i="42"/>
  <c r="T143" i="42"/>
  <c r="R523" i="42"/>
  <c r="M827" i="42"/>
  <c r="P367" i="42"/>
  <c r="R735" i="42"/>
  <c r="O178" i="42"/>
  <c r="N259" i="42"/>
  <c r="U295" i="42"/>
  <c r="T331" i="42"/>
  <c r="N343" i="42"/>
  <c r="U355" i="42"/>
  <c r="Q367" i="42"/>
  <c r="N379" i="42"/>
  <c r="U391" i="42"/>
  <c r="S407" i="42"/>
  <c r="N419" i="42"/>
  <c r="U491" i="42"/>
  <c r="T552" i="42"/>
  <c r="S564" i="42"/>
  <c r="O588" i="42"/>
  <c r="R600" i="42"/>
  <c r="T612" i="42"/>
  <c r="S637" i="42"/>
  <c r="U687" i="42"/>
  <c r="N699" i="42"/>
  <c r="Q723" i="42"/>
  <c r="S735" i="42"/>
  <c r="P819" i="42"/>
  <c r="R855" i="42"/>
  <c r="T247" i="42"/>
  <c r="M259" i="42"/>
  <c r="T295" i="42"/>
  <c r="M699" i="42"/>
  <c r="P135" i="42"/>
  <c r="T190" i="42"/>
  <c r="R226" i="42"/>
  <c r="U247" i="42"/>
  <c r="Q135" i="42"/>
  <c r="P178" i="42"/>
  <c r="U190" i="42"/>
  <c r="S226" i="42"/>
  <c r="O259" i="42"/>
  <c r="M319" i="42"/>
  <c r="U331" i="42"/>
  <c r="O343" i="42"/>
  <c r="R367" i="42"/>
  <c r="O379" i="42"/>
  <c r="U407" i="42"/>
  <c r="O419" i="42"/>
  <c r="S503" i="42"/>
  <c r="U552" i="42"/>
  <c r="T564" i="42"/>
  <c r="T576" i="42"/>
  <c r="P588" i="42"/>
  <c r="M613" i="42"/>
  <c r="Q625" i="42"/>
  <c r="T637" i="42"/>
  <c r="O699" i="42"/>
  <c r="R723" i="42"/>
  <c r="T735" i="42"/>
  <c r="M807" i="42"/>
  <c r="Q819" i="42"/>
  <c r="S855" i="42"/>
  <c r="Q259" i="42"/>
  <c r="T503" i="42"/>
  <c r="Q226" i="42"/>
  <c r="U283" i="42"/>
  <c r="R135" i="42"/>
  <c r="P419" i="42"/>
  <c r="R588" i="42"/>
  <c r="N613" i="42"/>
  <c r="R625" i="42"/>
  <c r="U637" i="42"/>
  <c r="M711" i="42"/>
  <c r="S723" i="42"/>
  <c r="O771" i="42"/>
  <c r="N807" i="42"/>
  <c r="M147" i="42"/>
  <c r="U226" i="42"/>
  <c r="M238" i="42"/>
  <c r="N271" i="42"/>
  <c r="T367" i="42"/>
  <c r="Q379" i="42"/>
  <c r="N395" i="42"/>
  <c r="Q419" i="42"/>
  <c r="N430" i="42"/>
  <c r="U503" i="42"/>
  <c r="O563" i="42"/>
  <c r="M575" i="42"/>
  <c r="S625" i="42"/>
  <c r="M636" i="42"/>
  <c r="Q699" i="42"/>
  <c r="Q711" i="42"/>
  <c r="T723" i="42"/>
  <c r="O759" i="42"/>
  <c r="P771" i="42"/>
  <c r="S782" i="42"/>
  <c r="P807" i="42"/>
  <c r="U123" i="42"/>
  <c r="S190" i="42"/>
  <c r="R331" i="42"/>
  <c r="T355" i="42"/>
  <c r="M419" i="42"/>
  <c r="Q503" i="42"/>
  <c r="T687" i="42"/>
  <c r="R178" i="42"/>
  <c r="Q343" i="42"/>
  <c r="M395" i="42"/>
  <c r="U576" i="42"/>
  <c r="P699" i="42"/>
  <c r="U735" i="42"/>
  <c r="S135" i="42"/>
  <c r="S178" i="42"/>
  <c r="R259" i="42"/>
  <c r="M307" i="42"/>
  <c r="O319" i="42"/>
  <c r="M123" i="42"/>
  <c r="T135" i="42"/>
  <c r="T178" i="42"/>
  <c r="N222" i="42"/>
  <c r="N238" i="42"/>
  <c r="S259" i="42"/>
  <c r="P271" i="42"/>
  <c r="M283" i="42"/>
  <c r="O307" i="42"/>
  <c r="P319" i="42"/>
  <c r="S343" i="42"/>
  <c r="U367" i="42"/>
  <c r="R379" i="42"/>
  <c r="O395" i="42"/>
  <c r="R419" i="42"/>
  <c r="O479" i="42"/>
  <c r="O551" i="42"/>
  <c r="R563" i="42"/>
  <c r="P575" i="42"/>
  <c r="Q613" i="42"/>
  <c r="T625" i="42"/>
  <c r="O636" i="42"/>
  <c r="R699" i="42"/>
  <c r="R711" i="42"/>
  <c r="U723" i="42"/>
  <c r="M747" i="42"/>
  <c r="U759" i="42"/>
  <c r="Q771" i="42"/>
  <c r="M783" i="42"/>
  <c r="O795" i="42"/>
  <c r="S807" i="42"/>
  <c r="M343" i="42"/>
  <c r="Q576" i="42"/>
  <c r="R637" i="42"/>
  <c r="M551" i="42"/>
  <c r="N759" i="42"/>
  <c r="O123" i="42"/>
  <c r="U178" i="42"/>
  <c r="O238" i="42"/>
  <c r="Q271" i="42"/>
  <c r="T343" i="42"/>
  <c r="S379" i="42"/>
  <c r="Q395" i="42"/>
  <c r="Q406" i="42"/>
  <c r="T419" i="42"/>
  <c r="P479" i="42"/>
  <c r="M491" i="42"/>
  <c r="N546" i="42"/>
  <c r="T551" i="42"/>
  <c r="T563" i="42"/>
  <c r="Q575" i="42"/>
  <c r="R613" i="42"/>
  <c r="U625" i="42"/>
  <c r="P636" i="42"/>
  <c r="M687" i="42"/>
  <c r="S699" i="42"/>
  <c r="S711" i="42"/>
  <c r="N747" i="42"/>
  <c r="T771" i="42"/>
  <c r="N783" i="42"/>
  <c r="P795" i="42"/>
  <c r="T807" i="42"/>
  <c r="Q843" i="42"/>
  <c r="Q319" i="42"/>
  <c r="U259" i="42"/>
  <c r="O295" i="42"/>
  <c r="R395" i="42"/>
  <c r="M407" i="42"/>
  <c r="Q479" i="42"/>
  <c r="O491" i="42"/>
  <c r="Q502" i="42"/>
  <c r="O546" i="42"/>
  <c r="U563" i="42"/>
  <c r="S575" i="42"/>
  <c r="S613" i="42"/>
  <c r="S636" i="42"/>
  <c r="N687" i="42"/>
  <c r="T699" i="42"/>
  <c r="T711" i="42"/>
  <c r="P747" i="42"/>
  <c r="U771" i="42"/>
  <c r="T783" i="42"/>
  <c r="Q795" i="42"/>
  <c r="R843" i="42"/>
  <c r="T391" i="42"/>
  <c r="R407" i="42"/>
  <c r="P723" i="42"/>
  <c r="M819" i="42"/>
  <c r="N319" i="42"/>
  <c r="S367" i="42"/>
  <c r="M479" i="42"/>
  <c r="U564" i="42"/>
  <c r="U135" i="42"/>
  <c r="P123" i="42"/>
  <c r="Q147" i="42"/>
  <c r="R271" i="42"/>
  <c r="T379" i="42"/>
  <c r="O391" i="42"/>
  <c r="Q123" i="42"/>
  <c r="R147" i="42"/>
  <c r="N190" i="42"/>
  <c r="R238" i="42"/>
  <c r="S271" i="42"/>
  <c r="Q283" i="42"/>
  <c r="P295" i="42"/>
  <c r="R307" i="42"/>
  <c r="T319" i="42"/>
  <c r="N331" i="42"/>
  <c r="O355" i="42"/>
  <c r="P391" i="42"/>
  <c r="S395" i="42"/>
  <c r="N407" i="42"/>
  <c r="S479" i="42"/>
  <c r="P491" i="42"/>
  <c r="M503" i="42"/>
  <c r="R546" i="42"/>
  <c r="N552" i="42"/>
  <c r="M564" i="42"/>
  <c r="M576" i="42"/>
  <c r="T613" i="42"/>
  <c r="N624" i="42"/>
  <c r="O687" i="42"/>
  <c r="U711" i="42"/>
  <c r="M735" i="42"/>
  <c r="Q747" i="42"/>
  <c r="U783" i="42"/>
  <c r="T795" i="42"/>
  <c r="M831" i="42"/>
  <c r="U843" i="42"/>
  <c r="T491" i="42"/>
  <c r="S552" i="42"/>
  <c r="R564" i="42"/>
  <c r="T226" i="42"/>
  <c r="P147" i="42"/>
  <c r="M247" i="42"/>
  <c r="O283" i="42"/>
  <c r="N295" i="42"/>
  <c r="P307" i="42"/>
  <c r="M355" i="42"/>
  <c r="M190" i="42"/>
  <c r="P238" i="42"/>
  <c r="N247" i="42"/>
  <c r="P283" i="42"/>
  <c r="Q307" i="42"/>
  <c r="R319" i="42"/>
  <c r="N355" i="42"/>
  <c r="R123" i="42"/>
  <c r="O131" i="42"/>
  <c r="S147" i="42"/>
  <c r="O190" i="42"/>
  <c r="M226" i="42"/>
  <c r="S238" i="42"/>
  <c r="Q247" i="42"/>
  <c r="T271" i="42"/>
  <c r="R283" i="42"/>
  <c r="Q295" i="42"/>
  <c r="O331" i="42"/>
  <c r="P355" i="42"/>
  <c r="Q391" i="42"/>
  <c r="T395" i="42"/>
  <c r="O407" i="42"/>
  <c r="T479" i="42"/>
  <c r="Q491" i="42"/>
  <c r="N503" i="42"/>
  <c r="O552" i="42"/>
  <c r="O564" i="42"/>
  <c r="N576" i="42"/>
  <c r="R624" i="42"/>
  <c r="N637" i="42"/>
  <c r="M649" i="42"/>
  <c r="P687" i="42"/>
  <c r="N735" i="42"/>
  <c r="R747" i="42"/>
  <c r="U795" i="42"/>
  <c r="U831" i="42"/>
  <c r="N418" i="42"/>
  <c r="N612" i="42"/>
  <c r="T624" i="42"/>
  <c r="P649" i="42"/>
  <c r="R687" i="42"/>
  <c r="O735" i="42"/>
  <c r="S747" i="42"/>
  <c r="R131" i="42"/>
  <c r="O406" i="42"/>
  <c r="M430" i="42"/>
  <c r="R782" i="42"/>
  <c r="Q466" i="42"/>
  <c r="R155" i="42"/>
  <c r="R234" i="42"/>
  <c r="Q418" i="42"/>
  <c r="Q624" i="42"/>
  <c r="M673" i="42"/>
  <c r="P722" i="42"/>
  <c r="M734" i="42"/>
  <c r="O746" i="42"/>
  <c r="P830" i="42"/>
  <c r="N661" i="42"/>
  <c r="P710" i="42"/>
  <c r="Q722" i="42"/>
  <c r="N734" i="42"/>
  <c r="P746" i="42"/>
  <c r="N758" i="42"/>
  <c r="Q830" i="42"/>
  <c r="O661" i="42"/>
  <c r="Q710" i="42"/>
  <c r="T722" i="42"/>
  <c r="Q734" i="42"/>
  <c r="R746" i="42"/>
  <c r="O758" i="42"/>
  <c r="Q661" i="42"/>
  <c r="N686" i="42"/>
  <c r="S710" i="42"/>
  <c r="Q758" i="42"/>
  <c r="U818" i="42"/>
  <c r="P131" i="42"/>
  <c r="N406" i="42"/>
  <c r="S649" i="42"/>
  <c r="U806" i="42"/>
  <c r="O747" i="42"/>
  <c r="R771" i="42"/>
  <c r="R795" i="42"/>
  <c r="Q807" i="42"/>
  <c r="N819" i="42"/>
  <c r="S843" i="42"/>
  <c r="T855" i="42"/>
  <c r="M759" i="42"/>
  <c r="S771" i="42"/>
  <c r="S795" i="42"/>
  <c r="R807" i="42"/>
  <c r="O819" i="42"/>
  <c r="T843" i="42"/>
  <c r="U855" i="42"/>
  <c r="P759" i="42"/>
  <c r="O783" i="42"/>
  <c r="U807" i="42"/>
  <c r="R819" i="42"/>
  <c r="N831" i="42"/>
  <c r="Q759" i="42"/>
  <c r="P783" i="42"/>
  <c r="S819" i="42"/>
  <c r="O831" i="42"/>
  <c r="N711" i="42"/>
  <c r="R759" i="42"/>
  <c r="Q783" i="42"/>
  <c r="T819" i="42"/>
  <c r="P831" i="42"/>
  <c r="T167" i="42"/>
  <c r="O711" i="42"/>
  <c r="M723" i="42"/>
  <c r="S759" i="42"/>
  <c r="M771" i="42"/>
  <c r="R783" i="42"/>
  <c r="M795" i="42"/>
  <c r="Q831" i="42"/>
  <c r="M843" i="42"/>
  <c r="N855" i="42"/>
  <c r="R831" i="42"/>
  <c r="O843" i="42"/>
  <c r="P855" i="42"/>
  <c r="T831" i="42"/>
  <c r="P843" i="42"/>
  <c r="Q855" i="42"/>
  <c r="R732" i="42"/>
  <c r="S340" i="42"/>
  <c r="P488" i="42"/>
  <c r="S732" i="42"/>
  <c r="S818" i="42"/>
  <c r="M855" i="42"/>
  <c r="N804" i="42"/>
  <c r="P155" i="42"/>
  <c r="U804" i="42"/>
  <c r="S98" i="42"/>
  <c r="T378" i="42"/>
  <c r="P270" i="42"/>
  <c r="R329" i="42"/>
  <c r="S341" i="42"/>
  <c r="S353" i="42"/>
  <c r="T365" i="42"/>
  <c r="M406" i="42"/>
  <c r="M418" i="42"/>
  <c r="P466" i="42"/>
  <c r="S477" i="42"/>
  <c r="T489" i="42"/>
  <c r="P502" i="42"/>
  <c r="M546" i="42"/>
  <c r="S563" i="42"/>
  <c r="N588" i="42"/>
  <c r="R612" i="42"/>
  <c r="N636" i="42"/>
  <c r="Q649" i="42"/>
  <c r="M661" i="42"/>
  <c r="T698" i="42"/>
  <c r="O710" i="42"/>
  <c r="O722" i="42"/>
  <c r="U733" i="42"/>
  <c r="M746" i="42"/>
  <c r="U757" i="42"/>
  <c r="Q769" i="42"/>
  <c r="P782" i="42"/>
  <c r="S793" i="42"/>
  <c r="P805" i="42"/>
  <c r="T806" i="42"/>
  <c r="M817" i="42"/>
  <c r="R818" i="42"/>
  <c r="O830" i="42"/>
  <c r="S841" i="42"/>
  <c r="S853" i="42"/>
  <c r="Q177" i="42"/>
  <c r="U282" i="42"/>
  <c r="Q330" i="42"/>
  <c r="P342" i="42"/>
  <c r="M354" i="42"/>
  <c r="O377" i="42"/>
  <c r="P389" i="42"/>
  <c r="P418" i="42"/>
  <c r="O430" i="42"/>
  <c r="M478" i="42"/>
  <c r="M501" i="42"/>
  <c r="P546" i="42"/>
  <c r="R575" i="42"/>
  <c r="Q588" i="42"/>
  <c r="M600" i="42"/>
  <c r="U612" i="42"/>
  <c r="S624" i="42"/>
  <c r="Q636" i="42"/>
  <c r="T649" i="42"/>
  <c r="P661" i="42"/>
  <c r="M686" i="42"/>
  <c r="O709" i="42"/>
  <c r="R710" i="42"/>
  <c r="N721" i="42"/>
  <c r="S722" i="42"/>
  <c r="P734" i="42"/>
  <c r="M745" i="42"/>
  <c r="Q746" i="42"/>
  <c r="P758" i="42"/>
  <c r="T769" i="42"/>
  <c r="O781" i="42"/>
  <c r="T782" i="42"/>
  <c r="M794" i="42"/>
  <c r="S805" i="42"/>
  <c r="P817" i="42"/>
  <c r="N829" i="42"/>
  <c r="S830" i="42"/>
  <c r="M842" i="42"/>
  <c r="P854" i="42"/>
  <c r="S177" i="42"/>
  <c r="M442" i="42"/>
  <c r="N794" i="42"/>
  <c r="U830" i="42"/>
  <c r="N842" i="42"/>
  <c r="Q854" i="42"/>
  <c r="S213" i="42"/>
  <c r="N237" i="42"/>
  <c r="S258" i="42"/>
  <c r="P294" i="42"/>
  <c r="Q377" i="42"/>
  <c r="R389" i="42"/>
  <c r="R406" i="42"/>
  <c r="R418" i="42"/>
  <c r="Q430" i="42"/>
  <c r="N442" i="42"/>
  <c r="N454" i="42"/>
  <c r="O501" i="42"/>
  <c r="S546" i="42"/>
  <c r="Q551" i="42"/>
  <c r="T575" i="42"/>
  <c r="S588" i="42"/>
  <c r="O600" i="42"/>
  <c r="U624" i="42"/>
  <c r="T636" i="42"/>
  <c r="R661" i="42"/>
  <c r="N673" i="42"/>
  <c r="P686" i="42"/>
  <c r="M698" i="42"/>
  <c r="Q709" i="42"/>
  <c r="T710" i="42"/>
  <c r="P721" i="42"/>
  <c r="U722" i="42"/>
  <c r="N733" i="42"/>
  <c r="R734" i="42"/>
  <c r="O745" i="42"/>
  <c r="S746" i="42"/>
  <c r="N757" i="42"/>
  <c r="R758" i="42"/>
  <c r="N770" i="42"/>
  <c r="Q781" i="42"/>
  <c r="O794" i="42"/>
  <c r="U805" i="42"/>
  <c r="R817" i="42"/>
  <c r="P829" i="42"/>
  <c r="P842" i="42"/>
  <c r="R854" i="42"/>
  <c r="S342" i="42"/>
  <c r="P354" i="42"/>
  <c r="M454" i="42"/>
  <c r="S110" i="42"/>
  <c r="S155" i="42"/>
  <c r="U213" i="42"/>
  <c r="P237" i="42"/>
  <c r="U258" i="42"/>
  <c r="R294" i="42"/>
  <c r="M306" i="42"/>
  <c r="M365" i="42"/>
  <c r="S389" i="42"/>
  <c r="S406" i="42"/>
  <c r="T418" i="42"/>
  <c r="R430" i="42"/>
  <c r="O442" i="42"/>
  <c r="O454" i="42"/>
  <c r="M489" i="42"/>
  <c r="P501" i="42"/>
  <c r="T546" i="42"/>
  <c r="R551" i="42"/>
  <c r="P600" i="42"/>
  <c r="S661" i="42"/>
  <c r="O673" i="42"/>
  <c r="Q686" i="42"/>
  <c r="N698" i="42"/>
  <c r="R709" i="42"/>
  <c r="Q721" i="42"/>
  <c r="O733" i="42"/>
  <c r="S734" i="42"/>
  <c r="P745" i="42"/>
  <c r="U746" i="42"/>
  <c r="O757" i="42"/>
  <c r="T758" i="42"/>
  <c r="O770" i="42"/>
  <c r="R781" i="42"/>
  <c r="M793" i="42"/>
  <c r="P794" i="42"/>
  <c r="M806" i="42"/>
  <c r="S817" i="42"/>
  <c r="Q829" i="42"/>
  <c r="M841" i="42"/>
  <c r="R842" i="42"/>
  <c r="M853" i="42"/>
  <c r="T854" i="42"/>
  <c r="T330" i="42"/>
  <c r="P430" i="42"/>
  <c r="N478" i="42"/>
  <c r="M329" i="42"/>
  <c r="M341" i="42"/>
  <c r="M353" i="42"/>
  <c r="S377" i="42"/>
  <c r="S430" i="42"/>
  <c r="P442" i="42"/>
  <c r="Q454" i="42"/>
  <c r="O489" i="42"/>
  <c r="Q501" i="42"/>
  <c r="S551" i="42"/>
  <c r="M563" i="42"/>
  <c r="Q600" i="42"/>
  <c r="M612" i="42"/>
  <c r="P673" i="42"/>
  <c r="R686" i="42"/>
  <c r="O698" i="42"/>
  <c r="S709" i="42"/>
  <c r="R721" i="42"/>
  <c r="P733" i="42"/>
  <c r="T734" i="42"/>
  <c r="Q745" i="42"/>
  <c r="P757" i="42"/>
  <c r="P770" i="42"/>
  <c r="S781" i="42"/>
  <c r="N793" i="42"/>
  <c r="Q794" i="42"/>
  <c r="N806" i="42"/>
  <c r="R829" i="42"/>
  <c r="N841" i="42"/>
  <c r="S842" i="42"/>
  <c r="N853" i="42"/>
  <c r="Q110" i="42"/>
  <c r="Q442" i="42"/>
  <c r="R454" i="42"/>
  <c r="Q673" i="42"/>
  <c r="S686" i="42"/>
  <c r="P698" i="42"/>
  <c r="R770" i="42"/>
  <c r="S794" i="42"/>
  <c r="O806" i="42"/>
  <c r="T842" i="42"/>
  <c r="T134" i="42"/>
  <c r="M246" i="42"/>
  <c r="O329" i="42"/>
  <c r="O341" i="42"/>
  <c r="O353" i="42"/>
  <c r="Q365" i="42"/>
  <c r="O390" i="42"/>
  <c r="R442" i="42"/>
  <c r="S454" i="42"/>
  <c r="P477" i="42"/>
  <c r="Q489" i="42"/>
  <c r="T501" i="42"/>
  <c r="P563" i="42"/>
  <c r="S600" i="42"/>
  <c r="O612" i="42"/>
  <c r="N649" i="42"/>
  <c r="R673" i="42"/>
  <c r="T686" i="42"/>
  <c r="Q698" i="42"/>
  <c r="T721" i="42"/>
  <c r="R733" i="42"/>
  <c r="S745" i="42"/>
  <c r="R757" i="42"/>
  <c r="N769" i="42"/>
  <c r="S770" i="42"/>
  <c r="P793" i="42"/>
  <c r="U794" i="42"/>
  <c r="M805" i="42"/>
  <c r="Q806" i="42"/>
  <c r="M818" i="42"/>
  <c r="T829" i="42"/>
  <c r="P841" i="42"/>
  <c r="P853" i="42"/>
  <c r="N225" i="42"/>
  <c r="Q98" i="42"/>
  <c r="O246" i="42"/>
  <c r="R378" i="42"/>
  <c r="Q390" i="42"/>
  <c r="S442" i="42"/>
  <c r="T454" i="42"/>
  <c r="S673" i="42"/>
  <c r="U686" i="42"/>
  <c r="R698" i="42"/>
  <c r="M710" i="42"/>
  <c r="T770" i="42"/>
  <c r="M782" i="42"/>
  <c r="R806" i="42"/>
  <c r="O818" i="42"/>
  <c r="N466" i="42"/>
  <c r="N710" i="42"/>
  <c r="M722" i="42"/>
  <c r="U770" i="42"/>
  <c r="N782" i="42"/>
  <c r="S806" i="42"/>
  <c r="Q818" i="42"/>
  <c r="M830" i="42"/>
  <c r="T110" i="42"/>
  <c r="P98" i="42"/>
  <c r="P110" i="42"/>
  <c r="S134" i="42"/>
  <c r="S143" i="42"/>
  <c r="O155" i="42"/>
  <c r="S167" i="42"/>
  <c r="O174" i="42"/>
  <c r="P177" i="42"/>
  <c r="U189" i="42"/>
  <c r="U198" i="42"/>
  <c r="U201" i="42"/>
  <c r="R210" i="42"/>
  <c r="R213" i="42"/>
  <c r="M222" i="42"/>
  <c r="M225" i="42"/>
  <c r="M234" i="42"/>
  <c r="M237" i="42"/>
  <c r="R258" i="42"/>
  <c r="T282" i="42"/>
  <c r="O294" i="42"/>
  <c r="U318" i="42"/>
  <c r="P327" i="42"/>
  <c r="P330" i="42"/>
  <c r="S363" i="42"/>
  <c r="U366" i="42"/>
  <c r="P375" i="42"/>
  <c r="U376" i="42"/>
  <c r="Q378" i="42"/>
  <c r="R388" i="42"/>
  <c r="M390" i="42"/>
  <c r="O500" i="42"/>
  <c r="N511" i="42"/>
  <c r="N523" i="42"/>
  <c r="M535" i="42"/>
  <c r="M804" i="42"/>
  <c r="P864" i="42"/>
  <c r="M538" i="42"/>
  <c r="S538" i="42"/>
  <c r="Q526" i="42"/>
  <c r="M526" i="42"/>
  <c r="Q514" i="42"/>
  <c r="O514" i="42"/>
  <c r="N502" i="42"/>
  <c r="S490" i="42"/>
  <c r="P490" i="42"/>
  <c r="T466" i="42"/>
  <c r="R466" i="42"/>
  <c r="R98" i="42"/>
  <c r="R110" i="42"/>
  <c r="Q131" i="42"/>
  <c r="U134" i="42"/>
  <c r="U143" i="42"/>
  <c r="Q155" i="42"/>
  <c r="U156" i="42"/>
  <c r="U167" i="42"/>
  <c r="R174" i="42"/>
  <c r="R177" i="42"/>
  <c r="T210" i="42"/>
  <c r="T213" i="42"/>
  <c r="O222" i="42"/>
  <c r="O225" i="42"/>
  <c r="O234" i="42"/>
  <c r="O237" i="42"/>
  <c r="N246" i="42"/>
  <c r="T258" i="42"/>
  <c r="N267" i="42"/>
  <c r="N270" i="42"/>
  <c r="Q291" i="42"/>
  <c r="Q294" i="42"/>
  <c r="Q304" i="42"/>
  <c r="U315" i="42"/>
  <c r="R327" i="42"/>
  <c r="R330" i="42"/>
  <c r="N339" i="42"/>
  <c r="U340" i="42"/>
  <c r="Q342" i="42"/>
  <c r="M351" i="42"/>
  <c r="S352" i="42"/>
  <c r="O354" i="42"/>
  <c r="U363" i="42"/>
  <c r="R375" i="42"/>
  <c r="S378" i="42"/>
  <c r="M387" i="42"/>
  <c r="T388" i="42"/>
  <c r="P390" i="42"/>
  <c r="O466" i="42"/>
  <c r="O502" i="42"/>
  <c r="Q500" i="42"/>
  <c r="N488" i="42"/>
  <c r="U488" i="42"/>
  <c r="S476" i="42"/>
  <c r="O476" i="42"/>
  <c r="M476" i="42"/>
  <c r="M428" i="42"/>
  <c r="T428" i="42"/>
  <c r="R864" i="42"/>
  <c r="O864" i="42"/>
  <c r="N864" i="42"/>
  <c r="M864" i="42"/>
  <c r="T864" i="42"/>
  <c r="M852" i="42"/>
  <c r="U852" i="42"/>
  <c r="T852" i="42"/>
  <c r="S852" i="42"/>
  <c r="R852" i="42"/>
  <c r="O852" i="42"/>
  <c r="U840" i="42"/>
  <c r="R840" i="42"/>
  <c r="Q840" i="42"/>
  <c r="P840" i="42"/>
  <c r="O840" i="42"/>
  <c r="N840" i="42"/>
  <c r="R828" i="42"/>
  <c r="O828" i="42"/>
  <c r="N828" i="42"/>
  <c r="M828" i="42"/>
  <c r="T828" i="42"/>
  <c r="N816" i="42"/>
  <c r="U816" i="42"/>
  <c r="T816" i="42"/>
  <c r="S816" i="42"/>
  <c r="P816" i="42"/>
  <c r="R804" i="42"/>
  <c r="Q804" i="42"/>
  <c r="P804" i="42"/>
  <c r="O804" i="42"/>
  <c r="R792" i="42"/>
  <c r="N792" i="42"/>
  <c r="M792" i="42"/>
  <c r="T792" i="42"/>
  <c r="O780" i="42"/>
  <c r="U780" i="42"/>
  <c r="Q780" i="42"/>
  <c r="S768" i="42"/>
  <c r="R768" i="42"/>
  <c r="Q768" i="42"/>
  <c r="M768" i="42"/>
  <c r="S756" i="42"/>
  <c r="O756" i="42"/>
  <c r="N756" i="42"/>
  <c r="M756" i="42"/>
  <c r="U756" i="42"/>
  <c r="T744" i="42"/>
  <c r="P744" i="42"/>
  <c r="O744" i="42"/>
  <c r="N744" i="42"/>
  <c r="U732" i="42"/>
  <c r="Q732" i="42"/>
  <c r="P732" i="42"/>
  <c r="O732" i="42"/>
  <c r="T720" i="42"/>
  <c r="S720" i="42"/>
  <c r="R720" i="42"/>
  <c r="N720" i="42"/>
  <c r="O708" i="42"/>
  <c r="U708" i="42"/>
  <c r="Q708" i="42"/>
  <c r="R696" i="42"/>
  <c r="N696" i="42"/>
  <c r="T696" i="42"/>
  <c r="U684" i="42"/>
  <c r="Q684" i="42"/>
  <c r="O684" i="42"/>
  <c r="S671" i="42"/>
  <c r="O671" i="42"/>
  <c r="M671" i="42"/>
  <c r="S659" i="42"/>
  <c r="O659" i="42"/>
  <c r="M659" i="42"/>
  <c r="T634" i="42"/>
  <c r="T622" i="42"/>
  <c r="O622" i="42"/>
  <c r="M622" i="42"/>
  <c r="N610" i="42"/>
  <c r="T610" i="42"/>
  <c r="N598" i="42"/>
  <c r="T598" i="42"/>
  <c r="R586" i="42"/>
  <c r="P586" i="42"/>
  <c r="P573" i="42"/>
  <c r="R549" i="42"/>
  <c r="O549" i="42"/>
  <c r="R225" i="42"/>
  <c r="R237" i="42"/>
  <c r="N306" i="42"/>
  <c r="T342" i="42"/>
  <c r="Q535" i="42"/>
  <c r="O535" i="42"/>
  <c r="M523" i="42"/>
  <c r="S523" i="42"/>
  <c r="Q511" i="42"/>
  <c r="M511" i="42"/>
  <c r="R499" i="42"/>
  <c r="R487" i="42"/>
  <c r="P487" i="42"/>
  <c r="T463" i="42"/>
  <c r="P463" i="42"/>
  <c r="N463" i="42"/>
  <c r="T415" i="42"/>
  <c r="O863" i="42"/>
  <c r="U863" i="42"/>
  <c r="T863" i="42"/>
  <c r="Q863" i="42"/>
  <c r="S851" i="42"/>
  <c r="R851" i="42"/>
  <c r="Q851" i="42"/>
  <c r="P851" i="42"/>
  <c r="O851" i="42"/>
  <c r="R839" i="42"/>
  <c r="O839" i="42"/>
  <c r="N839" i="42"/>
  <c r="M839" i="42"/>
  <c r="T839" i="42"/>
  <c r="O827" i="42"/>
  <c r="U827" i="42"/>
  <c r="T827" i="42"/>
  <c r="Q827" i="42"/>
  <c r="S815" i="42"/>
  <c r="R815" i="42"/>
  <c r="Q815" i="42"/>
  <c r="P815" i="42"/>
  <c r="M815" i="42"/>
  <c r="S803" i="42"/>
  <c r="O803" i="42"/>
  <c r="N803" i="42"/>
  <c r="M803" i="42"/>
  <c r="U803" i="42"/>
  <c r="O791" i="42"/>
  <c r="U791" i="42"/>
  <c r="T791" i="42"/>
  <c r="Q791" i="42"/>
  <c r="T779" i="42"/>
  <c r="S779" i="42"/>
  <c r="R779" i="42"/>
  <c r="N779" i="42"/>
  <c r="T767" i="42"/>
  <c r="P767" i="42"/>
  <c r="O767" i="42"/>
  <c r="N767" i="42"/>
  <c r="P755" i="42"/>
  <c r="R755" i="42"/>
  <c r="Q743" i="42"/>
  <c r="M743" i="42"/>
  <c r="S743" i="42"/>
  <c r="R731" i="42"/>
  <c r="N731" i="42"/>
  <c r="M731" i="42"/>
  <c r="T731" i="42"/>
  <c r="U719" i="42"/>
  <c r="Q719" i="42"/>
  <c r="P719" i="42"/>
  <c r="O719" i="42"/>
  <c r="T707" i="42"/>
  <c r="S707" i="42"/>
  <c r="R707" i="42"/>
  <c r="N707" i="42"/>
  <c r="O695" i="42"/>
  <c r="U695" i="42"/>
  <c r="Q695" i="42"/>
  <c r="R683" i="42"/>
  <c r="N683" i="42"/>
  <c r="P246" i="42"/>
  <c r="S294" i="42"/>
  <c r="Q354" i="42"/>
  <c r="U110" i="42"/>
  <c r="T131" i="42"/>
  <c r="S222" i="42"/>
  <c r="S237" i="42"/>
  <c r="Q246" i="42"/>
  <c r="R270" i="42"/>
  <c r="T291" i="42"/>
  <c r="T294" i="42"/>
  <c r="O303" i="42"/>
  <c r="O306" i="42"/>
  <c r="M328" i="42"/>
  <c r="S339" i="42"/>
  <c r="U342" i="42"/>
  <c r="P351" i="42"/>
  <c r="R354" i="42"/>
  <c r="P364" i="42"/>
  <c r="U375" i="42"/>
  <c r="Q387" i="42"/>
  <c r="T390" i="42"/>
  <c r="O440" i="42"/>
  <c r="S466" i="42"/>
  <c r="R476" i="42"/>
  <c r="P478" i="42"/>
  <c r="S488" i="42"/>
  <c r="O490" i="42"/>
  <c r="M499" i="42"/>
  <c r="T502" i="42"/>
  <c r="T511" i="42"/>
  <c r="T523" i="42"/>
  <c r="T535" i="42"/>
  <c r="P671" i="42"/>
  <c r="M696" i="42"/>
  <c r="S708" i="42"/>
  <c r="T732" i="42"/>
  <c r="M744" i="42"/>
  <c r="N780" i="42"/>
  <c r="Q792" i="42"/>
  <c r="S827" i="42"/>
  <c r="N851" i="42"/>
  <c r="U131" i="42"/>
  <c r="Q146" i="42"/>
  <c r="S199" i="42"/>
  <c r="P211" i="42"/>
  <c r="T225" i="42"/>
  <c r="T234" i="42"/>
  <c r="T237" i="42"/>
  <c r="S243" i="42"/>
  <c r="S267" i="42"/>
  <c r="S270" i="42"/>
  <c r="N279" i="42"/>
  <c r="M282" i="42"/>
  <c r="U291" i="42"/>
  <c r="U294" i="42"/>
  <c r="Q303" i="42"/>
  <c r="U304" i="42"/>
  <c r="Q306" i="42"/>
  <c r="Q316" i="42"/>
  <c r="N318" i="42"/>
  <c r="N328" i="42"/>
  <c r="T339" i="42"/>
  <c r="Q351" i="42"/>
  <c r="S354" i="42"/>
  <c r="Q364" i="42"/>
  <c r="M366" i="42"/>
  <c r="R387" i="42"/>
  <c r="U390" i="42"/>
  <c r="Q440" i="42"/>
  <c r="U476" i="42"/>
  <c r="Q478" i="42"/>
  <c r="T488" i="42"/>
  <c r="Q490" i="42"/>
  <c r="O499" i="42"/>
  <c r="U502" i="42"/>
  <c r="M514" i="42"/>
  <c r="N526" i="42"/>
  <c r="N538" i="42"/>
  <c r="Q671" i="42"/>
  <c r="O696" i="42"/>
  <c r="T708" i="42"/>
  <c r="Q744" i="42"/>
  <c r="N768" i="42"/>
  <c r="P780" i="42"/>
  <c r="S792" i="42"/>
  <c r="P828" i="42"/>
  <c r="T851" i="42"/>
  <c r="U177" i="42"/>
  <c r="M189" i="42"/>
  <c r="M198" i="42"/>
  <c r="N201" i="42"/>
  <c r="S225" i="42"/>
  <c r="S234" i="42"/>
  <c r="Q120" i="42"/>
  <c r="U155" i="42"/>
  <c r="S187" i="42"/>
  <c r="N198" i="42"/>
  <c r="O201" i="42"/>
  <c r="T222" i="42"/>
  <c r="R120" i="42"/>
  <c r="M134" i="42"/>
  <c r="M143" i="42"/>
  <c r="R146" i="42"/>
  <c r="N156" i="42"/>
  <c r="N167" i="42"/>
  <c r="O175" i="42"/>
  <c r="P189" i="42"/>
  <c r="O198" i="42"/>
  <c r="P201" i="42"/>
  <c r="U225" i="42"/>
  <c r="T246" i="42"/>
  <c r="Q256" i="42"/>
  <c r="T267" i="42"/>
  <c r="T270" i="42"/>
  <c r="O279" i="42"/>
  <c r="N292" i="42"/>
  <c r="R303" i="42"/>
  <c r="R306" i="42"/>
  <c r="S316" i="42"/>
  <c r="O318" i="42"/>
  <c r="P328" i="42"/>
  <c r="U339" i="42"/>
  <c r="S351" i="42"/>
  <c r="T354" i="42"/>
  <c r="M363" i="42"/>
  <c r="R364" i="42"/>
  <c r="O366" i="42"/>
  <c r="O376" i="42"/>
  <c r="T387" i="42"/>
  <c r="R440" i="42"/>
  <c r="O451" i="42"/>
  <c r="M463" i="42"/>
  <c r="M475" i="42"/>
  <c r="S478" i="42"/>
  <c r="M487" i="42"/>
  <c r="T490" i="42"/>
  <c r="P499" i="42"/>
  <c r="N514" i="42"/>
  <c r="O526" i="42"/>
  <c r="O538" i="42"/>
  <c r="R671" i="42"/>
  <c r="P696" i="42"/>
  <c r="R744" i="42"/>
  <c r="O768" i="42"/>
  <c r="R780" i="42"/>
  <c r="U792" i="42"/>
  <c r="O815" i="42"/>
  <c r="Q828" i="42"/>
  <c r="U851" i="42"/>
  <c r="M863" i="42"/>
  <c r="U98" i="42"/>
  <c r="S120" i="42"/>
  <c r="S146" i="42"/>
  <c r="O156" i="42"/>
  <c r="Q198" i="42"/>
  <c r="N213" i="42"/>
  <c r="M235" i="42"/>
  <c r="M255" i="42"/>
  <c r="M258" i="42"/>
  <c r="U270" i="42"/>
  <c r="P279" i="42"/>
  <c r="O282" i="42"/>
  <c r="O292" i="42"/>
  <c r="S303" i="42"/>
  <c r="N315" i="42"/>
  <c r="T316" i="42"/>
  <c r="P318" i="42"/>
  <c r="Q328" i="42"/>
  <c r="M340" i="42"/>
  <c r="T351" i="42"/>
  <c r="S364" i="42"/>
  <c r="P366" i="42"/>
  <c r="Q376" i="42"/>
  <c r="U387" i="42"/>
  <c r="S440" i="42"/>
  <c r="O463" i="42"/>
  <c r="O475" i="42"/>
  <c r="T478" i="42"/>
  <c r="U490" i="42"/>
  <c r="Q499" i="42"/>
  <c r="P514" i="42"/>
  <c r="P526" i="42"/>
  <c r="P538" i="42"/>
  <c r="N659" i="42"/>
  <c r="T671" i="42"/>
  <c r="Q696" i="42"/>
  <c r="M720" i="42"/>
  <c r="S744" i="42"/>
  <c r="P768" i="42"/>
  <c r="S780" i="42"/>
  <c r="P803" i="42"/>
  <c r="T815" i="42"/>
  <c r="S828" i="42"/>
  <c r="N852" i="42"/>
  <c r="N863" i="42"/>
  <c r="U378" i="42"/>
  <c r="O167" i="42"/>
  <c r="Q189" i="42"/>
  <c r="P134" i="42"/>
  <c r="R198" i="42"/>
  <c r="Q279" i="42"/>
  <c r="T303" i="42"/>
  <c r="Q318" i="42"/>
  <c r="M330" i="42"/>
  <c r="O363" i="42"/>
  <c r="T364" i="42"/>
  <c r="R366" i="42"/>
  <c r="R376" i="42"/>
  <c r="N378" i="42"/>
  <c r="M388" i="42"/>
  <c r="T440" i="42"/>
  <c r="Q463" i="42"/>
  <c r="Q475" i="42"/>
  <c r="U478" i="42"/>
  <c r="O487" i="42"/>
  <c r="S499" i="42"/>
  <c r="R514" i="42"/>
  <c r="R526" i="42"/>
  <c r="Q538" i="42"/>
  <c r="P659" i="42"/>
  <c r="M684" i="42"/>
  <c r="S696" i="42"/>
  <c r="O720" i="42"/>
  <c r="U744" i="42"/>
  <c r="T768" i="42"/>
  <c r="T780" i="42"/>
  <c r="Q803" i="42"/>
  <c r="U815" i="42"/>
  <c r="U828" i="42"/>
  <c r="P852" i="42"/>
  <c r="P863" i="42"/>
  <c r="T98" i="42"/>
  <c r="N146" i="42"/>
  <c r="P120" i="42"/>
  <c r="P146" i="42"/>
  <c r="T155" i="42"/>
  <c r="U174" i="42"/>
  <c r="O134" i="42"/>
  <c r="N143" i="42"/>
  <c r="N210" i="42"/>
  <c r="T120" i="42"/>
  <c r="O143" i="42"/>
  <c r="T146" i="42"/>
  <c r="P156" i="42"/>
  <c r="P167" i="42"/>
  <c r="R189" i="42"/>
  <c r="R201" i="42"/>
  <c r="O210" i="42"/>
  <c r="S211" i="42"/>
  <c r="O213" i="42"/>
  <c r="N223" i="42"/>
  <c r="N235" i="42"/>
  <c r="N255" i="42"/>
  <c r="Q282" i="42"/>
  <c r="P292" i="42"/>
  <c r="U306" i="42"/>
  <c r="O315" i="42"/>
  <c r="U316" i="42"/>
  <c r="R328" i="42"/>
  <c r="N340" i="42"/>
  <c r="M98" i="42"/>
  <c r="M110" i="42"/>
  <c r="Q134" i="42"/>
  <c r="Q143" i="42"/>
  <c r="Q167" i="42"/>
  <c r="M174" i="42"/>
  <c r="S189" i="42"/>
  <c r="S198" i="42"/>
  <c r="S201" i="42"/>
  <c r="P210" i="42"/>
  <c r="P213" i="42"/>
  <c r="O258" i="42"/>
  <c r="R279" i="42"/>
  <c r="R282" i="42"/>
  <c r="P315" i="42"/>
  <c r="R318" i="42"/>
  <c r="M327" i="42"/>
  <c r="N330" i="42"/>
  <c r="O340" i="42"/>
  <c r="M352" i="42"/>
  <c r="P363" i="42"/>
  <c r="S366" i="42"/>
  <c r="M375" i="42"/>
  <c r="S376" i="42"/>
  <c r="O378" i="42"/>
  <c r="O388" i="42"/>
  <c r="R404" i="42"/>
  <c r="P416" i="42"/>
  <c r="N428" i="42"/>
  <c r="O439" i="42"/>
  <c r="S451" i="42"/>
  <c r="R463" i="42"/>
  <c r="Q487" i="42"/>
  <c r="U499" i="42"/>
  <c r="S514" i="42"/>
  <c r="S526" i="42"/>
  <c r="R538" i="42"/>
  <c r="S634" i="42"/>
  <c r="Q659" i="42"/>
  <c r="N684" i="42"/>
  <c r="U696" i="42"/>
  <c r="P720" i="42"/>
  <c r="Q731" i="42"/>
  <c r="P756" i="42"/>
  <c r="U768" i="42"/>
  <c r="M791" i="42"/>
  <c r="R803" i="42"/>
  <c r="M816" i="42"/>
  <c r="P839" i="42"/>
  <c r="Q852" i="42"/>
  <c r="R863" i="42"/>
  <c r="T177" i="42"/>
  <c r="Q315" i="42"/>
  <c r="T318" i="42"/>
  <c r="N327" i="42"/>
  <c r="O330" i="42"/>
  <c r="P340" i="42"/>
  <c r="M342" i="42"/>
  <c r="N352" i="42"/>
  <c r="R363" i="42"/>
  <c r="T366" i="42"/>
  <c r="T376" i="42"/>
  <c r="P388" i="42"/>
  <c r="S463" i="42"/>
  <c r="S475" i="42"/>
  <c r="S487" i="42"/>
  <c r="M500" i="42"/>
  <c r="T514" i="42"/>
  <c r="T526" i="42"/>
  <c r="T538" i="42"/>
  <c r="R659" i="42"/>
  <c r="P684" i="42"/>
  <c r="Q720" i="42"/>
  <c r="Q756" i="42"/>
  <c r="M779" i="42"/>
  <c r="N791" i="42"/>
  <c r="T803" i="42"/>
  <c r="O816" i="42"/>
  <c r="Q839" i="42"/>
  <c r="S863" i="42"/>
  <c r="N830" i="42"/>
  <c r="Q842" i="42"/>
  <c r="U854" i="42"/>
  <c r="P597" i="42"/>
  <c r="P609" i="42"/>
  <c r="O633" i="42"/>
  <c r="U734" i="42"/>
  <c r="T746" i="42"/>
  <c r="S758" i="42"/>
  <c r="O782" i="42"/>
  <c r="R794" i="42"/>
  <c r="N818" i="42"/>
  <c r="R830" i="42"/>
  <c r="U842" i="42"/>
  <c r="M854" i="42"/>
  <c r="N854" i="42"/>
  <c r="N722" i="42"/>
  <c r="U758" i="42"/>
  <c r="M770" i="42"/>
  <c r="Q782" i="42"/>
  <c r="P818" i="42"/>
  <c r="O854" i="42"/>
  <c r="S865" i="42"/>
  <c r="U865" i="42"/>
  <c r="BE80" i="42"/>
  <c r="L80" i="42"/>
  <c r="L231" i="42"/>
  <c r="R231" i="42" s="1"/>
  <c r="N219" i="42"/>
  <c r="R219" i="42"/>
  <c r="S219" i="42"/>
  <c r="Q219" i="42"/>
  <c r="S207" i="42"/>
  <c r="P207" i="42"/>
  <c r="O207" i="42"/>
  <c r="U207" i="42"/>
  <c r="T207" i="42"/>
  <c r="S195" i="42"/>
  <c r="P195" i="42"/>
  <c r="R195" i="42"/>
  <c r="Q195" i="42"/>
  <c r="U183" i="42"/>
  <c r="N183" i="42"/>
  <c r="M183" i="42"/>
  <c r="S183" i="42"/>
  <c r="R183" i="42"/>
  <c r="P171" i="42"/>
  <c r="S171" i="42"/>
  <c r="T171" i="42"/>
  <c r="R171" i="42"/>
  <c r="Q384" i="42"/>
  <c r="P384" i="42"/>
  <c r="N384" i="42"/>
  <c r="M384" i="42"/>
  <c r="T384" i="42"/>
  <c r="S384" i="42"/>
  <c r="Q372" i="42"/>
  <c r="P372" i="42"/>
  <c r="M372" i="42"/>
  <c r="T372" i="42"/>
  <c r="S372" i="42"/>
  <c r="R372" i="42"/>
  <c r="O372" i="42"/>
  <c r="R360" i="42"/>
  <c r="Q360" i="42"/>
  <c r="O360" i="42"/>
  <c r="U360" i="42"/>
  <c r="T360" i="42"/>
  <c r="S360" i="42"/>
  <c r="P360" i="42"/>
  <c r="S348" i="42"/>
  <c r="Q348" i="42"/>
  <c r="O348" i="42"/>
  <c r="U348" i="42"/>
  <c r="T348" i="42"/>
  <c r="P348" i="42"/>
  <c r="N348" i="42"/>
  <c r="M348" i="42"/>
  <c r="Q336" i="42"/>
  <c r="O336" i="42"/>
  <c r="N336" i="42"/>
  <c r="M336" i="42"/>
  <c r="U336" i="42"/>
  <c r="T336" i="42"/>
  <c r="R324" i="42"/>
  <c r="P324" i="42"/>
  <c r="T324" i="42"/>
  <c r="Q324" i="42"/>
  <c r="N324" i="42"/>
  <c r="M324" i="42"/>
  <c r="T312" i="42"/>
  <c r="Q312" i="42"/>
  <c r="U312" i="42"/>
  <c r="R312" i="42"/>
  <c r="N312" i="42"/>
  <c r="M312" i="42"/>
  <c r="T300" i="42"/>
  <c r="S300" i="42"/>
  <c r="Q300" i="42"/>
  <c r="U300" i="42"/>
  <c r="R300" i="42"/>
  <c r="P300" i="42"/>
  <c r="O300" i="42"/>
  <c r="N300" i="42"/>
  <c r="BC73" i="42"/>
  <c r="L73" i="42"/>
  <c r="BC25" i="42"/>
  <c r="L25" i="42"/>
  <c r="AT104" i="42"/>
  <c r="L104" i="42"/>
  <c r="Q116" i="42"/>
  <c r="T164" i="42"/>
  <c r="Q164" i="42"/>
  <c r="M164" i="42"/>
  <c r="S164" i="42"/>
  <c r="R164" i="42"/>
  <c r="R116" i="42"/>
  <c r="AX61" i="42"/>
  <c r="L61" i="42"/>
  <c r="BC37" i="42"/>
  <c r="L37" i="42"/>
  <c r="AJ152" i="42"/>
  <c r="L152" i="42"/>
  <c r="O164" i="42"/>
  <c r="BB49" i="42"/>
  <c r="L49" i="42"/>
  <c r="AW128" i="42"/>
  <c r="L128" i="42"/>
  <c r="P164" i="42"/>
  <c r="U116" i="42"/>
  <c r="S116" i="42"/>
  <c r="P116" i="42"/>
  <c r="O116" i="42"/>
  <c r="U164" i="42"/>
  <c r="BC13" i="42"/>
  <c r="L13" i="42"/>
  <c r="N276" i="42"/>
  <c r="P484" i="42"/>
  <c r="O276" i="42"/>
  <c r="N400" i="42"/>
  <c r="N424" i="42"/>
  <c r="S484" i="42"/>
  <c r="N264" i="42"/>
  <c r="R276" i="42"/>
  <c r="T288" i="42"/>
  <c r="S288" i="42"/>
  <c r="Q288" i="42"/>
  <c r="T276" i="42"/>
  <c r="S276" i="42"/>
  <c r="Q276" i="42"/>
  <c r="T264" i="42"/>
  <c r="S264" i="42"/>
  <c r="Q264" i="42"/>
  <c r="T252" i="42"/>
  <c r="Q252" i="42"/>
  <c r="Q544" i="42"/>
  <c r="T532" i="42"/>
  <c r="S520" i="42"/>
  <c r="T508" i="42"/>
  <c r="O496" i="42"/>
  <c r="M496" i="42"/>
  <c r="U496" i="42"/>
  <c r="N484" i="42"/>
  <c r="M484" i="42"/>
  <c r="U484" i="42"/>
  <c r="Q484" i="42"/>
  <c r="O472" i="42"/>
  <c r="N472" i="42"/>
  <c r="U472" i="42"/>
  <c r="R472" i="42"/>
  <c r="L460" i="42"/>
  <c r="M460" i="42" s="1"/>
  <c r="L448" i="42"/>
  <c r="M448" i="42" s="1"/>
  <c r="L436" i="42"/>
  <c r="N436" i="42" s="1"/>
  <c r="S424" i="42"/>
  <c r="R424" i="42"/>
  <c r="Q424" i="42"/>
  <c r="P424" i="42"/>
  <c r="O424" i="42"/>
  <c r="T412" i="42"/>
  <c r="R412" i="42"/>
  <c r="Q412" i="42"/>
  <c r="P412" i="42"/>
  <c r="O412" i="42"/>
  <c r="T400" i="42"/>
  <c r="S400" i="42"/>
  <c r="R400" i="42"/>
  <c r="Q400" i="42"/>
  <c r="O400" i="42"/>
  <c r="M400" i="42"/>
  <c r="U860" i="42"/>
  <c r="T860" i="42"/>
  <c r="S860" i="42"/>
  <c r="R860" i="42"/>
  <c r="Q860" i="42"/>
  <c r="P860" i="42"/>
  <c r="O860" i="42"/>
  <c r="N860" i="42"/>
  <c r="U848" i="42"/>
  <c r="T848" i="42"/>
  <c r="S848" i="42"/>
  <c r="R848" i="42"/>
  <c r="Q848" i="42"/>
  <c r="P848" i="42"/>
  <c r="O848" i="42"/>
  <c r="N848" i="42"/>
  <c r="U836" i="42"/>
  <c r="T836" i="42"/>
  <c r="S836" i="42"/>
  <c r="R836" i="42"/>
  <c r="Q836" i="42"/>
  <c r="P836" i="42"/>
  <c r="O836" i="42"/>
  <c r="N836" i="42"/>
  <c r="U824" i="42"/>
  <c r="T824" i="42"/>
  <c r="S824" i="42"/>
  <c r="R824" i="42"/>
  <c r="Q824" i="42"/>
  <c r="P824" i="42"/>
  <c r="O824" i="42"/>
  <c r="N824" i="42"/>
  <c r="U812" i="42"/>
  <c r="T812" i="42"/>
  <c r="S812" i="42"/>
  <c r="R812" i="42"/>
  <c r="Q812" i="42"/>
  <c r="P812" i="42"/>
  <c r="O812" i="42"/>
  <c r="N812" i="42"/>
  <c r="U800" i="42"/>
  <c r="T800" i="42"/>
  <c r="S800" i="42"/>
  <c r="R800" i="42"/>
  <c r="Q800" i="42"/>
  <c r="P800" i="42"/>
  <c r="O800" i="42"/>
  <c r="N800" i="42"/>
  <c r="U788" i="42"/>
  <c r="T788" i="42"/>
  <c r="S788" i="42"/>
  <c r="R788" i="42"/>
  <c r="Q788" i="42"/>
  <c r="P788" i="42"/>
  <c r="O788" i="42"/>
  <c r="N788" i="42"/>
  <c r="U776" i="42"/>
  <c r="T776" i="42"/>
  <c r="S776" i="42"/>
  <c r="R776" i="42"/>
  <c r="Q776" i="42"/>
  <c r="P776" i="42"/>
  <c r="O776" i="42"/>
  <c r="N776" i="42"/>
  <c r="U764" i="42"/>
  <c r="T764" i="42"/>
  <c r="S764" i="42"/>
  <c r="R764" i="42"/>
  <c r="Q764" i="42"/>
  <c r="P764" i="42"/>
  <c r="O764" i="42"/>
  <c r="N764" i="42"/>
  <c r="U752" i="42"/>
  <c r="T752" i="42"/>
  <c r="S752" i="42"/>
  <c r="R752" i="42"/>
  <c r="Q752" i="42"/>
  <c r="P752" i="42"/>
  <c r="O752" i="42"/>
  <c r="N752" i="42"/>
  <c r="U740" i="42"/>
  <c r="T740" i="42"/>
  <c r="S740" i="42"/>
  <c r="R740" i="42"/>
  <c r="Q740" i="42"/>
  <c r="P740" i="42"/>
  <c r="O740" i="42"/>
  <c r="N740" i="42"/>
  <c r="U728" i="42"/>
  <c r="T728" i="42"/>
  <c r="S728" i="42"/>
  <c r="R728" i="42"/>
  <c r="Q728" i="42"/>
  <c r="P728" i="42"/>
  <c r="O728" i="42"/>
  <c r="N728" i="42"/>
  <c r="U716" i="42"/>
  <c r="T716" i="42"/>
  <c r="S716" i="42"/>
  <c r="R716" i="42"/>
  <c r="Q716" i="42"/>
  <c r="P716" i="42"/>
  <c r="O716" i="42"/>
  <c r="N716" i="42"/>
  <c r="U704" i="42"/>
  <c r="T704" i="42"/>
  <c r="S704" i="42"/>
  <c r="R704" i="42"/>
  <c r="Q704" i="42"/>
  <c r="P704" i="42"/>
  <c r="O704" i="42"/>
  <c r="N704" i="42"/>
  <c r="U692" i="42"/>
  <c r="T692" i="42"/>
  <c r="S692" i="42"/>
  <c r="R692" i="42"/>
  <c r="Q692" i="42"/>
  <c r="P692" i="42"/>
  <c r="O692" i="42"/>
  <c r="N692" i="42"/>
  <c r="N679" i="42"/>
  <c r="N667" i="42"/>
  <c r="N655" i="42"/>
  <c r="U642" i="42"/>
  <c r="T642" i="42"/>
  <c r="S642" i="42"/>
  <c r="Q642" i="42"/>
  <c r="P642" i="42"/>
  <c r="O642" i="42"/>
  <c r="U630" i="42"/>
  <c r="T630" i="42"/>
  <c r="S630" i="42"/>
  <c r="Q630" i="42"/>
  <c r="O630" i="42"/>
  <c r="U618" i="42"/>
  <c r="T618" i="42"/>
  <c r="S618" i="42"/>
  <c r="R618" i="42"/>
  <c r="Q618" i="42"/>
  <c r="T606" i="42"/>
  <c r="T594" i="42"/>
  <c r="U581" i="42"/>
  <c r="T581" i="42"/>
  <c r="R581" i="42"/>
  <c r="Q581" i="42"/>
  <c r="P581" i="42"/>
  <c r="M581" i="42"/>
  <c r="U569" i="42"/>
  <c r="T569" i="42"/>
  <c r="S569" i="42"/>
  <c r="R569" i="42"/>
  <c r="M569" i="42"/>
  <c r="U557" i="42"/>
  <c r="T557" i="42"/>
  <c r="S557" i="42"/>
  <c r="R557" i="42"/>
  <c r="P557" i="42"/>
  <c r="M557" i="42"/>
  <c r="N252" i="42"/>
  <c r="R264" i="42"/>
  <c r="S472" i="42"/>
  <c r="M704" i="42"/>
  <c r="M740" i="42"/>
  <c r="M764" i="42"/>
  <c r="M812" i="42"/>
  <c r="U264" i="42"/>
  <c r="T472" i="42"/>
  <c r="R252" i="42"/>
  <c r="N412" i="42"/>
  <c r="P496" i="42"/>
  <c r="N642" i="42"/>
  <c r="M752" i="42"/>
  <c r="S252" i="42"/>
  <c r="N288" i="42"/>
  <c r="U412" i="42"/>
  <c r="Q496" i="42"/>
  <c r="M800" i="42"/>
  <c r="M848" i="42"/>
  <c r="O288" i="42"/>
  <c r="S496" i="42"/>
  <c r="M716" i="42"/>
  <c r="P288" i="42"/>
  <c r="T496" i="42"/>
  <c r="R742" i="42"/>
  <c r="R754" i="42"/>
  <c r="U763" i="42"/>
  <c r="R766" i="42"/>
  <c r="U775" i="42"/>
  <c r="R778" i="42"/>
  <c r="U787" i="42"/>
  <c r="R790" i="42"/>
  <c r="U799" i="42"/>
  <c r="R802" i="42"/>
  <c r="U811" i="42"/>
  <c r="R814" i="42"/>
  <c r="U823" i="42"/>
  <c r="R826" i="42"/>
  <c r="U835" i="42"/>
  <c r="R838" i="42"/>
  <c r="U847" i="42"/>
  <c r="R850" i="42"/>
  <c r="U859" i="42"/>
  <c r="R862" i="42"/>
  <c r="AZ74" i="42"/>
  <c r="L74" i="42"/>
  <c r="L62" i="42"/>
  <c r="BE50" i="42"/>
  <c r="L50" i="42"/>
  <c r="BF38" i="42"/>
  <c r="L38" i="42"/>
  <c r="BF26" i="42"/>
  <c r="L26" i="42"/>
  <c r="BE14" i="42"/>
  <c r="L14" i="42"/>
  <c r="AS153" i="42"/>
  <c r="L153" i="42"/>
  <c r="AR129" i="42"/>
  <c r="L129" i="42"/>
  <c r="BB117" i="42"/>
  <c r="L117" i="42"/>
  <c r="AX105" i="42"/>
  <c r="L105" i="42"/>
  <c r="AM81" i="42"/>
  <c r="L81" i="42"/>
  <c r="L232" i="42"/>
  <c r="U232" i="42" s="1"/>
  <c r="L220" i="42"/>
  <c r="O220" i="42" s="1"/>
  <c r="L184" i="42"/>
  <c r="U184" i="42" s="1"/>
  <c r="T533" i="42"/>
  <c r="N521" i="42"/>
  <c r="T509" i="42"/>
  <c r="L461" i="42"/>
  <c r="T461" i="42" s="1"/>
  <c r="L449" i="42"/>
  <c r="T449" i="42" s="1"/>
  <c r="L437" i="42"/>
  <c r="T437" i="42" s="1"/>
  <c r="BB681" i="42"/>
  <c r="T668" i="42"/>
  <c r="M656" i="42"/>
  <c r="T607" i="42"/>
  <c r="T865" i="42"/>
  <c r="BH72" i="42"/>
  <c r="L72" i="42"/>
  <c r="AZ60" i="42"/>
  <c r="L60" i="42"/>
  <c r="AZ48" i="42"/>
  <c r="L48" i="42"/>
  <c r="BB36" i="42"/>
  <c r="L36" i="42"/>
  <c r="AZ24" i="42"/>
  <c r="L24" i="42"/>
  <c r="BB12" i="42"/>
  <c r="L12" i="42"/>
  <c r="AR163" i="42"/>
  <c r="L163" i="42"/>
  <c r="AP139" i="42"/>
  <c r="L139" i="42"/>
  <c r="AL127" i="42"/>
  <c r="L127" i="42"/>
  <c r="BB115" i="42"/>
  <c r="L115" i="42"/>
  <c r="AQ103" i="42"/>
  <c r="L103" i="42"/>
  <c r="AS91" i="42"/>
  <c r="L91" i="42"/>
  <c r="BD79" i="42"/>
  <c r="L79" i="42"/>
  <c r="L230" i="42"/>
  <c r="T230" i="42" s="1"/>
  <c r="L194" i="42"/>
  <c r="T194" i="42" s="1"/>
  <c r="L170" i="42"/>
  <c r="U170" i="42" s="1"/>
  <c r="O543" i="42"/>
  <c r="Q531" i="42"/>
  <c r="R519" i="42"/>
  <c r="O507" i="42"/>
  <c r="L459" i="42"/>
  <c r="Q459" i="42" s="1"/>
  <c r="L447" i="42"/>
  <c r="Q447" i="42" s="1"/>
  <c r="L435" i="42"/>
  <c r="Q435" i="42" s="1"/>
  <c r="S678" i="42"/>
  <c r="T666" i="42"/>
  <c r="N654" i="42"/>
  <c r="S605" i="42"/>
  <c r="N593" i="42"/>
  <c r="U862" i="42"/>
  <c r="BH71" i="42"/>
  <c r="L71" i="42"/>
  <c r="BD59" i="42"/>
  <c r="L59" i="42"/>
  <c r="AW47" i="42"/>
  <c r="L47" i="42"/>
  <c r="AX35" i="42"/>
  <c r="L35" i="42"/>
  <c r="AX23" i="42"/>
  <c r="L23" i="42"/>
  <c r="AX11" i="42"/>
  <c r="L11" i="42"/>
  <c r="BD162" i="42"/>
  <c r="L162" i="42"/>
  <c r="AQ138" i="42"/>
  <c r="L138" i="42"/>
  <c r="AP126" i="42"/>
  <c r="L126" i="42"/>
  <c r="AS114" i="42"/>
  <c r="L114" i="42"/>
  <c r="BC102" i="42"/>
  <c r="L102" i="42"/>
  <c r="AP90" i="42"/>
  <c r="L90" i="42"/>
  <c r="BF78" i="42"/>
  <c r="L78" i="42"/>
  <c r="L217" i="42"/>
  <c r="M217" i="42" s="1"/>
  <c r="L193" i="42"/>
  <c r="O193" i="42" s="1"/>
  <c r="AZ181" i="42"/>
  <c r="L181" i="42"/>
  <c r="S542" i="42"/>
  <c r="T530" i="42"/>
  <c r="S518" i="42"/>
  <c r="S506" i="42"/>
  <c r="L470" i="42"/>
  <c r="T470" i="42" s="1"/>
  <c r="L458" i="42"/>
  <c r="M458" i="42" s="1"/>
  <c r="L446" i="42"/>
  <c r="Q446" i="42" s="1"/>
  <c r="L434" i="42"/>
  <c r="S434" i="42" s="1"/>
  <c r="T677" i="42"/>
  <c r="P665" i="42"/>
  <c r="T653" i="42"/>
  <c r="P604" i="42"/>
  <c r="P592" i="42"/>
  <c r="AS70" i="42"/>
  <c r="L70" i="42"/>
  <c r="AO58" i="42"/>
  <c r="L58" i="42"/>
  <c r="AX34" i="42"/>
  <c r="L34" i="42"/>
  <c r="AX22" i="42"/>
  <c r="L22" i="42"/>
  <c r="AX10" i="42"/>
  <c r="L10" i="42"/>
  <c r="L149" i="42"/>
  <c r="S149" i="42" s="1"/>
  <c r="BB89" i="42"/>
  <c r="L89" i="42"/>
  <c r="L216" i="42"/>
  <c r="T216" i="42" s="1"/>
  <c r="L192" i="42"/>
  <c r="T192" i="42" s="1"/>
  <c r="S541" i="42"/>
  <c r="S529" i="42"/>
  <c r="S517" i="42"/>
  <c r="L505" i="42"/>
  <c r="S505" i="42" s="1"/>
  <c r="L469" i="42"/>
  <c r="S469" i="42" s="1"/>
  <c r="L457" i="42"/>
  <c r="O457" i="42" s="1"/>
  <c r="L445" i="42"/>
  <c r="N445" i="42" s="1"/>
  <c r="L433" i="42"/>
  <c r="S433" i="42" s="1"/>
  <c r="M676" i="42"/>
  <c r="R664" i="42"/>
  <c r="N652" i="42"/>
  <c r="R603" i="42"/>
  <c r="T591" i="42"/>
  <c r="N859" i="42"/>
  <c r="AS69" i="42"/>
  <c r="L69" i="42"/>
  <c r="BE45" i="42"/>
  <c r="L45" i="42"/>
  <c r="AX33" i="42"/>
  <c r="L33" i="42"/>
  <c r="BB21" i="42"/>
  <c r="L21" i="42"/>
  <c r="AZ9" i="42"/>
  <c r="L9" i="42"/>
  <c r="N9" i="42" s="1"/>
  <c r="AU160" i="42"/>
  <c r="L160" i="42"/>
  <c r="L124" i="42"/>
  <c r="M124" i="42" s="1"/>
  <c r="AT112" i="42"/>
  <c r="L112" i="42"/>
  <c r="AT100" i="42"/>
  <c r="L100" i="42"/>
  <c r="L227" i="42"/>
  <c r="R227" i="42" s="1"/>
  <c r="L215" i="42"/>
  <c r="U215" i="42" s="1"/>
  <c r="L203" i="42"/>
  <c r="U203" i="42" s="1"/>
  <c r="O540" i="42"/>
  <c r="O528" i="42"/>
  <c r="O516" i="42"/>
  <c r="L468" i="42"/>
  <c r="Q468" i="42" s="1"/>
  <c r="L456" i="42"/>
  <c r="R456" i="42" s="1"/>
  <c r="L444" i="42"/>
  <c r="T444" i="42" s="1"/>
  <c r="L432" i="42"/>
  <c r="O432" i="42" s="1"/>
  <c r="N675" i="42"/>
  <c r="O663" i="42"/>
  <c r="Q651" i="42"/>
  <c r="P602" i="42"/>
  <c r="T590" i="42"/>
  <c r="M865" i="42"/>
  <c r="O763" i="42"/>
  <c r="O775" i="42"/>
  <c r="O787" i="42"/>
  <c r="O799" i="42"/>
  <c r="O811" i="42"/>
  <c r="O823" i="42"/>
  <c r="O835" i="42"/>
  <c r="O847" i="42"/>
  <c r="O859" i="42"/>
  <c r="AZ68" i="42"/>
  <c r="L68" i="42"/>
  <c r="BC56" i="42"/>
  <c r="L56" i="42"/>
  <c r="BH44" i="42"/>
  <c r="L44" i="42"/>
  <c r="BF32" i="42"/>
  <c r="L32" i="42"/>
  <c r="P32" i="42" s="1"/>
  <c r="BD20" i="42"/>
  <c r="L20" i="42"/>
  <c r="BF8" i="42"/>
  <c r="L8" i="42"/>
  <c r="M8" i="42" s="1"/>
  <c r="L111" i="42"/>
  <c r="Q111" i="42" s="1"/>
  <c r="BF99" i="42"/>
  <c r="L99" i="42"/>
  <c r="AR87" i="42"/>
  <c r="L87" i="42"/>
  <c r="L214" i="42"/>
  <c r="O214" i="42" s="1"/>
  <c r="L202" i="42"/>
  <c r="M202" i="42" s="1"/>
  <c r="O539" i="42"/>
  <c r="R527" i="42"/>
  <c r="S515" i="42"/>
  <c r="L467" i="42"/>
  <c r="P467" i="42" s="1"/>
  <c r="L455" i="42"/>
  <c r="T455" i="42" s="1"/>
  <c r="L443" i="42"/>
  <c r="R443" i="42" s="1"/>
  <c r="L431" i="42"/>
  <c r="Q431" i="42" s="1"/>
  <c r="T674" i="42"/>
  <c r="N662" i="42"/>
  <c r="O650" i="42"/>
  <c r="R601" i="42"/>
  <c r="S589" i="42"/>
  <c r="N865" i="42"/>
  <c r="AY67" i="42"/>
  <c r="L67" i="42"/>
  <c r="BB55" i="42"/>
  <c r="L55" i="42"/>
  <c r="BC43" i="42"/>
  <c r="L43" i="42"/>
  <c r="BC31" i="42"/>
  <c r="L31" i="42"/>
  <c r="BC19" i="42"/>
  <c r="L19" i="42"/>
  <c r="BC7" i="42"/>
  <c r="L7" i="42"/>
  <c r="M7" i="42" s="1"/>
  <c r="AD122" i="42"/>
  <c r="L122" i="42"/>
  <c r="AG86" i="42"/>
  <c r="L86" i="42"/>
  <c r="O865" i="42"/>
  <c r="Q763" i="42"/>
  <c r="N766" i="42"/>
  <c r="Q775" i="42"/>
  <c r="N778" i="42"/>
  <c r="Q787" i="42"/>
  <c r="N790" i="42"/>
  <c r="Q799" i="42"/>
  <c r="N802" i="42"/>
  <c r="Q811" i="42"/>
  <c r="N814" i="42"/>
  <c r="Q823" i="42"/>
  <c r="N826" i="42"/>
  <c r="Q835" i="42"/>
  <c r="N838" i="42"/>
  <c r="Q847" i="42"/>
  <c r="N850" i="42"/>
  <c r="Q859" i="42"/>
  <c r="N862" i="42"/>
  <c r="BC66" i="42"/>
  <c r="L66" i="42"/>
  <c r="AY54" i="42"/>
  <c r="L54" i="42"/>
  <c r="AZ42" i="42"/>
  <c r="L42" i="42"/>
  <c r="AZ30" i="42"/>
  <c r="L30" i="42"/>
  <c r="AZ18" i="42"/>
  <c r="L18" i="42"/>
  <c r="O18" i="42" s="1"/>
  <c r="BB6" i="42"/>
  <c r="L6" i="42"/>
  <c r="M6" i="42" s="1"/>
  <c r="BC145" i="42"/>
  <c r="L145" i="42"/>
  <c r="AW133" i="42"/>
  <c r="L133" i="42"/>
  <c r="Y109" i="42"/>
  <c r="L109" i="42"/>
  <c r="L97" i="42"/>
  <c r="S97" i="42" s="1"/>
  <c r="AS85" i="42"/>
  <c r="L85" i="42"/>
  <c r="M537" i="42"/>
  <c r="R525" i="42"/>
  <c r="Q513" i="42"/>
  <c r="L465" i="42"/>
  <c r="P465" i="42" s="1"/>
  <c r="L453" i="42"/>
  <c r="N453" i="42" s="1"/>
  <c r="L441" i="42"/>
  <c r="P441" i="42" s="1"/>
  <c r="S672" i="42"/>
  <c r="Q660" i="42"/>
  <c r="R648" i="42"/>
  <c r="R599" i="42"/>
  <c r="R587" i="42"/>
  <c r="P865" i="42"/>
  <c r="BE65" i="42"/>
  <c r="L65" i="42"/>
  <c r="AU53" i="42"/>
  <c r="L53" i="42"/>
  <c r="AX41" i="42"/>
  <c r="L41" i="42"/>
  <c r="AX29" i="42"/>
  <c r="L29" i="42"/>
  <c r="AX17" i="42"/>
  <c r="L17" i="42"/>
  <c r="AX77" i="42"/>
  <c r="L77" i="42"/>
  <c r="AK144" i="42"/>
  <c r="L144" i="42"/>
  <c r="AX132" i="42"/>
  <c r="L132" i="42"/>
  <c r="AT108" i="42"/>
  <c r="L108" i="42"/>
  <c r="AI96" i="42"/>
  <c r="L96" i="42"/>
  <c r="O536" i="42"/>
  <c r="N524" i="42"/>
  <c r="O512" i="42"/>
  <c r="L464" i="42"/>
  <c r="O464" i="42" s="1"/>
  <c r="L452" i="42"/>
  <c r="T452" i="42" s="1"/>
  <c r="AC646" i="42"/>
  <c r="Q865" i="42"/>
  <c r="AN64" i="42"/>
  <c r="L64" i="42"/>
  <c r="AS52" i="42"/>
  <c r="L52" i="42"/>
  <c r="AU40" i="42"/>
  <c r="L40" i="42"/>
  <c r="AT28" i="42"/>
  <c r="L28" i="42"/>
  <c r="L16" i="42"/>
  <c r="AB119" i="42"/>
  <c r="L119" i="42"/>
  <c r="BF107" i="42"/>
  <c r="L107" i="42"/>
  <c r="BH95" i="42"/>
  <c r="L95" i="42"/>
  <c r="AK186" i="42"/>
  <c r="L186" i="42"/>
  <c r="AQ63" i="42"/>
  <c r="L63" i="42"/>
  <c r="BF51" i="42"/>
  <c r="L51" i="42"/>
  <c r="BH39" i="42"/>
  <c r="L39" i="42"/>
  <c r="BH27" i="42"/>
  <c r="L27" i="42"/>
  <c r="BH15" i="42"/>
  <c r="L15" i="42"/>
  <c r="O15" i="42" s="1"/>
  <c r="BD166" i="42"/>
  <c r="L166" i="42"/>
  <c r="L142" i="42"/>
  <c r="T142" i="42" s="1"/>
  <c r="Y130" i="42"/>
  <c r="L130" i="42"/>
  <c r="AU118" i="42"/>
  <c r="L118" i="42"/>
  <c r="L233" i="42"/>
  <c r="U233" i="42" s="1"/>
  <c r="L197" i="42"/>
  <c r="N197" i="42" s="1"/>
  <c r="O534" i="42"/>
  <c r="T522" i="42"/>
  <c r="T510" i="42"/>
  <c r="L462" i="42"/>
  <c r="R462" i="42" s="1"/>
  <c r="L450" i="42"/>
  <c r="T450" i="42" s="1"/>
  <c r="L438" i="42"/>
  <c r="T438" i="42" s="1"/>
  <c r="P669" i="42"/>
  <c r="P657" i="42"/>
  <c r="Q608" i="42"/>
  <c r="T596" i="42"/>
  <c r="P584" i="42"/>
  <c r="AA680" i="42"/>
  <c r="AB229" i="42"/>
  <c r="AA173" i="42"/>
  <c r="AW168" i="42"/>
  <c r="AF159" i="42"/>
  <c r="AQ158" i="42"/>
  <c r="AJ157" i="42"/>
  <c r="AZ151" i="42"/>
  <c r="AE150" i="42"/>
  <c r="AN141" i="42"/>
  <c r="AP140" i="42"/>
  <c r="AS136" i="42"/>
  <c r="BD94" i="42"/>
  <c r="AY93" i="42"/>
  <c r="AT92" i="42"/>
  <c r="BD88" i="42"/>
  <c r="AM84" i="42"/>
  <c r="BD83" i="42"/>
  <c r="V647" i="42"/>
  <c r="AU82" i="42"/>
  <c r="V5" i="42"/>
  <c r="V690" i="42"/>
  <c r="V750" i="42"/>
  <c r="V774" i="42"/>
  <c r="V810" i="42"/>
  <c r="V240" i="42"/>
  <c r="V393" i="42"/>
  <c r="AQ78" i="42"/>
  <c r="AP85" i="42"/>
  <c r="AH108" i="42"/>
  <c r="AM23" i="42"/>
  <c r="X14" i="42"/>
  <c r="Z74" i="42"/>
  <c r="AJ18" i="42"/>
  <c r="BB27" i="42"/>
  <c r="AD32" i="42"/>
  <c r="AG37" i="42"/>
  <c r="AS41" i="42"/>
  <c r="AW46" i="42"/>
  <c r="Z51" i="42"/>
  <c r="AL55" i="42"/>
  <c r="AL61" i="42"/>
  <c r="BE8" i="42"/>
  <c r="AF67" i="42"/>
  <c r="AA79" i="42"/>
  <c r="AD86" i="42"/>
  <c r="AL117" i="42"/>
  <c r="AQ79" i="42"/>
  <c r="BE86" i="42"/>
  <c r="AR122" i="42"/>
  <c r="Y80" i="42"/>
  <c r="AS87" i="42"/>
  <c r="BC127" i="42"/>
  <c r="AP80" i="42"/>
  <c r="AA89" i="42"/>
  <c r="AG133" i="42"/>
  <c r="AD81" i="42"/>
  <c r="AA139" i="42"/>
  <c r="AY81" i="42"/>
  <c r="BD90" i="42"/>
  <c r="BE144" i="42"/>
  <c r="AL82" i="42"/>
  <c r="BH91" i="42"/>
  <c r="AW150" i="42"/>
  <c r="Z83" i="42"/>
  <c r="Z93" i="42"/>
  <c r="X158" i="42"/>
  <c r="AB77" i="42"/>
  <c r="AS83" i="42"/>
  <c r="AF95" i="42"/>
  <c r="AS77" i="42"/>
  <c r="AH84" i="42"/>
  <c r="AR99" i="42"/>
  <c r="AB78" i="42"/>
  <c r="BE84" i="42"/>
  <c r="BF103" i="42"/>
  <c r="BH5" i="42"/>
  <c r="X10" i="42"/>
  <c r="AJ14" i="42"/>
  <c r="AX18" i="42"/>
  <c r="BB23" i="42"/>
  <c r="AD28" i="42"/>
  <c r="AP32" i="42"/>
  <c r="X42" i="42"/>
  <c r="Z47" i="42"/>
  <c r="AL51" i="42"/>
  <c r="AZ55" i="42"/>
  <c r="BE61" i="42"/>
  <c r="AX67" i="42"/>
  <c r="AO74" i="42"/>
  <c r="AS5" i="42"/>
  <c r="AJ10" i="42"/>
  <c r="AX14" i="42"/>
  <c r="AA19" i="42"/>
  <c r="AD24" i="42"/>
  <c r="AP28" i="42"/>
  <c r="BE32" i="42"/>
  <c r="X38" i="42"/>
  <c r="AJ42" i="42"/>
  <c r="AL47" i="42"/>
  <c r="AZ51" i="42"/>
  <c r="AC56" i="42"/>
  <c r="AL62" i="42"/>
  <c r="AF68" i="42"/>
  <c r="BH74" i="42"/>
  <c r="AG5" i="42"/>
  <c r="AA15" i="42"/>
  <c r="AM19" i="42"/>
  <c r="AP24" i="42"/>
  <c r="BE28" i="42"/>
  <c r="X34" i="42"/>
  <c r="AJ38" i="42"/>
  <c r="AX42" i="42"/>
  <c r="AZ47" i="42"/>
  <c r="AC52" i="42"/>
  <c r="AO56" i="42"/>
  <c r="BD62" i="42"/>
  <c r="AW68" i="42"/>
  <c r="Z6" i="42"/>
  <c r="AA11" i="42"/>
  <c r="AM15" i="42"/>
  <c r="BB19" i="42"/>
  <c r="BE24" i="42"/>
  <c r="AG29" i="42"/>
  <c r="AJ34" i="42"/>
  <c r="AX38" i="42"/>
  <c r="AA43" i="42"/>
  <c r="AC48" i="42"/>
  <c r="AO52" i="42"/>
  <c r="BD56" i="42"/>
  <c r="AJ63" i="42"/>
  <c r="AC70" i="42"/>
  <c r="AL6" i="42"/>
  <c r="AM11" i="42"/>
  <c r="BB15" i="42"/>
  <c r="AD20" i="42"/>
  <c r="AG25" i="42"/>
  <c r="AT29" i="42"/>
  <c r="AA39" i="42"/>
  <c r="AM43" i="42"/>
  <c r="AO48" i="42"/>
  <c r="BD52" i="42"/>
  <c r="Z58" i="42"/>
  <c r="BD63" i="42"/>
  <c r="AY6" i="42"/>
  <c r="BB11" i="42"/>
  <c r="AD16" i="42"/>
  <c r="AP20" i="42"/>
  <c r="AT25" i="42"/>
  <c r="X30" i="42"/>
  <c r="AA35" i="42"/>
  <c r="AM39" i="42"/>
  <c r="BB43" i="42"/>
  <c r="BD48" i="42"/>
  <c r="AF53" i="42"/>
  <c r="AI64" i="42"/>
  <c r="AC71" i="42"/>
  <c r="AB7" i="42"/>
  <c r="AD12" i="42"/>
  <c r="AP16" i="42"/>
  <c r="BE20" i="42"/>
  <c r="X26" i="42"/>
  <c r="AJ30" i="42"/>
  <c r="AM35" i="42"/>
  <c r="BB39" i="42"/>
  <c r="AD44" i="42"/>
  <c r="AF49" i="42"/>
  <c r="AR53" i="42"/>
  <c r="X59" i="42"/>
  <c r="BB64" i="42"/>
  <c r="AR71" i="42"/>
  <c r="AN7" i="42"/>
  <c r="AP12" i="42"/>
  <c r="BE16" i="42"/>
  <c r="X22" i="42"/>
  <c r="AJ26" i="42"/>
  <c r="AX30" i="42"/>
  <c r="BB35" i="42"/>
  <c r="AD40" i="42"/>
  <c r="AP44" i="42"/>
  <c r="AR49" i="42"/>
  <c r="BH53" i="42"/>
  <c r="AO59" i="42"/>
  <c r="AI65" i="42"/>
  <c r="AA72" i="42"/>
  <c r="BB7" i="42"/>
  <c r="BE12" i="42"/>
  <c r="AG17" i="42"/>
  <c r="AJ22" i="42"/>
  <c r="AX26" i="42"/>
  <c r="AA31" i="42"/>
  <c r="AD36" i="42"/>
  <c r="AP40" i="42"/>
  <c r="BE44" i="42"/>
  <c r="BH49" i="42"/>
  <c r="AI54" i="42"/>
  <c r="BH59" i="42"/>
  <c r="AZ65" i="42"/>
  <c r="AR72" i="42"/>
  <c r="AD8" i="42"/>
  <c r="AG13" i="42"/>
  <c r="AT17" i="42"/>
  <c r="AA27" i="42"/>
  <c r="AM31" i="42"/>
  <c r="AP36" i="42"/>
  <c r="BE40" i="42"/>
  <c r="X46" i="42"/>
  <c r="AI50" i="42"/>
  <c r="AM60" i="42"/>
  <c r="AG66" i="42"/>
  <c r="Z73" i="42"/>
  <c r="AP8" i="42"/>
  <c r="AT13" i="42"/>
  <c r="X18" i="42"/>
  <c r="AA23" i="42"/>
  <c r="AM27" i="42"/>
  <c r="BB31" i="42"/>
  <c r="BE36" i="42"/>
  <c r="AG41" i="42"/>
  <c r="AU50" i="42"/>
  <c r="Z55" i="42"/>
  <c r="BH60" i="42"/>
  <c r="AZ66" i="42"/>
  <c r="AP73" i="42"/>
  <c r="Y680" i="42"/>
  <c r="AJ680" i="42"/>
  <c r="AD681" i="42"/>
  <c r="X680" i="42"/>
  <c r="AE681" i="42"/>
  <c r="AP681" i="42"/>
  <c r="AQ681" i="42"/>
  <c r="BD681" i="42"/>
  <c r="BE681" i="42"/>
  <c r="AY680" i="42"/>
  <c r="AX680" i="42"/>
  <c r="AK680" i="42"/>
  <c r="AC681" i="42"/>
  <c r="AO681" i="42"/>
  <c r="BC681" i="42"/>
  <c r="AZ680" i="42"/>
  <c r="Z680" i="42"/>
  <c r="AF681" i="42"/>
  <c r="AR681" i="42"/>
  <c r="BF681" i="42"/>
  <c r="AW680" i="42"/>
  <c r="AI680" i="42"/>
  <c r="AG681" i="42"/>
  <c r="AS681" i="42"/>
  <c r="BH681" i="42"/>
  <c r="AU680" i="42"/>
  <c r="AH680" i="42"/>
  <c r="AH681" i="42"/>
  <c r="AT681" i="42"/>
  <c r="AT680" i="42"/>
  <c r="AG680" i="42"/>
  <c r="AI681" i="42"/>
  <c r="AU681" i="42"/>
  <c r="BH680" i="42"/>
  <c r="AS680" i="42"/>
  <c r="AF680" i="42"/>
  <c r="X681" i="42"/>
  <c r="AJ681" i="42"/>
  <c r="AW681" i="42"/>
  <c r="BF680" i="42"/>
  <c r="AR680" i="42"/>
  <c r="AE680" i="42"/>
  <c r="Y681" i="42"/>
  <c r="AK681" i="42"/>
  <c r="AX681" i="42"/>
  <c r="BE680" i="42"/>
  <c r="AQ680" i="42"/>
  <c r="AD680" i="42"/>
  <c r="Z681" i="42"/>
  <c r="AY681" i="42"/>
  <c r="BD680" i="42"/>
  <c r="AP680" i="42"/>
  <c r="AC680" i="42"/>
  <c r="AA681" i="42"/>
  <c r="AZ681" i="42"/>
  <c r="BC680" i="42"/>
  <c r="AO680" i="42"/>
  <c r="AB680" i="42"/>
  <c r="AB681" i="42"/>
  <c r="AN681" i="42"/>
  <c r="BB680" i="42"/>
  <c r="AN680" i="42"/>
  <c r="V689" i="42"/>
  <c r="V693" i="42"/>
  <c r="V701" i="42"/>
  <c r="V705" i="42"/>
  <c r="V713" i="42"/>
  <c r="V702" i="42"/>
  <c r="V691" i="42"/>
  <c r="V703" i="42"/>
  <c r="V715" i="42"/>
  <c r="V727" i="42"/>
  <c r="V739" i="42"/>
  <c r="V751" i="42"/>
  <c r="BB57" i="42"/>
  <c r="AM57" i="42"/>
  <c r="BC215" i="42"/>
  <c r="AO215" i="42"/>
  <c r="AC215" i="42"/>
  <c r="AZ215" i="42"/>
  <c r="AM215" i="42"/>
  <c r="AA215" i="42"/>
  <c r="AX215" i="42"/>
  <c r="AK215" i="42"/>
  <c r="Y215" i="42"/>
  <c r="AW215" i="42"/>
  <c r="AJ215" i="42"/>
  <c r="X215" i="42"/>
  <c r="AS215" i="42"/>
  <c r="AB215" i="42"/>
  <c r="AR215" i="42"/>
  <c r="Z215" i="42"/>
  <c r="AQ215" i="42"/>
  <c r="AP215" i="42"/>
  <c r="AN215" i="42"/>
  <c r="BF215" i="42"/>
  <c r="AL215" i="42"/>
  <c r="BE215" i="42"/>
  <c r="AI215" i="42"/>
  <c r="BD215" i="42"/>
  <c r="AH215" i="42"/>
  <c r="BB215" i="42"/>
  <c r="AG215" i="42"/>
  <c r="AY215" i="42"/>
  <c r="AF215" i="42"/>
  <c r="AT215" i="42"/>
  <c r="AD215" i="42"/>
  <c r="AE215" i="42"/>
  <c r="AU308" i="42"/>
  <c r="AI308" i="42"/>
  <c r="AT308" i="42"/>
  <c r="AH308" i="42"/>
  <c r="BH308" i="42"/>
  <c r="AS308" i="42"/>
  <c r="AG308" i="42"/>
  <c r="BF308" i="42"/>
  <c r="AR308" i="42"/>
  <c r="AF308" i="42"/>
  <c r="BE308" i="42"/>
  <c r="AQ308" i="42"/>
  <c r="AE308" i="42"/>
  <c r="BD308" i="42"/>
  <c r="AP308" i="42"/>
  <c r="AD308" i="42"/>
  <c r="BC308" i="42"/>
  <c r="AO308" i="42"/>
  <c r="BB308" i="42"/>
  <c r="AN308" i="42"/>
  <c r="AZ308" i="42"/>
  <c r="AM308" i="42"/>
  <c r="AW308" i="42"/>
  <c r="AJ308" i="42"/>
  <c r="Y308" i="42"/>
  <c r="AY308" i="42"/>
  <c r="AX308" i="42"/>
  <c r="AL308" i="42"/>
  <c r="AK308" i="42"/>
  <c r="AW492" i="42"/>
  <c r="AJ492" i="42"/>
  <c r="AU492" i="42"/>
  <c r="AI492" i="42"/>
  <c r="BH492" i="42"/>
  <c r="AS492" i="42"/>
  <c r="AG492" i="42"/>
  <c r="BF492" i="42"/>
  <c r="AR492" i="42"/>
  <c r="AF492" i="42"/>
  <c r="BD492" i="42"/>
  <c r="AP492" i="42"/>
  <c r="BC492" i="42"/>
  <c r="AO492" i="42"/>
  <c r="AB492" i="42"/>
  <c r="BB492" i="42"/>
  <c r="AN492" i="42"/>
  <c r="AA492" i="42"/>
  <c r="AX492" i="42"/>
  <c r="AK492" i="42"/>
  <c r="X492" i="42"/>
  <c r="Y492" i="42"/>
  <c r="BE492" i="42"/>
  <c r="AZ492" i="42"/>
  <c r="AY492" i="42"/>
  <c r="AT492" i="42"/>
  <c r="AQ492" i="42"/>
  <c r="AM492" i="42"/>
  <c r="AL492" i="42"/>
  <c r="AH492" i="42"/>
  <c r="Z492" i="42"/>
  <c r="AE492" i="42"/>
  <c r="AZ639" i="42"/>
  <c r="AX639" i="42"/>
  <c r="AJ639" i="42"/>
  <c r="X639" i="42"/>
  <c r="AW639" i="42"/>
  <c r="AI639" i="42"/>
  <c r="AU639" i="42"/>
  <c r="AH639" i="42"/>
  <c r="AT639" i="42"/>
  <c r="AG639" i="42"/>
  <c r="AS639" i="42"/>
  <c r="AF639" i="42"/>
  <c r="BH639" i="42"/>
  <c r="AE639" i="42"/>
  <c r="BF639" i="42"/>
  <c r="AP639" i="42"/>
  <c r="AD639" i="42"/>
  <c r="BE639" i="42"/>
  <c r="AO639" i="42"/>
  <c r="AC639" i="42"/>
  <c r="BD639" i="42"/>
  <c r="AN639" i="42"/>
  <c r="AB639" i="42"/>
  <c r="BC639" i="42"/>
  <c r="AM639" i="42"/>
  <c r="AA639" i="42"/>
  <c r="BB639" i="42"/>
  <c r="Z639" i="42"/>
  <c r="AY639" i="42"/>
  <c r="AK639" i="42"/>
  <c r="Y639" i="42"/>
  <c r="BE70" i="42"/>
  <c r="AP70" i="42"/>
  <c r="AD70" i="42"/>
  <c r="AY70" i="42"/>
  <c r="AK70" i="42"/>
  <c r="Y70" i="42"/>
  <c r="AW70" i="42"/>
  <c r="AI70" i="42"/>
  <c r="BE58" i="42"/>
  <c r="AP58" i="42"/>
  <c r="AD58" i="42"/>
  <c r="AY58" i="42"/>
  <c r="AK58" i="42"/>
  <c r="Y58" i="42"/>
  <c r="AW58" i="42"/>
  <c r="AI58" i="42"/>
  <c r="AK161" i="42"/>
  <c r="Y161" i="42"/>
  <c r="AU161" i="42"/>
  <c r="AI161" i="42"/>
  <c r="AT161" i="42"/>
  <c r="AH161" i="42"/>
  <c r="BH161" i="42"/>
  <c r="AR161" i="42"/>
  <c r="AF161" i="42"/>
  <c r="BE161" i="42"/>
  <c r="AP161" i="42"/>
  <c r="AD161" i="42"/>
  <c r="BD161" i="42"/>
  <c r="AO161" i="42"/>
  <c r="AC161" i="42"/>
  <c r="AG161" i="42"/>
  <c r="BF161" i="42"/>
  <c r="AE161" i="42"/>
  <c r="BC161" i="42"/>
  <c r="AB161" i="42"/>
  <c r="BB161" i="42"/>
  <c r="AA161" i="42"/>
  <c r="AZ161" i="42"/>
  <c r="Z161" i="42"/>
  <c r="AW161" i="42"/>
  <c r="X161" i="42"/>
  <c r="AS161" i="42"/>
  <c r="AQ161" i="42"/>
  <c r="AN161" i="42"/>
  <c r="AM161" i="42"/>
  <c r="AJ161" i="42"/>
  <c r="AX149" i="42"/>
  <c r="AK149" i="42"/>
  <c r="Y149" i="42"/>
  <c r="BH149" i="42"/>
  <c r="AR149" i="42"/>
  <c r="AF149" i="42"/>
  <c r="BE149" i="42"/>
  <c r="AP149" i="42"/>
  <c r="AD149" i="42"/>
  <c r="AT149" i="42"/>
  <c r="AC149" i="42"/>
  <c r="AS149" i="42"/>
  <c r="AB149" i="42"/>
  <c r="AQ149" i="42"/>
  <c r="AA149" i="42"/>
  <c r="AO149" i="42"/>
  <c r="Z149" i="42"/>
  <c r="AN149" i="42"/>
  <c r="X149" i="42"/>
  <c r="BF149" i="42"/>
  <c r="AM149" i="42"/>
  <c r="BD149" i="42"/>
  <c r="AL149" i="42"/>
  <c r="BC149" i="42"/>
  <c r="AJ149" i="42"/>
  <c r="AZ149" i="42"/>
  <c r="AI149" i="42"/>
  <c r="AY149" i="42"/>
  <c r="AH149" i="42"/>
  <c r="AU149" i="42"/>
  <c r="AE149" i="42"/>
  <c r="AX137" i="42"/>
  <c r="AK137" i="42"/>
  <c r="Y137" i="42"/>
  <c r="BH137" i="42"/>
  <c r="AR137" i="42"/>
  <c r="AF137" i="42"/>
  <c r="BE137" i="42"/>
  <c r="AP137" i="42"/>
  <c r="AD137" i="42"/>
  <c r="AO137" i="42"/>
  <c r="Z137" i="42"/>
  <c r="AN137" i="42"/>
  <c r="X137" i="42"/>
  <c r="BF137" i="42"/>
  <c r="AM137" i="42"/>
  <c r="BD137" i="42"/>
  <c r="AL137" i="42"/>
  <c r="BC137" i="42"/>
  <c r="AJ137" i="42"/>
  <c r="AZ137" i="42"/>
  <c r="AI137" i="42"/>
  <c r="AY137" i="42"/>
  <c r="AH137" i="42"/>
  <c r="AW137" i="42"/>
  <c r="AG137" i="42"/>
  <c r="AU137" i="42"/>
  <c r="AE137" i="42"/>
  <c r="AT137" i="42"/>
  <c r="AC137" i="42"/>
  <c r="AQ137" i="42"/>
  <c r="AA137" i="42"/>
  <c r="AX125" i="42"/>
  <c r="AK125" i="42"/>
  <c r="Y125" i="42"/>
  <c r="BE125" i="42"/>
  <c r="AP125" i="42"/>
  <c r="AD125" i="42"/>
  <c r="AR125" i="42"/>
  <c r="AC125" i="42"/>
  <c r="AQ125" i="42"/>
  <c r="AB125" i="42"/>
  <c r="BH125" i="42"/>
  <c r="AO125" i="42"/>
  <c r="AA125" i="42"/>
  <c r="BF125" i="42"/>
  <c r="AN125" i="42"/>
  <c r="Z125" i="42"/>
  <c r="BD125" i="42"/>
  <c r="AM125" i="42"/>
  <c r="X125" i="42"/>
  <c r="BC125" i="42"/>
  <c r="AL125" i="42"/>
  <c r="BB125" i="42"/>
  <c r="AJ125" i="42"/>
  <c r="AY125" i="42"/>
  <c r="AI125" i="42"/>
  <c r="AW125" i="42"/>
  <c r="AH125" i="42"/>
  <c r="AU125" i="42"/>
  <c r="AG125" i="42"/>
  <c r="AS125" i="42"/>
  <c r="AE125" i="42"/>
  <c r="AX113" i="42"/>
  <c r="AK113" i="42"/>
  <c r="Y113" i="42"/>
  <c r="AZ113" i="42"/>
  <c r="AJ113" i="42"/>
  <c r="AW113" i="42"/>
  <c r="AI113" i="42"/>
  <c r="AU113" i="42"/>
  <c r="AH113" i="42"/>
  <c r="AT113" i="42"/>
  <c r="AG113" i="42"/>
  <c r="AS113" i="42"/>
  <c r="AF113" i="42"/>
  <c r="AR113" i="42"/>
  <c r="AE113" i="42"/>
  <c r="BH113" i="42"/>
  <c r="AQ113" i="42"/>
  <c r="AD113" i="42"/>
  <c r="BF113" i="42"/>
  <c r="AP113" i="42"/>
  <c r="AC113" i="42"/>
  <c r="BE113" i="42"/>
  <c r="AO113" i="42"/>
  <c r="AB113" i="42"/>
  <c r="BD113" i="42"/>
  <c r="AN113" i="42"/>
  <c r="AA113" i="42"/>
  <c r="BB113" i="42"/>
  <c r="AL113" i="42"/>
  <c r="X113" i="42"/>
  <c r="AU101" i="42"/>
  <c r="AI101" i="42"/>
  <c r="AT101" i="42"/>
  <c r="AH101" i="42"/>
  <c r="AS101" i="42"/>
  <c r="AG101" i="42"/>
  <c r="BH101" i="42"/>
  <c r="AR101" i="42"/>
  <c r="AF101" i="42"/>
  <c r="BF101" i="42"/>
  <c r="AQ101" i="42"/>
  <c r="AE101" i="42"/>
  <c r="BE101" i="42"/>
  <c r="AP101" i="42"/>
  <c r="AD101" i="42"/>
  <c r="BD101" i="42"/>
  <c r="AO101" i="42"/>
  <c r="AC101" i="42"/>
  <c r="BC101" i="42"/>
  <c r="AN101" i="42"/>
  <c r="AB101" i="42"/>
  <c r="BB101" i="42"/>
  <c r="AM101" i="42"/>
  <c r="AA101" i="42"/>
  <c r="AY101" i="42"/>
  <c r="AL101" i="42"/>
  <c r="Z101" i="42"/>
  <c r="AW101" i="42"/>
  <c r="AJ101" i="42"/>
  <c r="X101" i="42"/>
  <c r="AW89" i="42"/>
  <c r="AJ89" i="42"/>
  <c r="X89" i="42"/>
  <c r="AU89" i="42"/>
  <c r="AI89" i="42"/>
  <c r="AT89" i="42"/>
  <c r="AH89" i="42"/>
  <c r="BF89" i="42"/>
  <c r="AQ89" i="42"/>
  <c r="AE89" i="42"/>
  <c r="BE89" i="42"/>
  <c r="BD89" i="42"/>
  <c r="AO89" i="42"/>
  <c r="AC89" i="42"/>
  <c r="BC89" i="42"/>
  <c r="AN89" i="42"/>
  <c r="AB89" i="42"/>
  <c r="AT168" i="42"/>
  <c r="AH168" i="42"/>
  <c r="AS168" i="42"/>
  <c r="AG168" i="42"/>
  <c r="BF168" i="42"/>
  <c r="AR168" i="42"/>
  <c r="AF168" i="42"/>
  <c r="BE168" i="42"/>
  <c r="AQ168" i="42"/>
  <c r="AE168" i="42"/>
  <c r="BD168" i="42"/>
  <c r="AP168" i="42"/>
  <c r="AD168" i="42"/>
  <c r="BC168" i="42"/>
  <c r="AO168" i="42"/>
  <c r="AC168" i="42"/>
  <c r="BB168" i="42"/>
  <c r="AN168" i="42"/>
  <c r="AZ168" i="42"/>
  <c r="AM168" i="42"/>
  <c r="AA168" i="42"/>
  <c r="AY168" i="42"/>
  <c r="AL168" i="42"/>
  <c r="Z168" i="42"/>
  <c r="AX168" i="42"/>
  <c r="AK168" i="42"/>
  <c r="Y168" i="42"/>
  <c r="AU168" i="42"/>
  <c r="AI168" i="42"/>
  <c r="AB168" i="42"/>
  <c r="X168" i="42"/>
  <c r="AJ168" i="42"/>
  <c r="BH228" i="42"/>
  <c r="AR228" i="42"/>
  <c r="AF228" i="42"/>
  <c r="AQ228" i="42"/>
  <c r="AE228" i="42"/>
  <c r="BD228" i="42"/>
  <c r="AP228" i="42"/>
  <c r="AD228" i="42"/>
  <c r="BB228" i="42"/>
  <c r="AN228" i="42"/>
  <c r="AB228" i="42"/>
  <c r="AZ228" i="42"/>
  <c r="AM228" i="42"/>
  <c r="AA228" i="42"/>
  <c r="AK228" i="42"/>
  <c r="AJ228" i="42"/>
  <c r="AI228" i="42"/>
  <c r="BC228" i="42"/>
  <c r="AH228" i="42"/>
  <c r="AY228" i="42"/>
  <c r="AG228" i="42"/>
  <c r="AX228" i="42"/>
  <c r="AC228" i="42"/>
  <c r="AW228" i="42"/>
  <c r="Z228" i="42"/>
  <c r="AU228" i="42"/>
  <c r="Y228" i="42"/>
  <c r="AT228" i="42"/>
  <c r="X228" i="42"/>
  <c r="AS228" i="42"/>
  <c r="AL228" i="42"/>
  <c r="AO228" i="42"/>
  <c r="BF216" i="42"/>
  <c r="AR216" i="42"/>
  <c r="AF216" i="42"/>
  <c r="BD216" i="42"/>
  <c r="AP216" i="42"/>
  <c r="AD216" i="42"/>
  <c r="BB216" i="42"/>
  <c r="AN216" i="42"/>
  <c r="AB216" i="42"/>
  <c r="AZ216" i="42"/>
  <c r="AM216" i="42"/>
  <c r="AA216" i="42"/>
  <c r="AW216" i="42"/>
  <c r="AE216" i="42"/>
  <c r="AU216" i="42"/>
  <c r="AC216" i="42"/>
  <c r="AT216" i="42"/>
  <c r="Z216" i="42"/>
  <c r="AS216" i="42"/>
  <c r="Y216" i="42"/>
  <c r="AQ216" i="42"/>
  <c r="X216" i="42"/>
  <c r="AO216" i="42"/>
  <c r="AL216" i="42"/>
  <c r="AK216" i="42"/>
  <c r="BE216" i="42"/>
  <c r="AJ216" i="42"/>
  <c r="BC216" i="42"/>
  <c r="AI216" i="42"/>
  <c r="AX216" i="42"/>
  <c r="AG216" i="42"/>
  <c r="AY216" i="42"/>
  <c r="AH216" i="42"/>
  <c r="BH204" i="42"/>
  <c r="AR204" i="42"/>
  <c r="AF204" i="42"/>
  <c r="BB204" i="42"/>
  <c r="AN204" i="42"/>
  <c r="AB204" i="42"/>
  <c r="AZ204" i="42"/>
  <c r="AM204" i="42"/>
  <c r="AA204" i="42"/>
  <c r="AU204" i="42"/>
  <c r="AE204" i="42"/>
  <c r="AT204" i="42"/>
  <c r="AD204" i="42"/>
  <c r="AS204" i="42"/>
  <c r="AC204" i="42"/>
  <c r="AQ204" i="42"/>
  <c r="Z204" i="42"/>
  <c r="AP204" i="42"/>
  <c r="Y204" i="42"/>
  <c r="AO204" i="42"/>
  <c r="X204" i="42"/>
  <c r="BF204" i="42"/>
  <c r="AL204" i="42"/>
  <c r="BE204" i="42"/>
  <c r="AK204" i="42"/>
  <c r="BD204" i="42"/>
  <c r="AJ204" i="42"/>
  <c r="AY204" i="42"/>
  <c r="AI204" i="42"/>
  <c r="AW204" i="42"/>
  <c r="AG204" i="42"/>
  <c r="AX204" i="42"/>
  <c r="AH204" i="42"/>
  <c r="BF192" i="42"/>
  <c r="AR192" i="42"/>
  <c r="AF192" i="42"/>
  <c r="BB192" i="42"/>
  <c r="AN192" i="42"/>
  <c r="AB192" i="42"/>
  <c r="AZ192" i="42"/>
  <c r="AM192" i="42"/>
  <c r="AA192" i="42"/>
  <c r="AQ192" i="42"/>
  <c r="Z192" i="42"/>
  <c r="AP192" i="42"/>
  <c r="Y192" i="42"/>
  <c r="AO192" i="42"/>
  <c r="X192" i="42"/>
  <c r="BE192" i="42"/>
  <c r="AL192" i="42"/>
  <c r="BD192" i="42"/>
  <c r="AK192" i="42"/>
  <c r="BC192" i="42"/>
  <c r="AJ192" i="42"/>
  <c r="AY192" i="42"/>
  <c r="AI192" i="42"/>
  <c r="AX192" i="42"/>
  <c r="AH192" i="42"/>
  <c r="AW192" i="42"/>
  <c r="AG192" i="42"/>
  <c r="AU192" i="42"/>
  <c r="AE192" i="42"/>
  <c r="AS192" i="42"/>
  <c r="AC192" i="42"/>
  <c r="AT192" i="42"/>
  <c r="AT180" i="42"/>
  <c r="AH180" i="42"/>
  <c r="AS180" i="42"/>
  <c r="AG180" i="42"/>
  <c r="BH180" i="42"/>
  <c r="AR180" i="42"/>
  <c r="AF180" i="42"/>
  <c r="BF180" i="42"/>
  <c r="AQ180" i="42"/>
  <c r="AE180" i="42"/>
  <c r="BE180" i="42"/>
  <c r="AP180" i="42"/>
  <c r="AD180" i="42"/>
  <c r="BC180" i="42"/>
  <c r="AO180" i="42"/>
  <c r="AC180" i="42"/>
  <c r="BB180" i="42"/>
  <c r="AN180" i="42"/>
  <c r="AB180" i="42"/>
  <c r="AZ180" i="42"/>
  <c r="AM180" i="42"/>
  <c r="AA180" i="42"/>
  <c r="AY180" i="42"/>
  <c r="AL180" i="42"/>
  <c r="Z180" i="42"/>
  <c r="AX180" i="42"/>
  <c r="AK180" i="42"/>
  <c r="Y180" i="42"/>
  <c r="AU180" i="42"/>
  <c r="AI180" i="42"/>
  <c r="AW180" i="42"/>
  <c r="AJ180" i="42"/>
  <c r="X180" i="42"/>
  <c r="AU241" i="42"/>
  <c r="AI241" i="42"/>
  <c r="AT241" i="42"/>
  <c r="AH241" i="42"/>
  <c r="BH241" i="42"/>
  <c r="AS241" i="42"/>
  <c r="AG241" i="42"/>
  <c r="BF241" i="42"/>
  <c r="AR241" i="42"/>
  <c r="AF241" i="42"/>
  <c r="BE241" i="42"/>
  <c r="AQ241" i="42"/>
  <c r="AE241" i="42"/>
  <c r="BD241" i="42"/>
  <c r="AP241" i="42"/>
  <c r="AD241" i="42"/>
  <c r="BC241" i="42"/>
  <c r="AO241" i="42"/>
  <c r="BB241" i="42"/>
  <c r="AN241" i="42"/>
  <c r="AZ241" i="42"/>
  <c r="AM241" i="42"/>
  <c r="AA241" i="42"/>
  <c r="AY241" i="42"/>
  <c r="AL241" i="42"/>
  <c r="Y241" i="42"/>
  <c r="AX241" i="42"/>
  <c r="AW241" i="42"/>
  <c r="AK241" i="42"/>
  <c r="AJ241" i="42"/>
  <c r="BH381" i="42"/>
  <c r="AS381" i="42"/>
  <c r="AG381" i="42"/>
  <c r="BC381" i="42"/>
  <c r="AO381" i="42"/>
  <c r="AZ381" i="42"/>
  <c r="AM381" i="42"/>
  <c r="Z381" i="42"/>
  <c r="AU381" i="42"/>
  <c r="AI381" i="42"/>
  <c r="AR381" i="42"/>
  <c r="Y381" i="42"/>
  <c r="AQ381" i="42"/>
  <c r="AP381" i="42"/>
  <c r="AN381" i="42"/>
  <c r="BF381" i="42"/>
  <c r="AL381" i="42"/>
  <c r="BE381" i="42"/>
  <c r="AK381" i="42"/>
  <c r="BD381" i="42"/>
  <c r="AJ381" i="42"/>
  <c r="BB381" i="42"/>
  <c r="AH381" i="42"/>
  <c r="AY381" i="42"/>
  <c r="AF381" i="42"/>
  <c r="AX381" i="42"/>
  <c r="AE381" i="42"/>
  <c r="AW381" i="42"/>
  <c r="AD381" i="42"/>
  <c r="AT381" i="42"/>
  <c r="AA381" i="42"/>
  <c r="BH369" i="42"/>
  <c r="AS369" i="42"/>
  <c r="AG369" i="42"/>
  <c r="BC369" i="42"/>
  <c r="AO369" i="42"/>
  <c r="AZ369" i="42"/>
  <c r="AM369" i="42"/>
  <c r="Z369" i="42"/>
  <c r="AT369" i="42"/>
  <c r="AD369" i="42"/>
  <c r="AR369" i="42"/>
  <c r="AA369" i="42"/>
  <c r="AQ369" i="42"/>
  <c r="Y369" i="42"/>
  <c r="AP369" i="42"/>
  <c r="BF369" i="42"/>
  <c r="AN369" i="42"/>
  <c r="BE369" i="42"/>
  <c r="AL369" i="42"/>
  <c r="BD369" i="42"/>
  <c r="AK369" i="42"/>
  <c r="BB369" i="42"/>
  <c r="AJ369" i="42"/>
  <c r="AY369" i="42"/>
  <c r="AI369" i="42"/>
  <c r="AX369" i="42"/>
  <c r="AH369" i="42"/>
  <c r="AW369" i="42"/>
  <c r="AF369" i="42"/>
  <c r="AU369" i="42"/>
  <c r="AE369" i="42"/>
  <c r="AT357" i="42"/>
  <c r="AH357" i="42"/>
  <c r="BB357" i="42"/>
  <c r="AN357" i="42"/>
  <c r="AB357" i="42"/>
  <c r="AS357" i="42"/>
  <c r="AE357" i="42"/>
  <c r="AR357" i="42"/>
  <c r="AD357" i="42"/>
  <c r="BH357" i="42"/>
  <c r="AQ357" i="42"/>
  <c r="BF357" i="42"/>
  <c r="AP357" i="42"/>
  <c r="AA357" i="42"/>
  <c r="BE357" i="42"/>
  <c r="AO357" i="42"/>
  <c r="BD357" i="42"/>
  <c r="AM357" i="42"/>
  <c r="Y357" i="42"/>
  <c r="BC357" i="42"/>
  <c r="AL357" i="42"/>
  <c r="AZ357" i="42"/>
  <c r="AK357" i="42"/>
  <c r="AY357" i="42"/>
  <c r="AJ357" i="42"/>
  <c r="AX357" i="42"/>
  <c r="AI357" i="42"/>
  <c r="AW357" i="42"/>
  <c r="AG357" i="42"/>
  <c r="AU357" i="42"/>
  <c r="AF357" i="42"/>
  <c r="BB345" i="42"/>
  <c r="AN345" i="42"/>
  <c r="AB345" i="42"/>
  <c r="AY345" i="42"/>
  <c r="AL345" i="42"/>
  <c r="Z345" i="42"/>
  <c r="AU345" i="42"/>
  <c r="AI345" i="42"/>
  <c r="BD345" i="42"/>
  <c r="AK345" i="42"/>
  <c r="BC345" i="42"/>
  <c r="AJ345" i="42"/>
  <c r="AZ345" i="42"/>
  <c r="AH345" i="42"/>
  <c r="AX345" i="42"/>
  <c r="AG345" i="42"/>
  <c r="AW345" i="42"/>
  <c r="AF345" i="42"/>
  <c r="AT345" i="42"/>
  <c r="AE345" i="42"/>
  <c r="AS345" i="42"/>
  <c r="AD345" i="42"/>
  <c r="AR345" i="42"/>
  <c r="AQ345" i="42"/>
  <c r="AA345" i="42"/>
  <c r="BH345" i="42"/>
  <c r="AP345" i="42"/>
  <c r="Y345" i="42"/>
  <c r="BE345" i="42"/>
  <c r="AM345" i="42"/>
  <c r="BF345" i="42"/>
  <c r="AO345" i="42"/>
  <c r="BB333" i="42"/>
  <c r="AN333" i="42"/>
  <c r="AB333" i="42"/>
  <c r="AU333" i="42"/>
  <c r="AI333" i="42"/>
  <c r="BE333" i="42"/>
  <c r="AO333" i="42"/>
  <c r="BD333" i="42"/>
  <c r="AM333" i="42"/>
  <c r="BC333" i="42"/>
  <c r="AL333" i="42"/>
  <c r="AZ333" i="42"/>
  <c r="AK333" i="42"/>
  <c r="AY333" i="42"/>
  <c r="AJ333" i="42"/>
  <c r="AX333" i="42"/>
  <c r="AH333" i="42"/>
  <c r="AW333" i="42"/>
  <c r="AG333" i="42"/>
  <c r="AT333" i="42"/>
  <c r="AF333" i="42"/>
  <c r="AS333" i="42"/>
  <c r="AE333" i="42"/>
  <c r="AR333" i="42"/>
  <c r="AD333" i="42"/>
  <c r="BF333" i="42"/>
  <c r="AP333" i="42"/>
  <c r="BH333" i="42"/>
  <c r="AQ333" i="42"/>
  <c r="BB321" i="42"/>
  <c r="AN321" i="42"/>
  <c r="AB321" i="42"/>
  <c r="BC321" i="42"/>
  <c r="AM321" i="42"/>
  <c r="Y321" i="42"/>
  <c r="AZ321" i="42"/>
  <c r="AL321" i="42"/>
  <c r="AY321" i="42"/>
  <c r="AK321" i="42"/>
  <c r="AX321" i="42"/>
  <c r="AJ321" i="42"/>
  <c r="AW321" i="42"/>
  <c r="AI321" i="42"/>
  <c r="AU321" i="42"/>
  <c r="AH321" i="42"/>
  <c r="AT321" i="42"/>
  <c r="AG321" i="42"/>
  <c r="AS321" i="42"/>
  <c r="AF321" i="42"/>
  <c r="BH321" i="42"/>
  <c r="AR321" i="42"/>
  <c r="AE321" i="42"/>
  <c r="BF321" i="42"/>
  <c r="AQ321" i="42"/>
  <c r="AD321" i="42"/>
  <c r="BD321" i="42"/>
  <c r="AO321" i="42"/>
  <c r="BE321" i="42"/>
  <c r="AP321" i="42"/>
  <c r="AY309" i="42"/>
  <c r="AL309" i="42"/>
  <c r="Z309" i="42"/>
  <c r="AX309" i="42"/>
  <c r="AK309" i="42"/>
  <c r="AW309" i="42"/>
  <c r="AJ309" i="42"/>
  <c r="AU309" i="42"/>
  <c r="AI309" i="42"/>
  <c r="AT309" i="42"/>
  <c r="AH309" i="42"/>
  <c r="BH309" i="42"/>
  <c r="AS309" i="42"/>
  <c r="AG309" i="42"/>
  <c r="BF309" i="42"/>
  <c r="AR309" i="42"/>
  <c r="AF309" i="42"/>
  <c r="BE309" i="42"/>
  <c r="AQ309" i="42"/>
  <c r="AE309" i="42"/>
  <c r="BD309" i="42"/>
  <c r="AP309" i="42"/>
  <c r="AD309" i="42"/>
  <c r="AZ309" i="42"/>
  <c r="AM309" i="42"/>
  <c r="AA309" i="42"/>
  <c r="BC309" i="42"/>
  <c r="BB309" i="42"/>
  <c r="AO309" i="42"/>
  <c r="AN309" i="42"/>
  <c r="AB309" i="42"/>
  <c r="AY297" i="42"/>
  <c r="AL297" i="42"/>
  <c r="Y297" i="42"/>
  <c r="AX297" i="42"/>
  <c r="AK297" i="42"/>
  <c r="AW297" i="42"/>
  <c r="AJ297" i="42"/>
  <c r="AU297" i="42"/>
  <c r="AI297" i="42"/>
  <c r="AT297" i="42"/>
  <c r="AH297" i="42"/>
  <c r="BH297" i="42"/>
  <c r="AS297" i="42"/>
  <c r="AG297" i="42"/>
  <c r="BF297" i="42"/>
  <c r="AR297" i="42"/>
  <c r="AF297" i="42"/>
  <c r="AD297" i="42"/>
  <c r="BE297" i="42"/>
  <c r="BD297" i="42"/>
  <c r="AA297" i="42"/>
  <c r="BC297" i="42"/>
  <c r="BB297" i="42"/>
  <c r="AZ297" i="42"/>
  <c r="AQ297" i="42"/>
  <c r="AP297" i="42"/>
  <c r="AO297" i="42"/>
  <c r="AN297" i="42"/>
  <c r="AM297" i="42"/>
  <c r="AE297" i="42"/>
  <c r="AY285" i="42"/>
  <c r="AL285" i="42"/>
  <c r="BH285" i="42"/>
  <c r="AS285" i="42"/>
  <c r="AG285" i="42"/>
  <c r="BF285" i="42"/>
  <c r="AR285" i="42"/>
  <c r="AF285" i="42"/>
  <c r="AU285" i="42"/>
  <c r="AD285" i="42"/>
  <c r="AT285" i="42"/>
  <c r="AQ285" i="42"/>
  <c r="AA285" i="42"/>
  <c r="AP285" i="42"/>
  <c r="Z285" i="42"/>
  <c r="AO285" i="42"/>
  <c r="BE285" i="42"/>
  <c r="AN285" i="42"/>
  <c r="BD285" i="42"/>
  <c r="AM285" i="42"/>
  <c r="BC285" i="42"/>
  <c r="AK285" i="42"/>
  <c r="BB285" i="42"/>
  <c r="AJ285" i="42"/>
  <c r="AZ285" i="42"/>
  <c r="AI285" i="42"/>
  <c r="AX285" i="42"/>
  <c r="AH285" i="42"/>
  <c r="AW285" i="42"/>
  <c r="AE285" i="42"/>
  <c r="AY273" i="42"/>
  <c r="AL273" i="42"/>
  <c r="Y273" i="42"/>
  <c r="BH273" i="42"/>
  <c r="AS273" i="42"/>
  <c r="AG273" i="42"/>
  <c r="BF273" i="42"/>
  <c r="AR273" i="42"/>
  <c r="AP273" i="42"/>
  <c r="AB273" i="42"/>
  <c r="AO273" i="42"/>
  <c r="AA273" i="42"/>
  <c r="BE273" i="42"/>
  <c r="AN273" i="42"/>
  <c r="BD273" i="42"/>
  <c r="AM273" i="42"/>
  <c r="BC273" i="42"/>
  <c r="AK273" i="42"/>
  <c r="BB273" i="42"/>
  <c r="AJ273" i="42"/>
  <c r="AZ273" i="42"/>
  <c r="AI273" i="42"/>
  <c r="AX273" i="42"/>
  <c r="AH273" i="42"/>
  <c r="AW273" i="42"/>
  <c r="AF273" i="42"/>
  <c r="AU273" i="42"/>
  <c r="AE273" i="42"/>
  <c r="AT273" i="42"/>
  <c r="AD273" i="42"/>
  <c r="AQ273" i="42"/>
  <c r="AU261" i="42"/>
  <c r="AI261" i="42"/>
  <c r="AT261" i="42"/>
  <c r="AH261" i="42"/>
  <c r="BH261" i="42"/>
  <c r="AS261" i="42"/>
  <c r="AG261" i="42"/>
  <c r="BF261" i="42"/>
  <c r="AR261" i="42"/>
  <c r="AF261" i="42"/>
  <c r="BE261" i="42"/>
  <c r="AQ261" i="42"/>
  <c r="AE261" i="42"/>
  <c r="BD261" i="42"/>
  <c r="AP261" i="42"/>
  <c r="AD261" i="42"/>
  <c r="BC261" i="42"/>
  <c r="AO261" i="42"/>
  <c r="BB261" i="42"/>
  <c r="AN261" i="42"/>
  <c r="AB261" i="42"/>
  <c r="AZ261" i="42"/>
  <c r="AM261" i="42"/>
  <c r="AA261" i="42"/>
  <c r="AY261" i="42"/>
  <c r="AL261" i="42"/>
  <c r="AX261" i="42"/>
  <c r="AK261" i="42"/>
  <c r="AW261" i="42"/>
  <c r="AJ261" i="42"/>
  <c r="AU249" i="42"/>
  <c r="AI249" i="42"/>
  <c r="AT249" i="42"/>
  <c r="AH249" i="42"/>
  <c r="BH249" i="42"/>
  <c r="AS249" i="42"/>
  <c r="AG249" i="42"/>
  <c r="BF249" i="42"/>
  <c r="AR249" i="42"/>
  <c r="AF249" i="42"/>
  <c r="BE249" i="42"/>
  <c r="AQ249" i="42"/>
  <c r="AE249" i="42"/>
  <c r="BD249" i="42"/>
  <c r="AP249" i="42"/>
  <c r="AD249" i="42"/>
  <c r="BC249" i="42"/>
  <c r="AO249" i="42"/>
  <c r="BB249" i="42"/>
  <c r="AN249" i="42"/>
  <c r="AB249" i="42"/>
  <c r="AZ249" i="42"/>
  <c r="AM249" i="42"/>
  <c r="AY249" i="42"/>
  <c r="AL249" i="42"/>
  <c r="Y249" i="42"/>
  <c r="AX249" i="42"/>
  <c r="AW249" i="42"/>
  <c r="AK249" i="42"/>
  <c r="AJ249" i="42"/>
  <c r="BD541" i="42"/>
  <c r="AP541" i="42"/>
  <c r="BC541" i="42"/>
  <c r="AO541" i="42"/>
  <c r="AB541" i="42"/>
  <c r="AY541" i="42"/>
  <c r="AL541" i="42"/>
  <c r="Y541" i="42"/>
  <c r="AX541" i="42"/>
  <c r="AK541" i="42"/>
  <c r="X541" i="42"/>
  <c r="AW541" i="42"/>
  <c r="AJ541" i="42"/>
  <c r="AT541" i="42"/>
  <c r="AH541" i="42"/>
  <c r="BE541" i="42"/>
  <c r="AQ541" i="42"/>
  <c r="AM541" i="42"/>
  <c r="AI541" i="42"/>
  <c r="AG541" i="42"/>
  <c r="AE541" i="42"/>
  <c r="BH541" i="42"/>
  <c r="AA541" i="42"/>
  <c r="BF541" i="42"/>
  <c r="Z541" i="42"/>
  <c r="BB541" i="42"/>
  <c r="AZ541" i="42"/>
  <c r="AU541" i="42"/>
  <c r="AS541" i="42"/>
  <c r="AR541" i="42"/>
  <c r="AN541" i="42"/>
  <c r="BD529" i="42"/>
  <c r="AP529" i="42"/>
  <c r="AY529" i="42"/>
  <c r="AL529" i="42"/>
  <c r="Y529" i="42"/>
  <c r="AW529" i="42"/>
  <c r="AJ529" i="42"/>
  <c r="BE529" i="42"/>
  <c r="AQ529" i="42"/>
  <c r="AU529" i="42"/>
  <c r="AB529" i="42"/>
  <c r="AT529" i="42"/>
  <c r="AA529" i="42"/>
  <c r="AS529" i="42"/>
  <c r="Z529" i="42"/>
  <c r="AR529" i="42"/>
  <c r="X529" i="42"/>
  <c r="AO529" i="42"/>
  <c r="AN529" i="42"/>
  <c r="BH529" i="42"/>
  <c r="AM529" i="42"/>
  <c r="BF529" i="42"/>
  <c r="AK529" i="42"/>
  <c r="BC529" i="42"/>
  <c r="AI529" i="42"/>
  <c r="BB529" i="42"/>
  <c r="AH529" i="42"/>
  <c r="AZ529" i="42"/>
  <c r="AG529" i="42"/>
  <c r="AX529" i="42"/>
  <c r="AE529" i="42"/>
  <c r="BD517" i="42"/>
  <c r="AP517" i="42"/>
  <c r="AY517" i="42"/>
  <c r="AK517" i="42"/>
  <c r="AX517" i="42"/>
  <c r="AJ517" i="42"/>
  <c r="AW517" i="42"/>
  <c r="AI517" i="42"/>
  <c r="AU517" i="42"/>
  <c r="AH517" i="42"/>
  <c r="AT517" i="42"/>
  <c r="AG517" i="42"/>
  <c r="AS517" i="42"/>
  <c r="AE517" i="42"/>
  <c r="BH517" i="42"/>
  <c r="AR517" i="42"/>
  <c r="BF517" i="42"/>
  <c r="AQ517" i="42"/>
  <c r="AB517" i="42"/>
  <c r="BE517" i="42"/>
  <c r="AO517" i="42"/>
  <c r="AA517" i="42"/>
  <c r="BC517" i="42"/>
  <c r="AN517" i="42"/>
  <c r="Z517" i="42"/>
  <c r="BB517" i="42"/>
  <c r="AM517" i="42"/>
  <c r="Y517" i="42"/>
  <c r="AZ517" i="42"/>
  <c r="AL517" i="42"/>
  <c r="X517" i="42"/>
  <c r="AY505" i="42"/>
  <c r="AL505" i="42"/>
  <c r="Y505" i="42"/>
  <c r="AX505" i="42"/>
  <c r="AK505" i="42"/>
  <c r="X505" i="42"/>
  <c r="AW505" i="42"/>
  <c r="AU505" i="42"/>
  <c r="AI505" i="42"/>
  <c r="AT505" i="42"/>
  <c r="AH505" i="42"/>
  <c r="BH505" i="42"/>
  <c r="AS505" i="42"/>
  <c r="AG505" i="42"/>
  <c r="BF505" i="42"/>
  <c r="AR505" i="42"/>
  <c r="AE505" i="42"/>
  <c r="BE505" i="42"/>
  <c r="AQ505" i="42"/>
  <c r="BD505" i="42"/>
  <c r="AP505" i="42"/>
  <c r="BC505" i="42"/>
  <c r="AO505" i="42"/>
  <c r="AB505" i="42"/>
  <c r="AZ505" i="42"/>
  <c r="AM505" i="42"/>
  <c r="Z505" i="42"/>
  <c r="BB505" i="42"/>
  <c r="AN505" i="42"/>
  <c r="AA505" i="42"/>
  <c r="AZ493" i="42"/>
  <c r="AM493" i="42"/>
  <c r="Z493" i="42"/>
  <c r="AY493" i="42"/>
  <c r="AL493" i="42"/>
  <c r="Y493" i="42"/>
  <c r="AW493" i="42"/>
  <c r="AI493" i="42"/>
  <c r="AU493" i="42"/>
  <c r="AH493" i="42"/>
  <c r="AT493" i="42"/>
  <c r="AG493" i="42"/>
  <c r="BH493" i="42"/>
  <c r="AS493" i="42"/>
  <c r="AF493" i="42"/>
  <c r="BF493" i="42"/>
  <c r="AR493" i="42"/>
  <c r="AE493" i="42"/>
  <c r="BE493" i="42"/>
  <c r="AQ493" i="42"/>
  <c r="BB493" i="42"/>
  <c r="AN493" i="42"/>
  <c r="AA493" i="42"/>
  <c r="AB493" i="42"/>
  <c r="X493" i="42"/>
  <c r="BD493" i="42"/>
  <c r="BC493" i="42"/>
  <c r="AX493" i="42"/>
  <c r="AP493" i="42"/>
  <c r="AO493" i="42"/>
  <c r="AZ481" i="42"/>
  <c r="AM481" i="42"/>
  <c r="Z481" i="42"/>
  <c r="AY481" i="42"/>
  <c r="AL481" i="42"/>
  <c r="Y481" i="42"/>
  <c r="AW481" i="42"/>
  <c r="AJ481" i="42"/>
  <c r="AU481" i="42"/>
  <c r="AR481" i="42"/>
  <c r="AA481" i="42"/>
  <c r="AQ481" i="42"/>
  <c r="X481" i="42"/>
  <c r="AP481" i="42"/>
  <c r="BH481" i="42"/>
  <c r="AO481" i="42"/>
  <c r="BF481" i="42"/>
  <c r="AN481" i="42"/>
  <c r="BE481" i="42"/>
  <c r="AK481" i="42"/>
  <c r="BD481" i="42"/>
  <c r="AG481" i="42"/>
  <c r="BC481" i="42"/>
  <c r="AF481" i="42"/>
  <c r="BB481" i="42"/>
  <c r="AE481" i="42"/>
  <c r="AX481" i="42"/>
  <c r="AS481" i="42"/>
  <c r="AB481" i="42"/>
  <c r="AT481" i="42"/>
  <c r="AZ469" i="42"/>
  <c r="AM469" i="42"/>
  <c r="Z469" i="42"/>
  <c r="AU469" i="42"/>
  <c r="AI469" i="42"/>
  <c r="BC469" i="42"/>
  <c r="AL469" i="42"/>
  <c r="BB469" i="42"/>
  <c r="AK469" i="42"/>
  <c r="AY469" i="42"/>
  <c r="AJ469" i="42"/>
  <c r="AX469" i="42"/>
  <c r="AH469" i="42"/>
  <c r="AW469" i="42"/>
  <c r="AG469" i="42"/>
  <c r="AT469" i="42"/>
  <c r="AF469" i="42"/>
  <c r="AS469" i="42"/>
  <c r="AR469" i="42"/>
  <c r="BH469" i="42"/>
  <c r="AQ469" i="42"/>
  <c r="AB469" i="42"/>
  <c r="BF469" i="42"/>
  <c r="AP469" i="42"/>
  <c r="AA469" i="42"/>
  <c r="BD469" i="42"/>
  <c r="AN469" i="42"/>
  <c r="X469" i="42"/>
  <c r="BE469" i="42"/>
  <c r="AO469" i="42"/>
  <c r="Y469" i="42"/>
  <c r="AU457" i="42"/>
  <c r="AI457" i="42"/>
  <c r="AT457" i="42"/>
  <c r="AH457" i="42"/>
  <c r="BH457" i="42"/>
  <c r="AS457" i="42"/>
  <c r="AG457" i="42"/>
  <c r="BF457" i="42"/>
  <c r="AR457" i="42"/>
  <c r="BE457" i="42"/>
  <c r="AQ457" i="42"/>
  <c r="BD457" i="42"/>
  <c r="AP457" i="42"/>
  <c r="BC457" i="42"/>
  <c r="AO457" i="42"/>
  <c r="AB457" i="42"/>
  <c r="BB457" i="42"/>
  <c r="AN457" i="42"/>
  <c r="AA457" i="42"/>
  <c r="AZ457" i="42"/>
  <c r="AM457" i="42"/>
  <c r="Z457" i="42"/>
  <c r="AY457" i="42"/>
  <c r="AL457" i="42"/>
  <c r="Y457" i="42"/>
  <c r="AW457" i="42"/>
  <c r="AJ457" i="42"/>
  <c r="AX457" i="42"/>
  <c r="AK457" i="42"/>
  <c r="X457" i="42"/>
  <c r="AU445" i="42"/>
  <c r="AI445" i="42"/>
  <c r="AT445" i="42"/>
  <c r="AH445" i="42"/>
  <c r="BF445" i="42"/>
  <c r="AR445" i="42"/>
  <c r="BE445" i="42"/>
  <c r="AQ445" i="42"/>
  <c r="BD445" i="42"/>
  <c r="AP445" i="42"/>
  <c r="BC445" i="42"/>
  <c r="AO445" i="42"/>
  <c r="AB445" i="42"/>
  <c r="BB445" i="42"/>
  <c r="AN445" i="42"/>
  <c r="AA445" i="42"/>
  <c r="AZ445" i="42"/>
  <c r="AM445" i="42"/>
  <c r="Z445" i="42"/>
  <c r="AY445" i="42"/>
  <c r="AL445" i="42"/>
  <c r="Y445" i="42"/>
  <c r="AW445" i="42"/>
  <c r="AJ445" i="42"/>
  <c r="BH445" i="42"/>
  <c r="AX445" i="42"/>
  <c r="AS445" i="42"/>
  <c r="AK445" i="42"/>
  <c r="AG445" i="42"/>
  <c r="X445" i="42"/>
  <c r="AU433" i="42"/>
  <c r="AI433" i="42"/>
  <c r="BE433" i="42"/>
  <c r="AQ433" i="42"/>
  <c r="BC433" i="42"/>
  <c r="AO433" i="42"/>
  <c r="AB433" i="42"/>
  <c r="AW433" i="42"/>
  <c r="AJ433" i="42"/>
  <c r="AT433" i="42"/>
  <c r="AA433" i="42"/>
  <c r="AS433" i="42"/>
  <c r="Z433" i="42"/>
  <c r="AR433" i="42"/>
  <c r="Y433" i="42"/>
  <c r="AP433" i="42"/>
  <c r="X433" i="42"/>
  <c r="AN433" i="42"/>
  <c r="BH433" i="42"/>
  <c r="AM433" i="42"/>
  <c r="BF433" i="42"/>
  <c r="AL433" i="42"/>
  <c r="BD433" i="42"/>
  <c r="AK433" i="42"/>
  <c r="BB433" i="42"/>
  <c r="AH433" i="42"/>
  <c r="AZ433" i="42"/>
  <c r="AG433" i="42"/>
  <c r="AY433" i="42"/>
  <c r="AX433" i="42"/>
  <c r="BF421" i="42"/>
  <c r="AR421" i="42"/>
  <c r="AE421" i="42"/>
  <c r="BE421" i="42"/>
  <c r="AQ421" i="42"/>
  <c r="BD421" i="42"/>
  <c r="AP421" i="42"/>
  <c r="BC421" i="42"/>
  <c r="AO421" i="42"/>
  <c r="AB421" i="42"/>
  <c r="BB421" i="42"/>
  <c r="AN421" i="42"/>
  <c r="AA421" i="42"/>
  <c r="AZ421" i="42"/>
  <c r="AM421" i="42"/>
  <c r="Z421" i="42"/>
  <c r="AY421" i="42"/>
  <c r="AL421" i="42"/>
  <c r="Y421" i="42"/>
  <c r="AX421" i="42"/>
  <c r="AJ421" i="42"/>
  <c r="X421" i="42"/>
  <c r="AW421" i="42"/>
  <c r="AI421" i="42"/>
  <c r="AU421" i="42"/>
  <c r="AH421" i="42"/>
  <c r="AT421" i="42"/>
  <c r="BH421" i="42"/>
  <c r="AS421" i="42"/>
  <c r="AF421" i="42"/>
  <c r="BF409" i="42"/>
  <c r="AR409" i="42"/>
  <c r="AE409" i="42"/>
  <c r="BE409" i="42"/>
  <c r="AQ409" i="42"/>
  <c r="BD409" i="42"/>
  <c r="AP409" i="42"/>
  <c r="BC409" i="42"/>
  <c r="AO409" i="42"/>
  <c r="AB409" i="42"/>
  <c r="BB409" i="42"/>
  <c r="AN409" i="42"/>
  <c r="AA409" i="42"/>
  <c r="AZ409" i="42"/>
  <c r="AM409" i="42"/>
  <c r="Z409" i="42"/>
  <c r="AY409" i="42"/>
  <c r="AL409" i="42"/>
  <c r="Y409" i="42"/>
  <c r="AX409" i="42"/>
  <c r="AK409" i="42"/>
  <c r="X409" i="42"/>
  <c r="AW409" i="42"/>
  <c r="AJ409" i="42"/>
  <c r="AU409" i="42"/>
  <c r="AT409" i="42"/>
  <c r="AG409" i="42"/>
  <c r="BH409" i="42"/>
  <c r="AS409" i="42"/>
  <c r="AF409" i="42"/>
  <c r="BF397" i="42"/>
  <c r="AR397" i="42"/>
  <c r="AE397" i="42"/>
  <c r="BE397" i="42"/>
  <c r="AQ397" i="42"/>
  <c r="BD397" i="42"/>
  <c r="AP397" i="42"/>
  <c r="BC397" i="42"/>
  <c r="AO397" i="42"/>
  <c r="AB397" i="42"/>
  <c r="BB397" i="42"/>
  <c r="AN397" i="42"/>
  <c r="AA397" i="42"/>
  <c r="AZ397" i="42"/>
  <c r="AM397" i="42"/>
  <c r="Z397" i="42"/>
  <c r="AY397" i="42"/>
  <c r="AL397" i="42"/>
  <c r="Y397" i="42"/>
  <c r="AX397" i="42"/>
  <c r="AK397" i="42"/>
  <c r="X397" i="42"/>
  <c r="AU397" i="42"/>
  <c r="AH397" i="42"/>
  <c r="AT397" i="42"/>
  <c r="AG397" i="42"/>
  <c r="AW397" i="42"/>
  <c r="AS397" i="42"/>
  <c r="AF397" i="42"/>
  <c r="BH397" i="42"/>
  <c r="AT857" i="42"/>
  <c r="AH857" i="42"/>
  <c r="AY857" i="42"/>
  <c r="AK857" i="42"/>
  <c r="X857" i="42"/>
  <c r="AX857" i="42"/>
  <c r="AJ857" i="42"/>
  <c r="AW857" i="42"/>
  <c r="AI857" i="42"/>
  <c r="AU857" i="42"/>
  <c r="AG857" i="42"/>
  <c r="AS857" i="42"/>
  <c r="AF857" i="42"/>
  <c r="BH857" i="42"/>
  <c r="AR857" i="42"/>
  <c r="AE857" i="42"/>
  <c r="BF857" i="42"/>
  <c r="AQ857" i="42"/>
  <c r="AD857" i="42"/>
  <c r="BE857" i="42"/>
  <c r="AP857" i="42"/>
  <c r="AC857" i="42"/>
  <c r="BD857" i="42"/>
  <c r="AO857" i="42"/>
  <c r="AB857" i="42"/>
  <c r="BC857" i="42"/>
  <c r="AN857" i="42"/>
  <c r="AA857" i="42"/>
  <c r="BB857" i="42"/>
  <c r="AZ857" i="42"/>
  <c r="AM857" i="42"/>
  <c r="Z857" i="42"/>
  <c r="Y857" i="42"/>
  <c r="BF845" i="42"/>
  <c r="AR845" i="42"/>
  <c r="AF845" i="42"/>
  <c r="BE845" i="42"/>
  <c r="AQ845" i="42"/>
  <c r="AE845" i="42"/>
  <c r="BD845" i="42"/>
  <c r="AP845" i="42"/>
  <c r="AD845" i="42"/>
  <c r="BC845" i="42"/>
  <c r="AO845" i="42"/>
  <c r="AC845" i="42"/>
  <c r="BB845" i="42"/>
  <c r="AN845" i="42"/>
  <c r="AB845" i="42"/>
  <c r="AZ845" i="42"/>
  <c r="AM845" i="42"/>
  <c r="AA845" i="42"/>
  <c r="AY845" i="42"/>
  <c r="Z845" i="42"/>
  <c r="AX845" i="42"/>
  <c r="AK845" i="42"/>
  <c r="Y845" i="42"/>
  <c r="AW845" i="42"/>
  <c r="AJ845" i="42"/>
  <c r="X845" i="42"/>
  <c r="AU845" i="42"/>
  <c r="AI845" i="42"/>
  <c r="BH845" i="42"/>
  <c r="AT845" i="42"/>
  <c r="AS845" i="42"/>
  <c r="AH845" i="42"/>
  <c r="AG845" i="42"/>
  <c r="BE833" i="42"/>
  <c r="AQ833" i="42"/>
  <c r="AE833" i="42"/>
  <c r="BB833" i="42"/>
  <c r="AN833" i="42"/>
  <c r="AB833" i="42"/>
  <c r="BF833" i="42"/>
  <c r="AO833" i="42"/>
  <c r="Z833" i="42"/>
  <c r="BD833" i="42"/>
  <c r="AM833" i="42"/>
  <c r="Y833" i="42"/>
  <c r="BC833" i="42"/>
  <c r="X833" i="42"/>
  <c r="AZ833" i="42"/>
  <c r="AK833" i="42"/>
  <c r="AY833" i="42"/>
  <c r="AJ833" i="42"/>
  <c r="AX833" i="42"/>
  <c r="AI833" i="42"/>
  <c r="AW833" i="42"/>
  <c r="AH833" i="42"/>
  <c r="AU833" i="42"/>
  <c r="AG833" i="42"/>
  <c r="AT833" i="42"/>
  <c r="AF833" i="42"/>
  <c r="AS833" i="42"/>
  <c r="AD833" i="42"/>
  <c r="AR833" i="42"/>
  <c r="AC833" i="42"/>
  <c r="BH833" i="42"/>
  <c r="AP833" i="42"/>
  <c r="AA833" i="42"/>
  <c r="BB821" i="42"/>
  <c r="AN821" i="42"/>
  <c r="AB821" i="42"/>
  <c r="AW821" i="42"/>
  <c r="AJ821" i="42"/>
  <c r="X821" i="42"/>
  <c r="AU821" i="42"/>
  <c r="AI821" i="42"/>
  <c r="AS821" i="42"/>
  <c r="AD821" i="42"/>
  <c r="AR821" i="42"/>
  <c r="AC821" i="42"/>
  <c r="AQ821" i="42"/>
  <c r="AA821" i="42"/>
  <c r="BH821" i="42"/>
  <c r="AP821" i="42"/>
  <c r="Z821" i="42"/>
  <c r="BF821" i="42"/>
  <c r="AO821" i="42"/>
  <c r="Y821" i="42"/>
  <c r="BE821" i="42"/>
  <c r="AM821" i="42"/>
  <c r="BD821" i="42"/>
  <c r="BC821" i="42"/>
  <c r="AK821" i="42"/>
  <c r="AZ821" i="42"/>
  <c r="AH821" i="42"/>
  <c r="AY821" i="42"/>
  <c r="AG821" i="42"/>
  <c r="AX821" i="42"/>
  <c r="AF821" i="42"/>
  <c r="AT821" i="42"/>
  <c r="AE821" i="42"/>
  <c r="BB809" i="42"/>
  <c r="AN809" i="42"/>
  <c r="AB809" i="42"/>
  <c r="AU809" i="42"/>
  <c r="AH809" i="42"/>
  <c r="AS809" i="42"/>
  <c r="AF809" i="42"/>
  <c r="BH809" i="42"/>
  <c r="AR809" i="42"/>
  <c r="AE809" i="42"/>
  <c r="BF809" i="42"/>
  <c r="AQ809" i="42"/>
  <c r="AD809" i="42"/>
  <c r="BE809" i="42"/>
  <c r="AP809" i="42"/>
  <c r="AC809" i="42"/>
  <c r="BD809" i="42"/>
  <c r="AO809" i="42"/>
  <c r="AA809" i="42"/>
  <c r="BC809" i="42"/>
  <c r="AM809" i="42"/>
  <c r="Z809" i="42"/>
  <c r="AZ809" i="42"/>
  <c r="Y809" i="42"/>
  <c r="AY809" i="42"/>
  <c r="AK809" i="42"/>
  <c r="X809" i="42"/>
  <c r="AW809" i="42"/>
  <c r="AI809" i="42"/>
  <c r="AJ809" i="42"/>
  <c r="AG809" i="42"/>
  <c r="AT809" i="42"/>
  <c r="AX809" i="42"/>
  <c r="BH797" i="42"/>
  <c r="AS797" i="42"/>
  <c r="AG797" i="42"/>
  <c r="BE797" i="42"/>
  <c r="AQ797" i="42"/>
  <c r="AE797" i="42"/>
  <c r="BD797" i="42"/>
  <c r="AP797" i="42"/>
  <c r="AD797" i="42"/>
  <c r="BC797" i="42"/>
  <c r="AO797" i="42"/>
  <c r="AC797" i="42"/>
  <c r="BB797" i="42"/>
  <c r="AN797" i="42"/>
  <c r="AB797" i="42"/>
  <c r="AZ797" i="42"/>
  <c r="AM797" i="42"/>
  <c r="AA797" i="42"/>
  <c r="AY797" i="42"/>
  <c r="Z797" i="42"/>
  <c r="AK797" i="42"/>
  <c r="AJ797" i="42"/>
  <c r="AI797" i="42"/>
  <c r="AH797" i="42"/>
  <c r="AF797" i="42"/>
  <c r="Y797" i="42"/>
  <c r="BF797" i="42"/>
  <c r="X797" i="42"/>
  <c r="AX797" i="42"/>
  <c r="AW797" i="42"/>
  <c r="AU797" i="42"/>
  <c r="AR797" i="42"/>
  <c r="AT797" i="42"/>
  <c r="BH785" i="42"/>
  <c r="AS785" i="42"/>
  <c r="AG785" i="42"/>
  <c r="BB785" i="42"/>
  <c r="AN785" i="42"/>
  <c r="AB785" i="42"/>
  <c r="AQ785" i="42"/>
  <c r="AC785" i="42"/>
  <c r="BF785" i="42"/>
  <c r="AP785" i="42"/>
  <c r="AA785" i="42"/>
  <c r="BE785" i="42"/>
  <c r="AO785" i="42"/>
  <c r="Z785" i="42"/>
  <c r="BD785" i="42"/>
  <c r="AM785" i="42"/>
  <c r="Y785" i="42"/>
  <c r="BC785" i="42"/>
  <c r="X785" i="42"/>
  <c r="AZ785" i="42"/>
  <c r="AK785" i="42"/>
  <c r="AY785" i="42"/>
  <c r="AJ785" i="42"/>
  <c r="AX785" i="42"/>
  <c r="AI785" i="42"/>
  <c r="AW785" i="42"/>
  <c r="AH785" i="42"/>
  <c r="AU785" i="42"/>
  <c r="AF785" i="42"/>
  <c r="AR785" i="42"/>
  <c r="AD785" i="42"/>
  <c r="AT785" i="42"/>
  <c r="AE785" i="42"/>
  <c r="BH773" i="42"/>
  <c r="AS773" i="42"/>
  <c r="AG773" i="42"/>
  <c r="AR773" i="42"/>
  <c r="AE773" i="42"/>
  <c r="BF773" i="42"/>
  <c r="AQ773" i="42"/>
  <c r="AD773" i="42"/>
  <c r="BE773" i="42"/>
  <c r="AP773" i="42"/>
  <c r="AC773" i="42"/>
  <c r="BD773" i="42"/>
  <c r="AO773" i="42"/>
  <c r="AB773" i="42"/>
  <c r="BC773" i="42"/>
  <c r="AN773" i="42"/>
  <c r="AA773" i="42"/>
  <c r="BB773" i="42"/>
  <c r="AM773" i="42"/>
  <c r="Z773" i="42"/>
  <c r="AZ773" i="42"/>
  <c r="Y773" i="42"/>
  <c r="AY773" i="42"/>
  <c r="AK773" i="42"/>
  <c r="X773" i="42"/>
  <c r="AX773" i="42"/>
  <c r="AJ773" i="42"/>
  <c r="AW773" i="42"/>
  <c r="AI773" i="42"/>
  <c r="AT773" i="42"/>
  <c r="AF773" i="42"/>
  <c r="AU773" i="42"/>
  <c r="AH773" i="42"/>
  <c r="AX761" i="42"/>
  <c r="AK761" i="42"/>
  <c r="Y761" i="42"/>
  <c r="AT761" i="42"/>
  <c r="AH761" i="42"/>
  <c r="BF761" i="42"/>
  <c r="AR761" i="42"/>
  <c r="AF761" i="42"/>
  <c r="BE761" i="42"/>
  <c r="AQ761" i="42"/>
  <c r="AE761" i="42"/>
  <c r="BD761" i="42"/>
  <c r="AP761" i="42"/>
  <c r="AD761" i="42"/>
  <c r="AZ761" i="42"/>
  <c r="AC761" i="42"/>
  <c r="AY761" i="42"/>
  <c r="AB761" i="42"/>
  <c r="AW761" i="42"/>
  <c r="AA761" i="42"/>
  <c r="AU761" i="42"/>
  <c r="Z761" i="42"/>
  <c r="AS761" i="42"/>
  <c r="X761" i="42"/>
  <c r="AO761" i="42"/>
  <c r="AN761" i="42"/>
  <c r="AM761" i="42"/>
  <c r="BH761" i="42"/>
  <c r="AJ761" i="42"/>
  <c r="BB761" i="42"/>
  <c r="AG761" i="42"/>
  <c r="BC761" i="42"/>
  <c r="AI761" i="42"/>
  <c r="AX749" i="42"/>
  <c r="AK749" i="42"/>
  <c r="Y749" i="42"/>
  <c r="BF749" i="42"/>
  <c r="AR749" i="42"/>
  <c r="AF749" i="42"/>
  <c r="AZ749" i="42"/>
  <c r="AJ749" i="42"/>
  <c r="AY749" i="42"/>
  <c r="AI749" i="42"/>
  <c r="AW749" i="42"/>
  <c r="AH749" i="42"/>
  <c r="AU749" i="42"/>
  <c r="AG749" i="42"/>
  <c r="AT749" i="42"/>
  <c r="AE749" i="42"/>
  <c r="AS749" i="42"/>
  <c r="AD749" i="42"/>
  <c r="AQ749" i="42"/>
  <c r="AC749" i="42"/>
  <c r="BH749" i="42"/>
  <c r="AP749" i="42"/>
  <c r="AB749" i="42"/>
  <c r="BE749" i="42"/>
  <c r="AO749" i="42"/>
  <c r="AA749" i="42"/>
  <c r="BD749" i="42"/>
  <c r="AN749" i="42"/>
  <c r="Z749" i="42"/>
  <c r="BB749" i="42"/>
  <c r="AM749" i="42"/>
  <c r="X749" i="42"/>
  <c r="BC749" i="42"/>
  <c r="AX737" i="42"/>
  <c r="AK737" i="42"/>
  <c r="Y737" i="42"/>
  <c r="BC737" i="42"/>
  <c r="AN737" i="42"/>
  <c r="AA737" i="42"/>
  <c r="BB737" i="42"/>
  <c r="AM737" i="42"/>
  <c r="Z737" i="42"/>
  <c r="AZ737" i="42"/>
  <c r="X737" i="42"/>
  <c r="AY737" i="42"/>
  <c r="AJ737" i="42"/>
  <c r="AW737" i="42"/>
  <c r="AI737" i="42"/>
  <c r="AU737" i="42"/>
  <c r="AH737" i="42"/>
  <c r="AT737" i="42"/>
  <c r="AG737" i="42"/>
  <c r="AS737" i="42"/>
  <c r="AF737" i="42"/>
  <c r="AQ737" i="42"/>
  <c r="AP737" i="42"/>
  <c r="AO737" i="42"/>
  <c r="AE737" i="42"/>
  <c r="AD737" i="42"/>
  <c r="AC737" i="42"/>
  <c r="AB737" i="42"/>
  <c r="BH737" i="42"/>
  <c r="BF737" i="42"/>
  <c r="BE737" i="42"/>
  <c r="AR737" i="42"/>
  <c r="BD737" i="42"/>
  <c r="AY725" i="42"/>
  <c r="Z725" i="42"/>
  <c r="BE725" i="42"/>
  <c r="AQ725" i="42"/>
  <c r="AT725" i="42"/>
  <c r="AF725" i="42"/>
  <c r="AS725" i="42"/>
  <c r="AE725" i="42"/>
  <c r="AR725" i="42"/>
  <c r="AD725" i="42"/>
  <c r="BH725" i="42"/>
  <c r="AP725" i="42"/>
  <c r="AC725" i="42"/>
  <c r="BF725" i="42"/>
  <c r="AO725" i="42"/>
  <c r="AB725" i="42"/>
  <c r="BD725" i="42"/>
  <c r="AN725" i="42"/>
  <c r="AA725" i="42"/>
  <c r="BC725" i="42"/>
  <c r="AM725" i="42"/>
  <c r="Y725" i="42"/>
  <c r="BB725" i="42"/>
  <c r="AK725" i="42"/>
  <c r="X725" i="42"/>
  <c r="AZ725" i="42"/>
  <c r="AJ725" i="42"/>
  <c r="AX725" i="42"/>
  <c r="AI725" i="42"/>
  <c r="AU725" i="42"/>
  <c r="AG725" i="42"/>
  <c r="AW725" i="42"/>
  <c r="AH725" i="42"/>
  <c r="AY713" i="42"/>
  <c r="Z713" i="42"/>
  <c r="AU713" i="42"/>
  <c r="AH713" i="42"/>
  <c r="AT713" i="42"/>
  <c r="AG713" i="42"/>
  <c r="AS713" i="42"/>
  <c r="AF713" i="42"/>
  <c r="BH713" i="42"/>
  <c r="AR713" i="42"/>
  <c r="AE713" i="42"/>
  <c r="BF713" i="42"/>
  <c r="AQ713" i="42"/>
  <c r="AD713" i="42"/>
  <c r="BE713" i="42"/>
  <c r="AP713" i="42"/>
  <c r="AC713" i="42"/>
  <c r="BD713" i="42"/>
  <c r="AO713" i="42"/>
  <c r="AB713" i="42"/>
  <c r="BC713" i="42"/>
  <c r="AN713" i="42"/>
  <c r="AA713" i="42"/>
  <c r="BB713" i="42"/>
  <c r="AM713" i="42"/>
  <c r="Y713" i="42"/>
  <c r="AZ713" i="42"/>
  <c r="AK713" i="42"/>
  <c r="X713" i="42"/>
  <c r="AW713" i="42"/>
  <c r="AI713" i="42"/>
  <c r="AX713" i="42"/>
  <c r="AJ713" i="42"/>
  <c r="BF701" i="42"/>
  <c r="AR701" i="42"/>
  <c r="AF701" i="42"/>
  <c r="BC701" i="42"/>
  <c r="AO701" i="42"/>
  <c r="BB701" i="42"/>
  <c r="AN701" i="42"/>
  <c r="AB701" i="42"/>
  <c r="AZ701" i="42"/>
  <c r="AM701" i="42"/>
  <c r="AA701" i="42"/>
  <c r="AY701" i="42"/>
  <c r="Z701" i="42"/>
  <c r="AT701" i="42"/>
  <c r="Y701" i="42"/>
  <c r="AS701" i="42"/>
  <c r="X701" i="42"/>
  <c r="AQ701" i="42"/>
  <c r="AP701" i="42"/>
  <c r="AK701" i="42"/>
  <c r="AJ701" i="42"/>
  <c r="BH701" i="42"/>
  <c r="AI701" i="42"/>
  <c r="BE701" i="42"/>
  <c r="AH701" i="42"/>
  <c r="BD701" i="42"/>
  <c r="AG701" i="42"/>
  <c r="AX701" i="42"/>
  <c r="AE701" i="42"/>
  <c r="AW701" i="42"/>
  <c r="AD701" i="42"/>
  <c r="AC701" i="42"/>
  <c r="AU701" i="42"/>
  <c r="BF689" i="42"/>
  <c r="AR689" i="42"/>
  <c r="AF689" i="42"/>
  <c r="BB689" i="42"/>
  <c r="AN689" i="42"/>
  <c r="AB689" i="42"/>
  <c r="AZ689" i="42"/>
  <c r="AM689" i="42"/>
  <c r="AA689" i="42"/>
  <c r="AS689" i="42"/>
  <c r="AC689" i="42"/>
  <c r="AQ689" i="42"/>
  <c r="Z689" i="42"/>
  <c r="AP689" i="42"/>
  <c r="Y689" i="42"/>
  <c r="BH689" i="42"/>
  <c r="AO689" i="42"/>
  <c r="X689" i="42"/>
  <c r="BE689" i="42"/>
  <c r="BD689" i="42"/>
  <c r="AK689" i="42"/>
  <c r="BC689" i="42"/>
  <c r="AJ689" i="42"/>
  <c r="AY689" i="42"/>
  <c r="AI689" i="42"/>
  <c r="AX689" i="42"/>
  <c r="AH689" i="42"/>
  <c r="AW689" i="42"/>
  <c r="AG689" i="42"/>
  <c r="AU689" i="42"/>
  <c r="AE689" i="42"/>
  <c r="AT689" i="42"/>
  <c r="AD689" i="42"/>
  <c r="BF677" i="42"/>
  <c r="AR677" i="42"/>
  <c r="AE677" i="42"/>
  <c r="BE677" i="42"/>
  <c r="AP677" i="42"/>
  <c r="AB677" i="42"/>
  <c r="BD677" i="42"/>
  <c r="AO677" i="42"/>
  <c r="AA677" i="42"/>
  <c r="BC677" i="42"/>
  <c r="AN677" i="42"/>
  <c r="Z677" i="42"/>
  <c r="BB677" i="42"/>
  <c r="Y677" i="42"/>
  <c r="AZ677" i="42"/>
  <c r="AK677" i="42"/>
  <c r="X677" i="42"/>
  <c r="AY677" i="42"/>
  <c r="AJ677" i="42"/>
  <c r="AX677" i="42"/>
  <c r="AI677" i="42"/>
  <c r="AW677" i="42"/>
  <c r="AH677" i="42"/>
  <c r="AU677" i="42"/>
  <c r="AG677" i="42"/>
  <c r="AT677" i="42"/>
  <c r="AF677" i="42"/>
  <c r="AS677" i="42"/>
  <c r="AD677" i="42"/>
  <c r="BH677" i="42"/>
  <c r="AQ677" i="42"/>
  <c r="AC677" i="42"/>
  <c r="BF665" i="42"/>
  <c r="AR665" i="42"/>
  <c r="AE665" i="42"/>
  <c r="BD665" i="42"/>
  <c r="AP665" i="42"/>
  <c r="AC665" i="42"/>
  <c r="BC665" i="42"/>
  <c r="AO665" i="42"/>
  <c r="AB665" i="42"/>
  <c r="BB665" i="42"/>
  <c r="AN665" i="42"/>
  <c r="AA665" i="42"/>
  <c r="AZ665" i="42"/>
  <c r="Z665" i="42"/>
  <c r="AY665" i="42"/>
  <c r="AK665" i="42"/>
  <c r="Y665" i="42"/>
  <c r="AX665" i="42"/>
  <c r="AJ665" i="42"/>
  <c r="X665" i="42"/>
  <c r="AW665" i="42"/>
  <c r="AI665" i="42"/>
  <c r="AU665" i="42"/>
  <c r="AH665" i="42"/>
  <c r="AT665" i="42"/>
  <c r="AS665" i="42"/>
  <c r="AQ665" i="42"/>
  <c r="AG665" i="42"/>
  <c r="AF665" i="42"/>
  <c r="AD665" i="42"/>
  <c r="BH665" i="42"/>
  <c r="BE665" i="42"/>
  <c r="BF653" i="42"/>
  <c r="AR653" i="42"/>
  <c r="AE653" i="42"/>
  <c r="BD653" i="42"/>
  <c r="AP653" i="42"/>
  <c r="AC653" i="42"/>
  <c r="BC653" i="42"/>
  <c r="AO653" i="42"/>
  <c r="AB653" i="42"/>
  <c r="AZ653" i="42"/>
  <c r="Z653" i="42"/>
  <c r="AY653" i="42"/>
  <c r="AK653" i="42"/>
  <c r="Y653" i="42"/>
  <c r="AX653" i="42"/>
  <c r="AJ653" i="42"/>
  <c r="X653" i="42"/>
  <c r="AW653" i="42"/>
  <c r="AI653" i="42"/>
  <c r="AH653" i="42"/>
  <c r="AG653" i="42"/>
  <c r="AF653" i="42"/>
  <c r="AD653" i="42"/>
  <c r="BH653" i="42"/>
  <c r="AA653" i="42"/>
  <c r="BE653" i="42"/>
  <c r="BB653" i="42"/>
  <c r="AU653" i="42"/>
  <c r="AT653" i="42"/>
  <c r="AS653" i="42"/>
  <c r="AQ653" i="42"/>
  <c r="AN653" i="42"/>
  <c r="BD640" i="42"/>
  <c r="AP640" i="42"/>
  <c r="AC640" i="42"/>
  <c r="BF640" i="42"/>
  <c r="AQ640" i="42"/>
  <c r="AB640" i="42"/>
  <c r="BE640" i="42"/>
  <c r="AO640" i="42"/>
  <c r="AA640" i="42"/>
  <c r="BC640" i="42"/>
  <c r="AN640" i="42"/>
  <c r="Z640" i="42"/>
  <c r="BB640" i="42"/>
  <c r="AM640" i="42"/>
  <c r="Y640" i="42"/>
  <c r="AZ640" i="42"/>
  <c r="AK640" i="42"/>
  <c r="X640" i="42"/>
  <c r="AY640" i="42"/>
  <c r="AJ640" i="42"/>
  <c r="AX640" i="42"/>
  <c r="AI640" i="42"/>
  <c r="AW640" i="42"/>
  <c r="AH640" i="42"/>
  <c r="AU640" i="42"/>
  <c r="AG640" i="42"/>
  <c r="AT640" i="42"/>
  <c r="AF640" i="42"/>
  <c r="AS640" i="42"/>
  <c r="AE640" i="42"/>
  <c r="BH640" i="42"/>
  <c r="AR640" i="42"/>
  <c r="AD640" i="42"/>
  <c r="BB628" i="42"/>
  <c r="AM628" i="42"/>
  <c r="AA628" i="42"/>
  <c r="AZ628" i="42"/>
  <c r="Z628" i="42"/>
  <c r="AY628" i="42"/>
  <c r="AK628" i="42"/>
  <c r="Y628" i="42"/>
  <c r="AX628" i="42"/>
  <c r="AJ628" i="42"/>
  <c r="X628" i="42"/>
  <c r="AW628" i="42"/>
  <c r="AI628" i="42"/>
  <c r="AU628" i="42"/>
  <c r="AH628" i="42"/>
  <c r="AT628" i="42"/>
  <c r="AG628" i="42"/>
  <c r="BH628" i="42"/>
  <c r="AS628" i="42"/>
  <c r="AF628" i="42"/>
  <c r="BF628" i="42"/>
  <c r="AE628" i="42"/>
  <c r="BE628" i="42"/>
  <c r="AP628" i="42"/>
  <c r="AD628" i="42"/>
  <c r="BD628" i="42"/>
  <c r="AO628" i="42"/>
  <c r="AC628" i="42"/>
  <c r="BC628" i="42"/>
  <c r="AN628" i="42"/>
  <c r="AB628" i="42"/>
  <c r="BB616" i="42"/>
  <c r="AM616" i="42"/>
  <c r="AA616" i="42"/>
  <c r="AY616" i="42"/>
  <c r="AK616" i="42"/>
  <c r="Y616" i="42"/>
  <c r="AX616" i="42"/>
  <c r="AJ616" i="42"/>
  <c r="X616" i="42"/>
  <c r="AW616" i="42"/>
  <c r="AI616" i="42"/>
  <c r="AU616" i="42"/>
  <c r="AH616" i="42"/>
  <c r="AT616" i="42"/>
  <c r="AG616" i="42"/>
  <c r="BH616" i="42"/>
  <c r="AS616" i="42"/>
  <c r="AF616" i="42"/>
  <c r="BF616" i="42"/>
  <c r="AE616" i="42"/>
  <c r="AN616" i="42"/>
  <c r="AD616" i="42"/>
  <c r="AC616" i="42"/>
  <c r="AB616" i="42"/>
  <c r="Z616" i="42"/>
  <c r="BE616" i="42"/>
  <c r="BD616" i="42"/>
  <c r="BC616" i="42"/>
  <c r="AZ616" i="42"/>
  <c r="AO616" i="42"/>
  <c r="AP616" i="42"/>
  <c r="AZ604" i="42"/>
  <c r="AX604" i="42"/>
  <c r="AJ604" i="42"/>
  <c r="X604" i="42"/>
  <c r="AU604" i="42"/>
  <c r="AH604" i="42"/>
  <c r="BH604" i="42"/>
  <c r="AS604" i="42"/>
  <c r="AF604" i="42"/>
  <c r="AW604" i="42"/>
  <c r="AD604" i="42"/>
  <c r="AT604" i="42"/>
  <c r="AC604" i="42"/>
  <c r="AR604" i="42"/>
  <c r="AB604" i="42"/>
  <c r="AQ604" i="42"/>
  <c r="AA604" i="42"/>
  <c r="AP604" i="42"/>
  <c r="Z604" i="42"/>
  <c r="AO604" i="42"/>
  <c r="Y604" i="42"/>
  <c r="BF604" i="42"/>
  <c r="AN604" i="42"/>
  <c r="BE604" i="42"/>
  <c r="BD604" i="42"/>
  <c r="AK604" i="42"/>
  <c r="BC604" i="42"/>
  <c r="AI604" i="42"/>
  <c r="AY604" i="42"/>
  <c r="AE604" i="42"/>
  <c r="AG604" i="42"/>
  <c r="BB604" i="42"/>
  <c r="AT592" i="42"/>
  <c r="AG592" i="42"/>
  <c r="BH592" i="42"/>
  <c r="AS592" i="42"/>
  <c r="AF592" i="42"/>
  <c r="BF592" i="42"/>
  <c r="AR592" i="42"/>
  <c r="AE592" i="42"/>
  <c r="BE592" i="42"/>
  <c r="AQ592" i="42"/>
  <c r="AD592" i="42"/>
  <c r="BD592" i="42"/>
  <c r="AP592" i="42"/>
  <c r="AC592" i="42"/>
  <c r="BC592" i="42"/>
  <c r="AO592" i="42"/>
  <c r="AB592" i="42"/>
  <c r="BB592" i="42"/>
  <c r="AN592" i="42"/>
  <c r="AA592" i="42"/>
  <c r="AZ592" i="42"/>
  <c r="Z592" i="42"/>
  <c r="AY592" i="42"/>
  <c r="AK592" i="42"/>
  <c r="Y592" i="42"/>
  <c r="AX592" i="42"/>
  <c r="AJ592" i="42"/>
  <c r="X592" i="42"/>
  <c r="AU592" i="42"/>
  <c r="AH592" i="42"/>
  <c r="AW592" i="42"/>
  <c r="AI592" i="42"/>
  <c r="BF579" i="42"/>
  <c r="AE579" i="42"/>
  <c r="BE579" i="42"/>
  <c r="AP579" i="42"/>
  <c r="AD579" i="42"/>
  <c r="BB579" i="42"/>
  <c r="AM579" i="42"/>
  <c r="AA579" i="42"/>
  <c r="AZ579" i="42"/>
  <c r="Z579" i="42"/>
  <c r="AY579" i="42"/>
  <c r="AK579" i="42"/>
  <c r="Y579" i="42"/>
  <c r="AU579" i="42"/>
  <c r="X579" i="42"/>
  <c r="AT579" i="42"/>
  <c r="AS579" i="42"/>
  <c r="AO579" i="42"/>
  <c r="AN579" i="42"/>
  <c r="AJ579" i="42"/>
  <c r="AI579" i="42"/>
  <c r="BH579" i="42"/>
  <c r="AH579" i="42"/>
  <c r="BD579" i="42"/>
  <c r="AG579" i="42"/>
  <c r="BC579" i="42"/>
  <c r="AF579" i="42"/>
  <c r="AW579" i="42"/>
  <c r="AB579" i="42"/>
  <c r="AX579" i="42"/>
  <c r="AC579" i="42"/>
  <c r="BF567" i="42"/>
  <c r="AR567" i="42"/>
  <c r="AE567" i="42"/>
  <c r="AX567" i="42"/>
  <c r="AI567" i="42"/>
  <c r="AW567" i="42"/>
  <c r="AH567" i="42"/>
  <c r="AU567" i="42"/>
  <c r="AG567" i="42"/>
  <c r="AT567" i="42"/>
  <c r="AF567" i="42"/>
  <c r="AS567" i="42"/>
  <c r="AD567" i="42"/>
  <c r="BH567" i="42"/>
  <c r="AC567" i="42"/>
  <c r="BE567" i="42"/>
  <c r="AP567" i="42"/>
  <c r="AB567" i="42"/>
  <c r="BD567" i="42"/>
  <c r="AN567" i="42"/>
  <c r="AA567" i="42"/>
  <c r="BC567" i="42"/>
  <c r="AM567" i="42"/>
  <c r="Z567" i="42"/>
  <c r="BB567" i="42"/>
  <c r="Y567" i="42"/>
  <c r="AY567" i="42"/>
  <c r="AJ567" i="42"/>
  <c r="AK567" i="42"/>
  <c r="X567" i="42"/>
  <c r="AZ567" i="42"/>
  <c r="AU555" i="42"/>
  <c r="AH555" i="42"/>
  <c r="AT555" i="42"/>
  <c r="AG555" i="42"/>
  <c r="BH555" i="42"/>
  <c r="AS555" i="42"/>
  <c r="AF555" i="42"/>
  <c r="BE555" i="42"/>
  <c r="AQ555" i="42"/>
  <c r="AD555" i="42"/>
  <c r="BD555" i="42"/>
  <c r="AP555" i="42"/>
  <c r="AC555" i="42"/>
  <c r="BC555" i="42"/>
  <c r="AO555" i="42"/>
  <c r="AB555" i="42"/>
  <c r="BB555" i="42"/>
  <c r="AM555" i="42"/>
  <c r="AA555" i="42"/>
  <c r="AZ555" i="42"/>
  <c r="Z555" i="42"/>
  <c r="AY555" i="42"/>
  <c r="AK555" i="42"/>
  <c r="Y555" i="42"/>
  <c r="AW555" i="42"/>
  <c r="AI555" i="42"/>
  <c r="BF555" i="42"/>
  <c r="AX555" i="42"/>
  <c r="AJ555" i="42"/>
  <c r="AE555" i="42"/>
  <c r="X555" i="42"/>
  <c r="X5" i="42"/>
  <c r="AT5" i="42"/>
  <c r="AH5" i="42"/>
  <c r="Y6" i="42"/>
  <c r="AK6" i="42"/>
  <c r="AX6" i="42"/>
  <c r="AA7" i="42"/>
  <c r="AM7" i="42"/>
  <c r="AZ7" i="42"/>
  <c r="AC8" i="42"/>
  <c r="AO8" i="42"/>
  <c r="BD8" i="42"/>
  <c r="AF9" i="42"/>
  <c r="AR9" i="42"/>
  <c r="BH9" i="42"/>
  <c r="AI10" i="42"/>
  <c r="AW10" i="42"/>
  <c r="Z11" i="42"/>
  <c r="AL11" i="42"/>
  <c r="AZ11" i="42"/>
  <c r="AC12" i="42"/>
  <c r="AO12" i="42"/>
  <c r="BD12" i="42"/>
  <c r="AF13" i="42"/>
  <c r="AR13" i="42"/>
  <c r="BH13" i="42"/>
  <c r="AI14" i="42"/>
  <c r="AW14" i="42"/>
  <c r="Z15" i="42"/>
  <c r="AL15" i="42"/>
  <c r="AZ15" i="42"/>
  <c r="AC16" i="42"/>
  <c r="AO16" i="42"/>
  <c r="BD16" i="42"/>
  <c r="AF17" i="42"/>
  <c r="AR17" i="42"/>
  <c r="BH17" i="42"/>
  <c r="AI18" i="42"/>
  <c r="AW18" i="42"/>
  <c r="Z19" i="42"/>
  <c r="AL19" i="42"/>
  <c r="AZ19" i="42"/>
  <c r="AC20" i="42"/>
  <c r="AO20" i="42"/>
  <c r="AF21" i="42"/>
  <c r="AR21" i="42"/>
  <c r="BH21" i="42"/>
  <c r="AI22" i="42"/>
  <c r="AW22" i="42"/>
  <c r="Z23" i="42"/>
  <c r="AL23" i="42"/>
  <c r="AZ23" i="42"/>
  <c r="AC24" i="42"/>
  <c r="AO24" i="42"/>
  <c r="BD24" i="42"/>
  <c r="AF25" i="42"/>
  <c r="AR25" i="42"/>
  <c r="BH25" i="42"/>
  <c r="AI26" i="42"/>
  <c r="AW26" i="42"/>
  <c r="Z27" i="42"/>
  <c r="AL27" i="42"/>
  <c r="AZ27" i="42"/>
  <c r="AC28" i="42"/>
  <c r="AO28" i="42"/>
  <c r="BD28" i="42"/>
  <c r="AF29" i="42"/>
  <c r="AR29" i="42"/>
  <c r="BH29" i="42"/>
  <c r="AI30" i="42"/>
  <c r="AW30" i="42"/>
  <c r="Z31" i="42"/>
  <c r="AL31" i="42"/>
  <c r="AZ31" i="42"/>
  <c r="AC32" i="42"/>
  <c r="AO32" i="42"/>
  <c r="BD32" i="42"/>
  <c r="AF33" i="42"/>
  <c r="AR33" i="42"/>
  <c r="BH33" i="42"/>
  <c r="AI34" i="42"/>
  <c r="AW34" i="42"/>
  <c r="Z35" i="42"/>
  <c r="AL35" i="42"/>
  <c r="AZ35" i="42"/>
  <c r="AC36" i="42"/>
  <c r="AO36" i="42"/>
  <c r="BD36" i="42"/>
  <c r="AF37" i="42"/>
  <c r="AR37" i="42"/>
  <c r="BH37" i="42"/>
  <c r="AI38" i="42"/>
  <c r="AW38" i="42"/>
  <c r="Z39" i="42"/>
  <c r="AL39" i="42"/>
  <c r="AZ39" i="42"/>
  <c r="AC40" i="42"/>
  <c r="AO40" i="42"/>
  <c r="BD40" i="42"/>
  <c r="AF41" i="42"/>
  <c r="AR41" i="42"/>
  <c r="BH41" i="42"/>
  <c r="AI42" i="42"/>
  <c r="AW42" i="42"/>
  <c r="Z43" i="42"/>
  <c r="AL43" i="42"/>
  <c r="AZ43" i="42"/>
  <c r="AC44" i="42"/>
  <c r="AO44" i="42"/>
  <c r="BD44" i="42"/>
  <c r="AF45" i="42"/>
  <c r="AR45" i="42"/>
  <c r="BH45" i="42"/>
  <c r="AI46" i="42"/>
  <c r="Y47" i="42"/>
  <c r="AK47" i="42"/>
  <c r="AY47" i="42"/>
  <c r="AB48" i="42"/>
  <c r="AN48" i="42"/>
  <c r="BC48" i="42"/>
  <c r="AE49" i="42"/>
  <c r="AQ49" i="42"/>
  <c r="BF49" i="42"/>
  <c r="AH50" i="42"/>
  <c r="AT50" i="42"/>
  <c r="Y51" i="42"/>
  <c r="AK51" i="42"/>
  <c r="AY51" i="42"/>
  <c r="AB52" i="42"/>
  <c r="AN52" i="42"/>
  <c r="BC52" i="42"/>
  <c r="AE53" i="42"/>
  <c r="AQ53" i="42"/>
  <c r="BF53" i="42"/>
  <c r="AH54" i="42"/>
  <c r="AT54" i="42"/>
  <c r="Y55" i="42"/>
  <c r="AK55" i="42"/>
  <c r="AY55" i="42"/>
  <c r="AB56" i="42"/>
  <c r="AN56" i="42"/>
  <c r="AE57" i="42"/>
  <c r="AR57" i="42"/>
  <c r="X58" i="42"/>
  <c r="AN58" i="42"/>
  <c r="BH58" i="42"/>
  <c r="AM59" i="42"/>
  <c r="BF59" i="42"/>
  <c r="AL60" i="42"/>
  <c r="BE60" i="42"/>
  <c r="AK61" i="42"/>
  <c r="BD61" i="42"/>
  <c r="AJ62" i="42"/>
  <c r="BC62" i="42"/>
  <c r="AI63" i="42"/>
  <c r="BB63" i="42"/>
  <c r="AH64" i="42"/>
  <c r="AZ64" i="42"/>
  <c r="AG65" i="42"/>
  <c r="AY65" i="42"/>
  <c r="AF66" i="42"/>
  <c r="AX66" i="42"/>
  <c r="AE67" i="42"/>
  <c r="AW67" i="42"/>
  <c r="AD68" i="42"/>
  <c r="AT68" i="42"/>
  <c r="AC69" i="42"/>
  <c r="AB70" i="42"/>
  <c r="AR70" i="42"/>
  <c r="AA71" i="42"/>
  <c r="AQ71" i="42"/>
  <c r="Z72" i="42"/>
  <c r="AP72" i="42"/>
  <c r="Y73" i="42"/>
  <c r="AO73" i="42"/>
  <c r="X74" i="42"/>
  <c r="AN74" i="42"/>
  <c r="BF74" i="42"/>
  <c r="AA77" i="42"/>
  <c r="AR77" i="42"/>
  <c r="Z78" i="42"/>
  <c r="AP78" i="42"/>
  <c r="Z79" i="42"/>
  <c r="AO79" i="42"/>
  <c r="X80" i="42"/>
  <c r="AO80" i="42"/>
  <c r="AA81" i="42"/>
  <c r="AX81" i="42"/>
  <c r="AJ82" i="42"/>
  <c r="X83" i="42"/>
  <c r="AR83" i="42"/>
  <c r="AF84" i="42"/>
  <c r="BD84" i="42"/>
  <c r="AM85" i="42"/>
  <c r="AC86" i="42"/>
  <c r="BD86" i="42"/>
  <c r="AI88" i="42"/>
  <c r="Z89" i="42"/>
  <c r="AY89" i="42"/>
  <c r="BC90" i="42"/>
  <c r="BF91" i="42"/>
  <c r="Y93" i="42"/>
  <c r="AF99" i="42"/>
  <c r="AH112" i="42"/>
  <c r="X117" i="42"/>
  <c r="BB69" i="42"/>
  <c r="AM69" i="42"/>
  <c r="AA69" i="42"/>
  <c r="AT69" i="42"/>
  <c r="AH69" i="42"/>
  <c r="BH69" i="42"/>
  <c r="AR69" i="42"/>
  <c r="AF69" i="42"/>
  <c r="BC203" i="42"/>
  <c r="AO203" i="42"/>
  <c r="AC203" i="42"/>
  <c r="AX203" i="42"/>
  <c r="AK203" i="42"/>
  <c r="Y203" i="42"/>
  <c r="AW203" i="42"/>
  <c r="AJ203" i="42"/>
  <c r="X203" i="42"/>
  <c r="AU203" i="42"/>
  <c r="AF203" i="42"/>
  <c r="AT203" i="42"/>
  <c r="AE203" i="42"/>
  <c r="AS203" i="42"/>
  <c r="AD203" i="42"/>
  <c r="AR203" i="42"/>
  <c r="AB203" i="42"/>
  <c r="AQ203" i="42"/>
  <c r="AA203" i="42"/>
  <c r="AP203" i="42"/>
  <c r="Z203" i="42"/>
  <c r="BF203" i="42"/>
  <c r="AN203" i="42"/>
  <c r="BE203" i="42"/>
  <c r="AM203" i="42"/>
  <c r="BD203" i="42"/>
  <c r="AL203" i="42"/>
  <c r="BB203" i="42"/>
  <c r="AI203" i="42"/>
  <c r="AY203" i="42"/>
  <c r="AG203" i="42"/>
  <c r="AH203" i="42"/>
  <c r="AU504" i="42"/>
  <c r="AI504" i="42"/>
  <c r="AT504" i="42"/>
  <c r="AH504" i="42"/>
  <c r="BH504" i="42"/>
  <c r="AS504" i="42"/>
  <c r="AG504" i="42"/>
  <c r="BF504" i="42"/>
  <c r="AR504" i="42"/>
  <c r="AE504" i="42"/>
  <c r="BE504" i="42"/>
  <c r="AQ504" i="42"/>
  <c r="BD504" i="42"/>
  <c r="AP504" i="42"/>
  <c r="BC504" i="42"/>
  <c r="AO504" i="42"/>
  <c r="AB504" i="42"/>
  <c r="BB504" i="42"/>
  <c r="AN504" i="42"/>
  <c r="AA504" i="42"/>
  <c r="AZ504" i="42"/>
  <c r="AM504" i="42"/>
  <c r="Z504" i="42"/>
  <c r="AY504" i="42"/>
  <c r="AL504" i="42"/>
  <c r="Y504" i="42"/>
  <c r="AW504" i="42"/>
  <c r="AJ504" i="42"/>
  <c r="AX504" i="42"/>
  <c r="AK504" i="42"/>
  <c r="X504" i="42"/>
  <c r="BC832" i="42"/>
  <c r="AO832" i="42"/>
  <c r="AC832" i="42"/>
  <c r="AY832" i="42"/>
  <c r="AT832" i="42"/>
  <c r="AF832" i="42"/>
  <c r="AS832" i="42"/>
  <c r="AE832" i="42"/>
  <c r="AR832" i="42"/>
  <c r="AD832" i="42"/>
  <c r="BH832" i="42"/>
  <c r="AQ832" i="42"/>
  <c r="AB832" i="42"/>
  <c r="BF832" i="42"/>
  <c r="AP832" i="42"/>
  <c r="AA832" i="42"/>
  <c r="BE832" i="42"/>
  <c r="AN832" i="42"/>
  <c r="Z832" i="42"/>
  <c r="BD832" i="42"/>
  <c r="AM832" i="42"/>
  <c r="Y832" i="42"/>
  <c r="BB832" i="42"/>
  <c r="AK832" i="42"/>
  <c r="X832" i="42"/>
  <c r="AZ832" i="42"/>
  <c r="AJ832" i="42"/>
  <c r="AX832" i="42"/>
  <c r="AI832" i="42"/>
  <c r="AW832" i="42"/>
  <c r="AH832" i="42"/>
  <c r="AU832" i="42"/>
  <c r="AG832" i="42"/>
  <c r="BF566" i="42"/>
  <c r="AE566" i="42"/>
  <c r="BE566" i="42"/>
  <c r="AP566" i="42"/>
  <c r="AD566" i="42"/>
  <c r="BD566" i="42"/>
  <c r="AO566" i="42"/>
  <c r="AC566" i="42"/>
  <c r="BC566" i="42"/>
  <c r="AN566" i="42"/>
  <c r="AB566" i="42"/>
  <c r="BB566" i="42"/>
  <c r="AM566" i="42"/>
  <c r="AA566" i="42"/>
  <c r="AZ566" i="42"/>
  <c r="Z566" i="42"/>
  <c r="AY566" i="42"/>
  <c r="AK566" i="42"/>
  <c r="Y566" i="42"/>
  <c r="AX566" i="42"/>
  <c r="AJ566" i="42"/>
  <c r="X566" i="42"/>
  <c r="AW566" i="42"/>
  <c r="AI566" i="42"/>
  <c r="AU566" i="42"/>
  <c r="AH566" i="42"/>
  <c r="BH566" i="42"/>
  <c r="AS566" i="42"/>
  <c r="AF566" i="42"/>
  <c r="AT566" i="42"/>
  <c r="AG566" i="42"/>
  <c r="AT9" i="42"/>
  <c r="AG21" i="42"/>
  <c r="AG33" i="42"/>
  <c r="AD69" i="42"/>
  <c r="AJ88" i="42"/>
  <c r="BF147" i="42"/>
  <c r="AQ147" i="42"/>
  <c r="AE147" i="42"/>
  <c r="AY147" i="42"/>
  <c r="AL147" i="42"/>
  <c r="Z147" i="42"/>
  <c r="AW147" i="42"/>
  <c r="AJ147" i="42"/>
  <c r="X147" i="42"/>
  <c r="AU147" i="42"/>
  <c r="AF147" i="42"/>
  <c r="AT147" i="42"/>
  <c r="AD147" i="42"/>
  <c r="AS147" i="42"/>
  <c r="AC147" i="42"/>
  <c r="AR147" i="42"/>
  <c r="AB147" i="42"/>
  <c r="AP147" i="42"/>
  <c r="AA147" i="42"/>
  <c r="AO147" i="42"/>
  <c r="Y147" i="42"/>
  <c r="BH147" i="42"/>
  <c r="AN147" i="42"/>
  <c r="BE147" i="42"/>
  <c r="AM147" i="42"/>
  <c r="BD147" i="42"/>
  <c r="AK147" i="42"/>
  <c r="BC147" i="42"/>
  <c r="AI147" i="42"/>
  <c r="AG147" i="42"/>
  <c r="BF123" i="42"/>
  <c r="AQ123" i="42"/>
  <c r="AE123" i="42"/>
  <c r="AW123" i="42"/>
  <c r="AJ123" i="42"/>
  <c r="X123" i="42"/>
  <c r="BC123" i="42"/>
  <c r="AL123" i="42"/>
  <c r="BB123" i="42"/>
  <c r="AK123" i="42"/>
  <c r="AZ123" i="42"/>
  <c r="AI123" i="42"/>
  <c r="AY123" i="42"/>
  <c r="AH123" i="42"/>
  <c r="AU123" i="42"/>
  <c r="AG123" i="42"/>
  <c r="AT123" i="42"/>
  <c r="AF123" i="42"/>
  <c r="AS123" i="42"/>
  <c r="AD123" i="42"/>
  <c r="AR123" i="42"/>
  <c r="AC123" i="42"/>
  <c r="AP123" i="42"/>
  <c r="AB123" i="42"/>
  <c r="BH123" i="42"/>
  <c r="AO123" i="42"/>
  <c r="AA123" i="42"/>
  <c r="BD123" i="42"/>
  <c r="AM123" i="42"/>
  <c r="Y123" i="42"/>
  <c r="BE87" i="42"/>
  <c r="AP87" i="42"/>
  <c r="AD87" i="42"/>
  <c r="BD87" i="42"/>
  <c r="AO87" i="42"/>
  <c r="AC87" i="42"/>
  <c r="BC87" i="42"/>
  <c r="AN87" i="42"/>
  <c r="AB87" i="42"/>
  <c r="AK87" i="42"/>
  <c r="Y87" i="42"/>
  <c r="AU87" i="42"/>
  <c r="AI87" i="42"/>
  <c r="AT87" i="42"/>
  <c r="AH87" i="42"/>
  <c r="AY238" i="42"/>
  <c r="AL238" i="42"/>
  <c r="Z238" i="42"/>
  <c r="AX238" i="42"/>
  <c r="AK238" i="42"/>
  <c r="Y238" i="42"/>
  <c r="AW238" i="42"/>
  <c r="AJ238" i="42"/>
  <c r="X238" i="42"/>
  <c r="AU238" i="42"/>
  <c r="AI238" i="42"/>
  <c r="AT238" i="42"/>
  <c r="AH238" i="42"/>
  <c r="AS238" i="42"/>
  <c r="AG238" i="42"/>
  <c r="BH238" i="42"/>
  <c r="AR238" i="42"/>
  <c r="AF238" i="42"/>
  <c r="BF238" i="42"/>
  <c r="AQ238" i="42"/>
  <c r="AE238" i="42"/>
  <c r="BC238" i="42"/>
  <c r="AO238" i="42"/>
  <c r="AC238" i="42"/>
  <c r="BE238" i="42"/>
  <c r="BB238" i="42"/>
  <c r="AZ238" i="42"/>
  <c r="AP238" i="42"/>
  <c r="AN238" i="42"/>
  <c r="AM238" i="42"/>
  <c r="AD238" i="42"/>
  <c r="AB238" i="42"/>
  <c r="AA238" i="42"/>
  <c r="AY226" i="42"/>
  <c r="AL226" i="42"/>
  <c r="Z226" i="42"/>
  <c r="AX226" i="42"/>
  <c r="AW226" i="42"/>
  <c r="AJ226" i="42"/>
  <c r="X226" i="42"/>
  <c r="AT226" i="42"/>
  <c r="AH226" i="42"/>
  <c r="AS226" i="42"/>
  <c r="AG226" i="42"/>
  <c r="AP226" i="42"/>
  <c r="Y226" i="42"/>
  <c r="AO226" i="42"/>
  <c r="AN226" i="42"/>
  <c r="BH226" i="42"/>
  <c r="AM226" i="42"/>
  <c r="BE226" i="42"/>
  <c r="AK226" i="42"/>
  <c r="BD226" i="42"/>
  <c r="AI226" i="42"/>
  <c r="BC226" i="42"/>
  <c r="AF226" i="42"/>
  <c r="BB226" i="42"/>
  <c r="AE226" i="42"/>
  <c r="AZ226" i="42"/>
  <c r="AD226" i="42"/>
  <c r="AU226" i="42"/>
  <c r="AC226" i="42"/>
  <c r="AQ226" i="42"/>
  <c r="AA226" i="42"/>
  <c r="AR226" i="42"/>
  <c r="AB226" i="42"/>
  <c r="AY202" i="42"/>
  <c r="AL202" i="42"/>
  <c r="Z202" i="42"/>
  <c r="AT202" i="42"/>
  <c r="AH202" i="42"/>
  <c r="AS202" i="42"/>
  <c r="AG202" i="42"/>
  <c r="AX202" i="42"/>
  <c r="AF202" i="42"/>
  <c r="AW202" i="42"/>
  <c r="AE202" i="42"/>
  <c r="AU202" i="42"/>
  <c r="AD202" i="42"/>
  <c r="AR202" i="42"/>
  <c r="AC202" i="42"/>
  <c r="AQ202" i="42"/>
  <c r="AB202" i="42"/>
  <c r="AP202" i="42"/>
  <c r="AA202" i="42"/>
  <c r="BF202" i="42"/>
  <c r="AO202" i="42"/>
  <c r="Y202" i="42"/>
  <c r="BE202" i="42"/>
  <c r="AN202" i="42"/>
  <c r="X202" i="42"/>
  <c r="BD202" i="42"/>
  <c r="AM202" i="42"/>
  <c r="BC202" i="42"/>
  <c r="AK202" i="42"/>
  <c r="AZ202" i="42"/>
  <c r="AI202" i="42"/>
  <c r="BB202" i="42"/>
  <c r="AJ202" i="42"/>
  <c r="AY190" i="42"/>
  <c r="AL190" i="42"/>
  <c r="Z190" i="42"/>
  <c r="AT190" i="42"/>
  <c r="AH190" i="42"/>
  <c r="AS190" i="42"/>
  <c r="AG190" i="42"/>
  <c r="AR190" i="42"/>
  <c r="AC190" i="42"/>
  <c r="AQ190" i="42"/>
  <c r="AB190" i="42"/>
  <c r="AP190" i="42"/>
  <c r="AA190" i="42"/>
  <c r="BH190" i="42"/>
  <c r="AO190" i="42"/>
  <c r="Y190" i="42"/>
  <c r="BF190" i="42"/>
  <c r="AN190" i="42"/>
  <c r="X190" i="42"/>
  <c r="BE190" i="42"/>
  <c r="AM190" i="42"/>
  <c r="BC190" i="42"/>
  <c r="AK190" i="42"/>
  <c r="BB190" i="42"/>
  <c r="AJ190" i="42"/>
  <c r="AZ190" i="42"/>
  <c r="AI190" i="42"/>
  <c r="AX190" i="42"/>
  <c r="AF190" i="42"/>
  <c r="AU190" i="42"/>
  <c r="AD190" i="42"/>
  <c r="AW190" i="42"/>
  <c r="AE190" i="42"/>
  <c r="BB178" i="42"/>
  <c r="AN178" i="42"/>
  <c r="AB178" i="42"/>
  <c r="AZ178" i="42"/>
  <c r="AM178" i="42"/>
  <c r="AA178" i="42"/>
  <c r="AY178" i="42"/>
  <c r="AL178" i="42"/>
  <c r="Z178" i="42"/>
  <c r="AX178" i="42"/>
  <c r="AK178" i="42"/>
  <c r="Y178" i="42"/>
  <c r="AW178" i="42"/>
  <c r="AJ178" i="42"/>
  <c r="X178" i="42"/>
  <c r="AU178" i="42"/>
  <c r="AI178" i="42"/>
  <c r="AT178" i="42"/>
  <c r="AH178" i="42"/>
  <c r="AS178" i="42"/>
  <c r="AG178" i="42"/>
  <c r="BH178" i="42"/>
  <c r="AR178" i="42"/>
  <c r="AF178" i="42"/>
  <c r="BF178" i="42"/>
  <c r="AQ178" i="42"/>
  <c r="AE178" i="42"/>
  <c r="BC178" i="42"/>
  <c r="AO178" i="42"/>
  <c r="AC178" i="42"/>
  <c r="BE178" i="42"/>
  <c r="AP178" i="42"/>
  <c r="AD178" i="42"/>
  <c r="AZ391" i="42"/>
  <c r="AM391" i="42"/>
  <c r="AA391" i="42"/>
  <c r="AY391" i="42"/>
  <c r="AL391" i="42"/>
  <c r="Z391" i="42"/>
  <c r="AX391" i="42"/>
  <c r="AK391" i="42"/>
  <c r="AW391" i="42"/>
  <c r="AJ391" i="42"/>
  <c r="AU391" i="42"/>
  <c r="AI391" i="42"/>
  <c r="AT391" i="42"/>
  <c r="AH391" i="42"/>
  <c r="BH391" i="42"/>
  <c r="AS391" i="42"/>
  <c r="AG391" i="42"/>
  <c r="BF391" i="42"/>
  <c r="AR391" i="42"/>
  <c r="AF391" i="42"/>
  <c r="BD391" i="42"/>
  <c r="AP391" i="42"/>
  <c r="AD391" i="42"/>
  <c r="BC391" i="42"/>
  <c r="AO391" i="42"/>
  <c r="BE391" i="42"/>
  <c r="BB391" i="42"/>
  <c r="AQ391" i="42"/>
  <c r="AN391" i="42"/>
  <c r="AE391" i="42"/>
  <c r="AZ379" i="42"/>
  <c r="AM379" i="42"/>
  <c r="AU379" i="42"/>
  <c r="AI379" i="42"/>
  <c r="BH379" i="42"/>
  <c r="AS379" i="42"/>
  <c r="AG379" i="42"/>
  <c r="BC379" i="42"/>
  <c r="AO379" i="42"/>
  <c r="BF379" i="42"/>
  <c r="AL379" i="42"/>
  <c r="BE379" i="42"/>
  <c r="AK379" i="42"/>
  <c r="BD379" i="42"/>
  <c r="AJ379" i="42"/>
  <c r="BB379" i="42"/>
  <c r="AH379" i="42"/>
  <c r="AY379" i="42"/>
  <c r="AF379" i="42"/>
  <c r="AX379" i="42"/>
  <c r="AE379" i="42"/>
  <c r="AW379" i="42"/>
  <c r="AD379" i="42"/>
  <c r="AT379" i="42"/>
  <c r="AB379" i="42"/>
  <c r="AR379" i="42"/>
  <c r="Z379" i="42"/>
  <c r="AQ379" i="42"/>
  <c r="AP379" i="42"/>
  <c r="AN379" i="42"/>
  <c r="AZ367" i="42"/>
  <c r="AM367" i="42"/>
  <c r="Z367" i="42"/>
  <c r="AU367" i="42"/>
  <c r="AI367" i="42"/>
  <c r="BH367" i="42"/>
  <c r="AS367" i="42"/>
  <c r="AG367" i="42"/>
  <c r="AW367" i="42"/>
  <c r="AE367" i="42"/>
  <c r="AT367" i="42"/>
  <c r="AD367" i="42"/>
  <c r="AR367" i="42"/>
  <c r="AQ367" i="42"/>
  <c r="AA367" i="42"/>
  <c r="AP367" i="42"/>
  <c r="Y367" i="42"/>
  <c r="BF367" i="42"/>
  <c r="AO367" i="42"/>
  <c r="BE367" i="42"/>
  <c r="AN367" i="42"/>
  <c r="BD367" i="42"/>
  <c r="AL367" i="42"/>
  <c r="BC367" i="42"/>
  <c r="AK367" i="42"/>
  <c r="BB367" i="42"/>
  <c r="AJ367" i="42"/>
  <c r="AY367" i="42"/>
  <c r="AH367" i="42"/>
  <c r="AX367" i="42"/>
  <c r="AF367" i="42"/>
  <c r="BC355" i="42"/>
  <c r="AO355" i="42"/>
  <c r="AU355" i="42"/>
  <c r="BE355" i="42"/>
  <c r="AN355" i="42"/>
  <c r="AA355" i="42"/>
  <c r="BD355" i="42"/>
  <c r="AM355" i="42"/>
  <c r="Z355" i="42"/>
  <c r="BB355" i="42"/>
  <c r="AL355" i="42"/>
  <c r="Y355" i="42"/>
  <c r="AZ355" i="42"/>
  <c r="AK355" i="42"/>
  <c r="AY355" i="42"/>
  <c r="AJ355" i="42"/>
  <c r="AX355" i="42"/>
  <c r="AI355" i="42"/>
  <c r="AW355" i="42"/>
  <c r="AH355" i="42"/>
  <c r="AT355" i="42"/>
  <c r="AG355" i="42"/>
  <c r="AS355" i="42"/>
  <c r="AF355" i="42"/>
  <c r="BH355" i="42"/>
  <c r="AQ355" i="42"/>
  <c r="AD355" i="42"/>
  <c r="AE355" i="42"/>
  <c r="AB355" i="42"/>
  <c r="BF355" i="42"/>
  <c r="AP355" i="42"/>
  <c r="AR355" i="42"/>
  <c r="AT343" i="42"/>
  <c r="AH343" i="42"/>
  <c r="BC343" i="42"/>
  <c r="AO343" i="42"/>
  <c r="BF343" i="42"/>
  <c r="AP343" i="42"/>
  <c r="Z343" i="42"/>
  <c r="BE343" i="42"/>
  <c r="AN343" i="42"/>
  <c r="Y343" i="42"/>
  <c r="BD343" i="42"/>
  <c r="AM343" i="42"/>
  <c r="BB343" i="42"/>
  <c r="AL343" i="42"/>
  <c r="AZ343" i="42"/>
  <c r="AK343" i="42"/>
  <c r="AY343" i="42"/>
  <c r="AJ343" i="42"/>
  <c r="AX343" i="42"/>
  <c r="AI343" i="42"/>
  <c r="AW343" i="42"/>
  <c r="AG343" i="42"/>
  <c r="AU343" i="42"/>
  <c r="AF343" i="42"/>
  <c r="AS343" i="42"/>
  <c r="AE343" i="42"/>
  <c r="BH343" i="42"/>
  <c r="AQ343" i="42"/>
  <c r="AR343" i="42"/>
  <c r="AD343" i="42"/>
  <c r="AT331" i="42"/>
  <c r="AH331" i="42"/>
  <c r="BC331" i="42"/>
  <c r="AO331" i="42"/>
  <c r="AX331" i="42"/>
  <c r="AI331" i="42"/>
  <c r="AW331" i="42"/>
  <c r="AG331" i="42"/>
  <c r="AU331" i="42"/>
  <c r="AF331" i="42"/>
  <c r="AS331" i="42"/>
  <c r="AE331" i="42"/>
  <c r="AR331" i="42"/>
  <c r="AD331" i="42"/>
  <c r="BH331" i="42"/>
  <c r="AQ331" i="42"/>
  <c r="AB331" i="42"/>
  <c r="BF331" i="42"/>
  <c r="AP331" i="42"/>
  <c r="BE331" i="42"/>
  <c r="AN331" i="42"/>
  <c r="BD331" i="42"/>
  <c r="AM331" i="42"/>
  <c r="BB331" i="42"/>
  <c r="AL331" i="42"/>
  <c r="AY331" i="42"/>
  <c r="AJ331" i="42"/>
  <c r="AZ331" i="42"/>
  <c r="AK331" i="42"/>
  <c r="AT319" i="42"/>
  <c r="AH319" i="42"/>
  <c r="BC319" i="42"/>
  <c r="AN319" i="42"/>
  <c r="BB319" i="42"/>
  <c r="AM319" i="42"/>
  <c r="Y319" i="42"/>
  <c r="AZ319" i="42"/>
  <c r="AL319" i="42"/>
  <c r="AY319" i="42"/>
  <c r="AK319" i="42"/>
  <c r="AX319" i="42"/>
  <c r="AJ319" i="42"/>
  <c r="AW319" i="42"/>
  <c r="AI319" i="42"/>
  <c r="AU319" i="42"/>
  <c r="AG319" i="42"/>
  <c r="AS319" i="42"/>
  <c r="AF319" i="42"/>
  <c r="BH319" i="42"/>
  <c r="AR319" i="42"/>
  <c r="AE319" i="42"/>
  <c r="BF319" i="42"/>
  <c r="AQ319" i="42"/>
  <c r="AD319" i="42"/>
  <c r="BD319" i="42"/>
  <c r="AO319" i="42"/>
  <c r="AB319" i="42"/>
  <c r="BE319" i="42"/>
  <c r="AP319" i="42"/>
  <c r="BF307" i="42"/>
  <c r="AR307" i="42"/>
  <c r="AF307" i="42"/>
  <c r="BE307" i="42"/>
  <c r="AQ307" i="42"/>
  <c r="AE307" i="42"/>
  <c r="BD307" i="42"/>
  <c r="AP307" i="42"/>
  <c r="AD307" i="42"/>
  <c r="BC307" i="42"/>
  <c r="AO307" i="42"/>
  <c r="BB307" i="42"/>
  <c r="AN307" i="42"/>
  <c r="AA307" i="42"/>
  <c r="AZ307" i="42"/>
  <c r="AM307" i="42"/>
  <c r="AY307" i="42"/>
  <c r="AL307" i="42"/>
  <c r="Y307" i="42"/>
  <c r="AX307" i="42"/>
  <c r="AK307" i="42"/>
  <c r="AW307" i="42"/>
  <c r="AJ307" i="42"/>
  <c r="BH307" i="42"/>
  <c r="AS307" i="42"/>
  <c r="AG307" i="42"/>
  <c r="AU307" i="42"/>
  <c r="AT307" i="42"/>
  <c r="AI307" i="42"/>
  <c r="AH307" i="42"/>
  <c r="BF295" i="42"/>
  <c r="AR295" i="42"/>
  <c r="AF295" i="42"/>
  <c r="BD295" i="42"/>
  <c r="AP295" i="42"/>
  <c r="AD295" i="42"/>
  <c r="AZ295" i="42"/>
  <c r="AM295" i="42"/>
  <c r="AA295" i="42"/>
  <c r="AY295" i="42"/>
  <c r="AL295" i="42"/>
  <c r="Z295" i="42"/>
  <c r="BH295" i="42"/>
  <c r="AK295" i="42"/>
  <c r="BE295" i="42"/>
  <c r="AJ295" i="42"/>
  <c r="BC295" i="42"/>
  <c r="AI295" i="42"/>
  <c r="BB295" i="42"/>
  <c r="AH295" i="42"/>
  <c r="AX295" i="42"/>
  <c r="AG295" i="42"/>
  <c r="AW295" i="42"/>
  <c r="AE295" i="42"/>
  <c r="AU295" i="42"/>
  <c r="AT295" i="42"/>
  <c r="AB295" i="42"/>
  <c r="AS295" i="42"/>
  <c r="AQ295" i="42"/>
  <c r="AO295" i="42"/>
  <c r="AN295" i="42"/>
  <c r="BF283" i="42"/>
  <c r="AR283" i="42"/>
  <c r="AF283" i="42"/>
  <c r="AZ283" i="42"/>
  <c r="AM283" i="42"/>
  <c r="Z283" i="42"/>
  <c r="AY283" i="42"/>
  <c r="AL283" i="42"/>
  <c r="Y283" i="42"/>
  <c r="AW283" i="42"/>
  <c r="AG283" i="42"/>
  <c r="AU283" i="42"/>
  <c r="AE283" i="42"/>
  <c r="AT283" i="42"/>
  <c r="AD283" i="42"/>
  <c r="AS283" i="42"/>
  <c r="AQ283" i="42"/>
  <c r="AA283" i="42"/>
  <c r="AP283" i="42"/>
  <c r="BH283" i="42"/>
  <c r="AO283" i="42"/>
  <c r="BE283" i="42"/>
  <c r="AN283" i="42"/>
  <c r="BD283" i="42"/>
  <c r="AK283" i="42"/>
  <c r="BC283" i="42"/>
  <c r="AJ283" i="42"/>
  <c r="BB283" i="42"/>
  <c r="AI283" i="42"/>
  <c r="AX283" i="42"/>
  <c r="AH283" i="42"/>
  <c r="BF271" i="42"/>
  <c r="AR271" i="42"/>
  <c r="AF271" i="42"/>
  <c r="AZ271" i="42"/>
  <c r="AM271" i="42"/>
  <c r="AA271" i="42"/>
  <c r="AY271" i="42"/>
  <c r="AJ271" i="42"/>
  <c r="AX271" i="42"/>
  <c r="AI271" i="42"/>
  <c r="AW271" i="42"/>
  <c r="AH271" i="42"/>
  <c r="AU271" i="42"/>
  <c r="AG271" i="42"/>
  <c r="AT271" i="42"/>
  <c r="AE271" i="42"/>
  <c r="AS271" i="42"/>
  <c r="AD271" i="42"/>
  <c r="AQ271" i="42"/>
  <c r="BH271" i="42"/>
  <c r="AP271" i="42"/>
  <c r="AB271" i="42"/>
  <c r="BE271" i="42"/>
  <c r="AO271" i="42"/>
  <c r="BD271" i="42"/>
  <c r="AN271" i="42"/>
  <c r="BC271" i="42"/>
  <c r="AL271" i="42"/>
  <c r="BB271" i="42"/>
  <c r="AK271" i="42"/>
  <c r="BC259" i="42"/>
  <c r="AO259" i="42"/>
  <c r="BB259" i="42"/>
  <c r="AN259" i="42"/>
  <c r="AZ259" i="42"/>
  <c r="AM259" i="42"/>
  <c r="Z259" i="42"/>
  <c r="AY259" i="42"/>
  <c r="AL259" i="42"/>
  <c r="Y259" i="42"/>
  <c r="AX259" i="42"/>
  <c r="AK259" i="42"/>
  <c r="AW259" i="42"/>
  <c r="AJ259" i="42"/>
  <c r="AU259" i="42"/>
  <c r="AI259" i="42"/>
  <c r="AT259" i="42"/>
  <c r="AH259" i="42"/>
  <c r="BH259" i="42"/>
  <c r="AS259" i="42"/>
  <c r="AG259" i="42"/>
  <c r="BF259" i="42"/>
  <c r="AR259" i="42"/>
  <c r="AF259" i="42"/>
  <c r="BE259" i="42"/>
  <c r="AQ259" i="42"/>
  <c r="AE259" i="42"/>
  <c r="AP259" i="42"/>
  <c r="AD259" i="42"/>
  <c r="BD259" i="42"/>
  <c r="BC247" i="42"/>
  <c r="AO247" i="42"/>
  <c r="BB247" i="42"/>
  <c r="AN247" i="42"/>
  <c r="AB247" i="42"/>
  <c r="AZ247" i="42"/>
  <c r="AM247" i="42"/>
  <c r="AY247" i="42"/>
  <c r="AL247" i="42"/>
  <c r="Y247" i="42"/>
  <c r="AX247" i="42"/>
  <c r="AK247" i="42"/>
  <c r="AW247" i="42"/>
  <c r="AJ247" i="42"/>
  <c r="AU247" i="42"/>
  <c r="AI247" i="42"/>
  <c r="AT247" i="42"/>
  <c r="AH247" i="42"/>
  <c r="BH247" i="42"/>
  <c r="AS247" i="42"/>
  <c r="AG247" i="42"/>
  <c r="BF247" i="42"/>
  <c r="AR247" i="42"/>
  <c r="AF247" i="42"/>
  <c r="BE247" i="42"/>
  <c r="BD247" i="42"/>
  <c r="AQ247" i="42"/>
  <c r="AP247" i="42"/>
  <c r="AE247" i="42"/>
  <c r="AD247" i="42"/>
  <c r="AW539" i="42"/>
  <c r="AJ539" i="42"/>
  <c r="AU539" i="42"/>
  <c r="AI539" i="42"/>
  <c r="BF539" i="42"/>
  <c r="AR539" i="42"/>
  <c r="AE539" i="42"/>
  <c r="BE539" i="42"/>
  <c r="AQ539" i="42"/>
  <c r="BD539" i="42"/>
  <c r="AP539" i="42"/>
  <c r="BB539" i="42"/>
  <c r="AN539" i="42"/>
  <c r="AA539" i="42"/>
  <c r="AX539" i="42"/>
  <c r="AK539" i="42"/>
  <c r="X539" i="42"/>
  <c r="AT539" i="42"/>
  <c r="AS539" i="42"/>
  <c r="AO539" i="42"/>
  <c r="AM539" i="42"/>
  <c r="AL539" i="42"/>
  <c r="AH539" i="42"/>
  <c r="AG539" i="42"/>
  <c r="AB539" i="42"/>
  <c r="BH539" i="42"/>
  <c r="Z539" i="42"/>
  <c r="BC539" i="42"/>
  <c r="Y539" i="42"/>
  <c r="AZ539" i="42"/>
  <c r="AY539" i="42"/>
  <c r="AW527" i="42"/>
  <c r="AJ527" i="42"/>
  <c r="BF527" i="42"/>
  <c r="AR527" i="42"/>
  <c r="AE527" i="42"/>
  <c r="BD527" i="42"/>
  <c r="AP527" i="42"/>
  <c r="AX527" i="42"/>
  <c r="AK527" i="42"/>
  <c r="X527" i="42"/>
  <c r="AO527" i="42"/>
  <c r="AN527" i="42"/>
  <c r="BH527" i="42"/>
  <c r="AM527" i="42"/>
  <c r="BE527" i="42"/>
  <c r="AL527" i="42"/>
  <c r="BC527" i="42"/>
  <c r="AI527" i="42"/>
  <c r="BB527" i="42"/>
  <c r="AH527" i="42"/>
  <c r="AZ527" i="42"/>
  <c r="AG527" i="42"/>
  <c r="AY527" i="42"/>
  <c r="AU527" i="42"/>
  <c r="AB527" i="42"/>
  <c r="AT527" i="42"/>
  <c r="AA527" i="42"/>
  <c r="AS527" i="42"/>
  <c r="Z527" i="42"/>
  <c r="AQ527" i="42"/>
  <c r="Y527" i="42"/>
  <c r="AW515" i="42"/>
  <c r="AJ515" i="42"/>
  <c r="AZ515" i="42"/>
  <c r="AL515" i="42"/>
  <c r="X515" i="42"/>
  <c r="AY515" i="42"/>
  <c r="AK515" i="42"/>
  <c r="AX515" i="42"/>
  <c r="AI515" i="42"/>
  <c r="AU515" i="42"/>
  <c r="AH515" i="42"/>
  <c r="AT515" i="42"/>
  <c r="AG515" i="42"/>
  <c r="AS515" i="42"/>
  <c r="AE515" i="42"/>
  <c r="BH515" i="42"/>
  <c r="AR515" i="42"/>
  <c r="BF515" i="42"/>
  <c r="AQ515" i="42"/>
  <c r="BE515" i="42"/>
  <c r="AP515" i="42"/>
  <c r="AB515" i="42"/>
  <c r="BD515" i="42"/>
  <c r="AO515" i="42"/>
  <c r="AA515" i="42"/>
  <c r="BC515" i="42"/>
  <c r="AN515" i="42"/>
  <c r="Z515" i="42"/>
  <c r="BB515" i="42"/>
  <c r="AM515" i="42"/>
  <c r="Y515" i="42"/>
  <c r="BF503" i="42"/>
  <c r="AR503" i="42"/>
  <c r="AF503" i="42"/>
  <c r="BE503" i="42"/>
  <c r="AQ503" i="42"/>
  <c r="AE503" i="42"/>
  <c r="BD503" i="42"/>
  <c r="AP503" i="42"/>
  <c r="BC503" i="42"/>
  <c r="AO503" i="42"/>
  <c r="BB503" i="42"/>
  <c r="AN503" i="42"/>
  <c r="AB503" i="42"/>
  <c r="AZ503" i="42"/>
  <c r="AM503" i="42"/>
  <c r="AA503" i="42"/>
  <c r="AY503" i="42"/>
  <c r="AL503" i="42"/>
  <c r="Z503" i="42"/>
  <c r="AX503" i="42"/>
  <c r="AK503" i="42"/>
  <c r="Y503" i="42"/>
  <c r="AW503" i="42"/>
  <c r="AJ503" i="42"/>
  <c r="X503" i="42"/>
  <c r="AU503" i="42"/>
  <c r="AI503" i="42"/>
  <c r="BH503" i="42"/>
  <c r="AS503" i="42"/>
  <c r="AG503" i="42"/>
  <c r="AT503" i="42"/>
  <c r="AH503" i="42"/>
  <c r="BH491" i="42"/>
  <c r="AS491" i="42"/>
  <c r="AF491" i="42"/>
  <c r="BF491" i="42"/>
  <c r="AR491" i="42"/>
  <c r="AE491" i="42"/>
  <c r="BD491" i="42"/>
  <c r="AP491" i="42"/>
  <c r="BC491" i="42"/>
  <c r="AO491" i="42"/>
  <c r="AB491" i="42"/>
  <c r="AZ491" i="42"/>
  <c r="AM491" i="42"/>
  <c r="Z491" i="42"/>
  <c r="AY491" i="42"/>
  <c r="AX491" i="42"/>
  <c r="X491" i="42"/>
  <c r="AT491" i="42"/>
  <c r="AG491" i="42"/>
  <c r="Y491" i="42"/>
  <c r="BE491" i="42"/>
  <c r="BB491" i="42"/>
  <c r="AW491" i="42"/>
  <c r="AU491" i="42"/>
  <c r="AQ491" i="42"/>
  <c r="AN491" i="42"/>
  <c r="AL491" i="42"/>
  <c r="AI491" i="42"/>
  <c r="AH491" i="42"/>
  <c r="AA491" i="42"/>
  <c r="BH479" i="42"/>
  <c r="AS479" i="42"/>
  <c r="AG479" i="42"/>
  <c r="BF479" i="42"/>
  <c r="AR479" i="42"/>
  <c r="AF479" i="42"/>
  <c r="BD479" i="42"/>
  <c r="AP479" i="42"/>
  <c r="BC479" i="42"/>
  <c r="AO479" i="42"/>
  <c r="AB479" i="42"/>
  <c r="AL479" i="42"/>
  <c r="BE479" i="42"/>
  <c r="AK479" i="42"/>
  <c r="BB479" i="42"/>
  <c r="AZ479" i="42"/>
  <c r="AI479" i="42"/>
  <c r="AY479" i="42"/>
  <c r="AH479" i="42"/>
  <c r="AX479" i="42"/>
  <c r="AE479" i="42"/>
  <c r="AW479" i="42"/>
  <c r="AA479" i="42"/>
  <c r="AU479" i="42"/>
  <c r="Z479" i="42"/>
  <c r="AT479" i="42"/>
  <c r="Y479" i="42"/>
  <c r="AQ479" i="42"/>
  <c r="X479" i="42"/>
  <c r="AM479" i="42"/>
  <c r="AN479" i="42"/>
  <c r="BH467" i="42"/>
  <c r="AS467" i="42"/>
  <c r="AG467" i="42"/>
  <c r="BC467" i="42"/>
  <c r="AO467" i="42"/>
  <c r="AB467" i="42"/>
  <c r="AU467" i="42"/>
  <c r="AF467" i="42"/>
  <c r="AT467" i="42"/>
  <c r="AR467" i="42"/>
  <c r="AQ467" i="42"/>
  <c r="AA467" i="42"/>
  <c r="BF467" i="42"/>
  <c r="AP467" i="42"/>
  <c r="Z467" i="42"/>
  <c r="BE467" i="42"/>
  <c r="AN467" i="42"/>
  <c r="Y467" i="42"/>
  <c r="BD467" i="42"/>
  <c r="AM467" i="42"/>
  <c r="X467" i="42"/>
  <c r="BB467" i="42"/>
  <c r="AL467" i="42"/>
  <c r="AZ467" i="42"/>
  <c r="AK467" i="42"/>
  <c r="AY467" i="42"/>
  <c r="AJ467" i="42"/>
  <c r="AW467" i="42"/>
  <c r="AH467" i="42"/>
  <c r="AX467" i="42"/>
  <c r="AI467" i="42"/>
  <c r="BC455" i="42"/>
  <c r="AO455" i="42"/>
  <c r="AB455" i="42"/>
  <c r="BB455" i="42"/>
  <c r="AN455" i="42"/>
  <c r="AA455" i="42"/>
  <c r="AZ455" i="42"/>
  <c r="AM455" i="42"/>
  <c r="Z455" i="42"/>
  <c r="AY455" i="42"/>
  <c r="AL455" i="42"/>
  <c r="Y455" i="42"/>
  <c r="AX455" i="42"/>
  <c r="AK455" i="42"/>
  <c r="X455" i="42"/>
  <c r="AW455" i="42"/>
  <c r="AJ455" i="42"/>
  <c r="AU455" i="42"/>
  <c r="AI455" i="42"/>
  <c r="AT455" i="42"/>
  <c r="AH455" i="42"/>
  <c r="BH455" i="42"/>
  <c r="AS455" i="42"/>
  <c r="AG455" i="42"/>
  <c r="BF455" i="42"/>
  <c r="AR455" i="42"/>
  <c r="BD455" i="42"/>
  <c r="AP455" i="42"/>
  <c r="BE455" i="42"/>
  <c r="AQ455" i="42"/>
  <c r="BC443" i="42"/>
  <c r="AO443" i="42"/>
  <c r="AB443" i="42"/>
  <c r="BB443" i="42"/>
  <c r="AN443" i="42"/>
  <c r="AA443" i="42"/>
  <c r="AY443" i="42"/>
  <c r="AL443" i="42"/>
  <c r="Y443" i="42"/>
  <c r="AX443" i="42"/>
  <c r="AK443" i="42"/>
  <c r="X443" i="42"/>
  <c r="AW443" i="42"/>
  <c r="AJ443" i="42"/>
  <c r="AU443" i="42"/>
  <c r="AI443" i="42"/>
  <c r="AT443" i="42"/>
  <c r="BH443" i="42"/>
  <c r="AS443" i="42"/>
  <c r="AG443" i="42"/>
  <c r="BD443" i="42"/>
  <c r="AP443" i="42"/>
  <c r="BF443" i="42"/>
  <c r="BE443" i="42"/>
  <c r="AZ443" i="42"/>
  <c r="AR443" i="42"/>
  <c r="AQ443" i="42"/>
  <c r="AM443" i="42"/>
  <c r="AH443" i="42"/>
  <c r="Z443" i="42"/>
  <c r="BC431" i="42"/>
  <c r="AO431" i="42"/>
  <c r="AB431" i="42"/>
  <c r="AX431" i="42"/>
  <c r="AK431" i="42"/>
  <c r="X431" i="42"/>
  <c r="AU431" i="42"/>
  <c r="AI431" i="42"/>
  <c r="BD431" i="42"/>
  <c r="AP431" i="42"/>
  <c r="AN431" i="42"/>
  <c r="BH431" i="42"/>
  <c r="AM431" i="42"/>
  <c r="BF431" i="42"/>
  <c r="AL431" i="42"/>
  <c r="BE431" i="42"/>
  <c r="AJ431" i="42"/>
  <c r="BB431" i="42"/>
  <c r="AH431" i="42"/>
  <c r="AZ431" i="42"/>
  <c r="AG431" i="42"/>
  <c r="AY431" i="42"/>
  <c r="AW431" i="42"/>
  <c r="AT431" i="42"/>
  <c r="AA431" i="42"/>
  <c r="AS431" i="42"/>
  <c r="Z431" i="42"/>
  <c r="AR431" i="42"/>
  <c r="Y431" i="42"/>
  <c r="AQ431" i="42"/>
  <c r="AY419" i="42"/>
  <c r="AL419" i="42"/>
  <c r="Y419" i="42"/>
  <c r="AX419" i="42"/>
  <c r="AK419" i="42"/>
  <c r="X419" i="42"/>
  <c r="AW419" i="42"/>
  <c r="AJ419" i="42"/>
  <c r="AU419" i="42"/>
  <c r="AT419" i="42"/>
  <c r="AG419" i="42"/>
  <c r="BH419" i="42"/>
  <c r="AS419" i="42"/>
  <c r="AF419" i="42"/>
  <c r="BF419" i="42"/>
  <c r="AR419" i="42"/>
  <c r="AE419" i="42"/>
  <c r="BE419" i="42"/>
  <c r="AQ419" i="42"/>
  <c r="BD419" i="42"/>
  <c r="AP419" i="42"/>
  <c r="BC419" i="42"/>
  <c r="AO419" i="42"/>
  <c r="AB419" i="42"/>
  <c r="BB419" i="42"/>
  <c r="AN419" i="42"/>
  <c r="AA419" i="42"/>
  <c r="AZ419" i="42"/>
  <c r="AM419" i="42"/>
  <c r="Z419" i="42"/>
  <c r="AY407" i="42"/>
  <c r="AL407" i="42"/>
  <c r="Y407" i="42"/>
  <c r="AX407" i="42"/>
  <c r="AK407" i="42"/>
  <c r="X407" i="42"/>
  <c r="AW407" i="42"/>
  <c r="AJ407" i="42"/>
  <c r="AU407" i="42"/>
  <c r="AT407" i="42"/>
  <c r="AG407" i="42"/>
  <c r="BH407" i="42"/>
  <c r="AS407" i="42"/>
  <c r="AF407" i="42"/>
  <c r="BF407" i="42"/>
  <c r="AR407" i="42"/>
  <c r="AE407" i="42"/>
  <c r="BE407" i="42"/>
  <c r="AQ407" i="42"/>
  <c r="BD407" i="42"/>
  <c r="AP407" i="42"/>
  <c r="BC407" i="42"/>
  <c r="AO407" i="42"/>
  <c r="AB407" i="42"/>
  <c r="BB407" i="42"/>
  <c r="AN407" i="42"/>
  <c r="AA407" i="42"/>
  <c r="AZ407" i="42"/>
  <c r="AM407" i="42"/>
  <c r="Z407" i="42"/>
  <c r="AY395" i="42"/>
  <c r="AL395" i="42"/>
  <c r="Y395" i="42"/>
  <c r="AX395" i="42"/>
  <c r="AK395" i="42"/>
  <c r="X395" i="42"/>
  <c r="AW395" i="42"/>
  <c r="AU395" i="42"/>
  <c r="AH395" i="42"/>
  <c r="AT395" i="42"/>
  <c r="AG395" i="42"/>
  <c r="BH395" i="42"/>
  <c r="AS395" i="42"/>
  <c r="AF395" i="42"/>
  <c r="BF395" i="42"/>
  <c r="AR395" i="42"/>
  <c r="AE395" i="42"/>
  <c r="BE395" i="42"/>
  <c r="AQ395" i="42"/>
  <c r="BC395" i="42"/>
  <c r="AO395" i="42"/>
  <c r="AB395" i="42"/>
  <c r="BB395" i="42"/>
  <c r="AN395" i="42"/>
  <c r="AA395" i="42"/>
  <c r="AP395" i="42"/>
  <c r="AM395" i="42"/>
  <c r="Z395" i="42"/>
  <c r="BD395" i="42"/>
  <c r="AZ395" i="42"/>
  <c r="BD855" i="42"/>
  <c r="BB855" i="42"/>
  <c r="AN855" i="42"/>
  <c r="AB855" i="42"/>
  <c r="AZ855" i="42"/>
  <c r="AM855" i="42"/>
  <c r="AA855" i="42"/>
  <c r="AY855" i="42"/>
  <c r="Z855" i="42"/>
  <c r="AX855" i="42"/>
  <c r="AK855" i="42"/>
  <c r="Y855" i="42"/>
  <c r="AW855" i="42"/>
  <c r="AJ855" i="42"/>
  <c r="X855" i="42"/>
  <c r="AU855" i="42"/>
  <c r="AI855" i="42"/>
  <c r="AT855" i="42"/>
  <c r="AH855" i="42"/>
  <c r="AS855" i="42"/>
  <c r="AG855" i="42"/>
  <c r="BH855" i="42"/>
  <c r="AR855" i="42"/>
  <c r="AF855" i="42"/>
  <c r="BF855" i="42"/>
  <c r="AQ855" i="42"/>
  <c r="AE855" i="42"/>
  <c r="AP855" i="42"/>
  <c r="AO855" i="42"/>
  <c r="AD855" i="42"/>
  <c r="AC855" i="42"/>
  <c r="BE855" i="42"/>
  <c r="BC855" i="42"/>
  <c r="BB843" i="42"/>
  <c r="AN843" i="42"/>
  <c r="AB843" i="42"/>
  <c r="AZ843" i="42"/>
  <c r="AM843" i="42"/>
  <c r="AA843" i="42"/>
  <c r="AY843" i="42"/>
  <c r="Z843" i="42"/>
  <c r="AX843" i="42"/>
  <c r="AK843" i="42"/>
  <c r="Y843" i="42"/>
  <c r="AW843" i="42"/>
  <c r="AJ843" i="42"/>
  <c r="X843" i="42"/>
  <c r="AU843" i="42"/>
  <c r="AI843" i="42"/>
  <c r="AT843" i="42"/>
  <c r="AH843" i="42"/>
  <c r="BH843" i="42"/>
  <c r="AS843" i="42"/>
  <c r="AG843" i="42"/>
  <c r="BF843" i="42"/>
  <c r="AR843" i="42"/>
  <c r="AF843" i="42"/>
  <c r="BE843" i="42"/>
  <c r="AQ843" i="42"/>
  <c r="AE843" i="42"/>
  <c r="BD843" i="42"/>
  <c r="BC843" i="42"/>
  <c r="AP843" i="42"/>
  <c r="AO843" i="42"/>
  <c r="AD843" i="42"/>
  <c r="AC843" i="42"/>
  <c r="AZ831" i="42"/>
  <c r="AM831" i="42"/>
  <c r="AA831" i="42"/>
  <c r="BC831" i="42"/>
  <c r="AN831" i="42"/>
  <c r="Z831" i="42"/>
  <c r="BB831" i="42"/>
  <c r="Y831" i="42"/>
  <c r="AY831" i="42"/>
  <c r="AK831" i="42"/>
  <c r="X831" i="42"/>
  <c r="AX831" i="42"/>
  <c r="AJ831" i="42"/>
  <c r="AW831" i="42"/>
  <c r="AI831" i="42"/>
  <c r="AU831" i="42"/>
  <c r="AH831" i="42"/>
  <c r="AT831" i="42"/>
  <c r="AG831" i="42"/>
  <c r="AS831" i="42"/>
  <c r="AF831" i="42"/>
  <c r="BH831" i="42"/>
  <c r="AR831" i="42"/>
  <c r="AE831" i="42"/>
  <c r="BF831" i="42"/>
  <c r="AQ831" i="42"/>
  <c r="AD831" i="42"/>
  <c r="BE831" i="42"/>
  <c r="AP831" i="42"/>
  <c r="AC831" i="42"/>
  <c r="BD831" i="42"/>
  <c r="AO831" i="42"/>
  <c r="AB831" i="42"/>
  <c r="AW819" i="42"/>
  <c r="AJ819" i="42"/>
  <c r="X819" i="42"/>
  <c r="BF819" i="42"/>
  <c r="AR819" i="42"/>
  <c r="AF819" i="42"/>
  <c r="BE819" i="42"/>
  <c r="AQ819" i="42"/>
  <c r="AE819" i="42"/>
  <c r="AY819" i="42"/>
  <c r="AH819" i="42"/>
  <c r="AU819" i="42"/>
  <c r="AD819" i="42"/>
  <c r="AT819" i="42"/>
  <c r="AC819" i="42"/>
  <c r="AS819" i="42"/>
  <c r="AB819" i="42"/>
  <c r="AP819" i="42"/>
  <c r="AA819" i="42"/>
  <c r="AO819" i="42"/>
  <c r="Z819" i="42"/>
  <c r="BH819" i="42"/>
  <c r="AN819" i="42"/>
  <c r="Y819" i="42"/>
  <c r="BD819" i="42"/>
  <c r="AM819" i="42"/>
  <c r="BC819" i="42"/>
  <c r="BB819" i="42"/>
  <c r="AK819" i="42"/>
  <c r="AZ819" i="42"/>
  <c r="AI819" i="42"/>
  <c r="AX819" i="42"/>
  <c r="AG819" i="42"/>
  <c r="BC807" i="42"/>
  <c r="AO807" i="42"/>
  <c r="AC807" i="42"/>
  <c r="AZ807" i="42"/>
  <c r="AM807" i="42"/>
  <c r="AA807" i="42"/>
  <c r="AY807" i="42"/>
  <c r="Z807" i="42"/>
  <c r="AX807" i="42"/>
  <c r="AK807" i="42"/>
  <c r="Y807" i="42"/>
  <c r="AW807" i="42"/>
  <c r="AJ807" i="42"/>
  <c r="X807" i="42"/>
  <c r="AU807" i="42"/>
  <c r="AI807" i="42"/>
  <c r="AT807" i="42"/>
  <c r="AH807" i="42"/>
  <c r="BH807" i="42"/>
  <c r="AS807" i="42"/>
  <c r="AG807" i="42"/>
  <c r="BF807" i="42"/>
  <c r="AR807" i="42"/>
  <c r="AF807" i="42"/>
  <c r="BD807" i="42"/>
  <c r="AP807" i="42"/>
  <c r="AD807" i="42"/>
  <c r="AE807" i="42"/>
  <c r="AB807" i="42"/>
  <c r="BE807" i="42"/>
  <c r="BB807" i="42"/>
  <c r="AN807" i="42"/>
  <c r="AQ807" i="42"/>
  <c r="BC795" i="42"/>
  <c r="AO795" i="42"/>
  <c r="AC795" i="42"/>
  <c r="AZ795" i="42"/>
  <c r="AM795" i="42"/>
  <c r="AA795" i="42"/>
  <c r="AY795" i="42"/>
  <c r="Z795" i="42"/>
  <c r="AX795" i="42"/>
  <c r="AK795" i="42"/>
  <c r="Y795" i="42"/>
  <c r="AW795" i="42"/>
  <c r="AJ795" i="42"/>
  <c r="X795" i="42"/>
  <c r="AU795" i="42"/>
  <c r="AI795" i="42"/>
  <c r="AT795" i="42"/>
  <c r="AH795" i="42"/>
  <c r="BB795" i="42"/>
  <c r="AS795" i="42"/>
  <c r="AR795" i="42"/>
  <c r="AQ795" i="42"/>
  <c r="AP795" i="42"/>
  <c r="AN795" i="42"/>
  <c r="AG795" i="42"/>
  <c r="AF795" i="42"/>
  <c r="BH795" i="42"/>
  <c r="AE795" i="42"/>
  <c r="BF795" i="42"/>
  <c r="AD795" i="42"/>
  <c r="BD795" i="42"/>
  <c r="BE795" i="42"/>
  <c r="AB795" i="42"/>
  <c r="BC783" i="42"/>
  <c r="AO783" i="42"/>
  <c r="AC783" i="42"/>
  <c r="AW783" i="42"/>
  <c r="AJ783" i="42"/>
  <c r="X783" i="42"/>
  <c r="BD783" i="42"/>
  <c r="AM783" i="42"/>
  <c r="Y783" i="42"/>
  <c r="BB783" i="42"/>
  <c r="AZ783" i="42"/>
  <c r="AK783" i="42"/>
  <c r="AY783" i="42"/>
  <c r="AI783" i="42"/>
  <c r="AX783" i="42"/>
  <c r="AH783" i="42"/>
  <c r="AU783" i="42"/>
  <c r="AG783" i="42"/>
  <c r="AT783" i="42"/>
  <c r="AF783" i="42"/>
  <c r="AS783" i="42"/>
  <c r="AE783" i="42"/>
  <c r="AR783" i="42"/>
  <c r="AD783" i="42"/>
  <c r="BH783" i="42"/>
  <c r="AQ783" i="42"/>
  <c r="AB783" i="42"/>
  <c r="BE783" i="42"/>
  <c r="AN783" i="42"/>
  <c r="Z783" i="42"/>
  <c r="BF783" i="42"/>
  <c r="AP783" i="42"/>
  <c r="AA783" i="42"/>
  <c r="BC771" i="42"/>
  <c r="AO771" i="42"/>
  <c r="AC771" i="42"/>
  <c r="AU771" i="42"/>
  <c r="AH771" i="42"/>
  <c r="AT771" i="42"/>
  <c r="AG771" i="42"/>
  <c r="AS771" i="42"/>
  <c r="AF771" i="42"/>
  <c r="BH771" i="42"/>
  <c r="AR771" i="42"/>
  <c r="AE771" i="42"/>
  <c r="BF771" i="42"/>
  <c r="AQ771" i="42"/>
  <c r="AD771" i="42"/>
  <c r="BE771" i="42"/>
  <c r="AP771" i="42"/>
  <c r="AB771" i="42"/>
  <c r="BD771" i="42"/>
  <c r="AN771" i="42"/>
  <c r="AA771" i="42"/>
  <c r="BB771" i="42"/>
  <c r="AM771" i="42"/>
  <c r="Z771" i="42"/>
  <c r="AZ771" i="42"/>
  <c r="Y771" i="42"/>
  <c r="AY771" i="42"/>
  <c r="AK771" i="42"/>
  <c r="X771" i="42"/>
  <c r="AW771" i="42"/>
  <c r="AI771" i="42"/>
  <c r="AX771" i="42"/>
  <c r="AJ771" i="42"/>
  <c r="BH759" i="42"/>
  <c r="AS759" i="42"/>
  <c r="AG759" i="42"/>
  <c r="BB759" i="42"/>
  <c r="AN759" i="42"/>
  <c r="AB759" i="42"/>
  <c r="AY759" i="42"/>
  <c r="Z759" i="42"/>
  <c r="AU759" i="42"/>
  <c r="AE759" i="42"/>
  <c r="AT759" i="42"/>
  <c r="AD759" i="42"/>
  <c r="AR759" i="42"/>
  <c r="AC759" i="42"/>
  <c r="AQ759" i="42"/>
  <c r="AA759" i="42"/>
  <c r="AP759" i="42"/>
  <c r="Y759" i="42"/>
  <c r="BF759" i="42"/>
  <c r="AO759" i="42"/>
  <c r="X759" i="42"/>
  <c r="BE759" i="42"/>
  <c r="AM759" i="42"/>
  <c r="BD759" i="42"/>
  <c r="AK759" i="42"/>
  <c r="BC759" i="42"/>
  <c r="AJ759" i="42"/>
  <c r="AZ759" i="42"/>
  <c r="AI759" i="42"/>
  <c r="AW759" i="42"/>
  <c r="AF759" i="42"/>
  <c r="AX759" i="42"/>
  <c r="AH759" i="42"/>
  <c r="BH747" i="42"/>
  <c r="AS747" i="42"/>
  <c r="AG747" i="42"/>
  <c r="BB747" i="42"/>
  <c r="AN747" i="42"/>
  <c r="AB747" i="42"/>
  <c r="AU747" i="42"/>
  <c r="AF747" i="42"/>
  <c r="AT747" i="42"/>
  <c r="AE747" i="42"/>
  <c r="AR747" i="42"/>
  <c r="AD747" i="42"/>
  <c r="AQ747" i="42"/>
  <c r="AC747" i="42"/>
  <c r="BF747" i="42"/>
  <c r="AP747" i="42"/>
  <c r="AA747" i="42"/>
  <c r="BE747" i="42"/>
  <c r="AO747" i="42"/>
  <c r="Z747" i="42"/>
  <c r="BD747" i="42"/>
  <c r="AM747" i="42"/>
  <c r="Y747" i="42"/>
  <c r="BC747" i="42"/>
  <c r="X747" i="42"/>
  <c r="AZ747" i="42"/>
  <c r="AK747" i="42"/>
  <c r="AY747" i="42"/>
  <c r="AJ747" i="42"/>
  <c r="AW747" i="42"/>
  <c r="AH747" i="42"/>
  <c r="AX747" i="42"/>
  <c r="AI747" i="42"/>
  <c r="AT735" i="42"/>
  <c r="AH735" i="42"/>
  <c r="BH735" i="42"/>
  <c r="AS735" i="42"/>
  <c r="AG735" i="42"/>
  <c r="BF735" i="42"/>
  <c r="AR735" i="42"/>
  <c r="AF735" i="42"/>
  <c r="BE735" i="42"/>
  <c r="AQ735" i="42"/>
  <c r="AE735" i="42"/>
  <c r="BC735" i="42"/>
  <c r="AO735" i="42"/>
  <c r="AC735" i="42"/>
  <c r="BB735" i="42"/>
  <c r="AN735" i="42"/>
  <c r="AB735" i="42"/>
  <c r="AZ735" i="42"/>
  <c r="AM735" i="42"/>
  <c r="AA735" i="42"/>
  <c r="AW735" i="42"/>
  <c r="AU735" i="42"/>
  <c r="AP735" i="42"/>
  <c r="AK735" i="42"/>
  <c r="AJ735" i="42"/>
  <c r="AI735" i="42"/>
  <c r="AD735" i="42"/>
  <c r="Z735" i="42"/>
  <c r="BD735" i="42"/>
  <c r="Y735" i="42"/>
  <c r="AX735" i="42"/>
  <c r="AY735" i="42"/>
  <c r="X735" i="42"/>
  <c r="AT723" i="42"/>
  <c r="AH723" i="42"/>
  <c r="AW723" i="42"/>
  <c r="AI723" i="42"/>
  <c r="AU723" i="42"/>
  <c r="AG723" i="42"/>
  <c r="AS723" i="42"/>
  <c r="AF723" i="42"/>
  <c r="BH723" i="42"/>
  <c r="AR723" i="42"/>
  <c r="AE723" i="42"/>
  <c r="BF723" i="42"/>
  <c r="AQ723" i="42"/>
  <c r="AD723" i="42"/>
  <c r="BE723" i="42"/>
  <c r="AP723" i="42"/>
  <c r="AC723" i="42"/>
  <c r="BD723" i="42"/>
  <c r="AO723" i="42"/>
  <c r="AB723" i="42"/>
  <c r="BC723" i="42"/>
  <c r="AN723" i="42"/>
  <c r="AA723" i="42"/>
  <c r="BB723" i="42"/>
  <c r="AM723" i="42"/>
  <c r="Z723" i="42"/>
  <c r="AZ723" i="42"/>
  <c r="Y723" i="42"/>
  <c r="AX723" i="42"/>
  <c r="AJ723" i="42"/>
  <c r="AY723" i="42"/>
  <c r="AK723" i="42"/>
  <c r="X723" i="42"/>
  <c r="BB711" i="42"/>
  <c r="AN711" i="42"/>
  <c r="AB711" i="42"/>
  <c r="AZ711" i="42"/>
  <c r="AM711" i="42"/>
  <c r="AA711" i="42"/>
  <c r="AX711" i="42"/>
  <c r="AK711" i="42"/>
  <c r="Y711" i="42"/>
  <c r="AW711" i="42"/>
  <c r="AJ711" i="42"/>
  <c r="X711" i="42"/>
  <c r="AU711" i="42"/>
  <c r="AI711" i="42"/>
  <c r="AT711" i="42"/>
  <c r="AH711" i="42"/>
  <c r="BH711" i="42"/>
  <c r="AS711" i="42"/>
  <c r="AG711" i="42"/>
  <c r="BF711" i="42"/>
  <c r="AR711" i="42"/>
  <c r="AF711" i="42"/>
  <c r="BE711" i="42"/>
  <c r="AQ711" i="42"/>
  <c r="AE711" i="42"/>
  <c r="BC711" i="42"/>
  <c r="AO711" i="42"/>
  <c r="AC711" i="42"/>
  <c r="BD711" i="42"/>
  <c r="AY711" i="42"/>
  <c r="AP711" i="42"/>
  <c r="AD711" i="42"/>
  <c r="Z711" i="42"/>
  <c r="BB699" i="42"/>
  <c r="AN699" i="42"/>
  <c r="AB699" i="42"/>
  <c r="AW699" i="42"/>
  <c r="AJ699" i="42"/>
  <c r="X699" i="42"/>
  <c r="AU699" i="42"/>
  <c r="AI699" i="42"/>
  <c r="AT699" i="42"/>
  <c r="BH699" i="42"/>
  <c r="AO699" i="42"/>
  <c r="Y699" i="42"/>
  <c r="BF699" i="42"/>
  <c r="AM699" i="42"/>
  <c r="BE699" i="42"/>
  <c r="BD699" i="42"/>
  <c r="AK699" i="42"/>
  <c r="BC699" i="42"/>
  <c r="AH699" i="42"/>
  <c r="AZ699" i="42"/>
  <c r="AG699" i="42"/>
  <c r="AY699" i="42"/>
  <c r="AF699" i="42"/>
  <c r="AX699" i="42"/>
  <c r="AE699" i="42"/>
  <c r="AS699" i="42"/>
  <c r="AD699" i="42"/>
  <c r="AR699" i="42"/>
  <c r="AC699" i="42"/>
  <c r="AQ699" i="42"/>
  <c r="AA699" i="42"/>
  <c r="AP699" i="42"/>
  <c r="Z699" i="42"/>
  <c r="BB687" i="42"/>
  <c r="AN687" i="42"/>
  <c r="AB687" i="42"/>
  <c r="AW687" i="42"/>
  <c r="AJ687" i="42"/>
  <c r="X687" i="42"/>
  <c r="AU687" i="42"/>
  <c r="AI687" i="42"/>
  <c r="AX687" i="42"/>
  <c r="AF687" i="42"/>
  <c r="AT687" i="42"/>
  <c r="AE687" i="42"/>
  <c r="AS687" i="42"/>
  <c r="AD687" i="42"/>
  <c r="AR687" i="42"/>
  <c r="AC687" i="42"/>
  <c r="AQ687" i="42"/>
  <c r="AA687" i="42"/>
  <c r="BH687" i="42"/>
  <c r="AP687" i="42"/>
  <c r="Z687" i="42"/>
  <c r="BF687" i="42"/>
  <c r="AO687" i="42"/>
  <c r="Y687" i="42"/>
  <c r="BE687" i="42"/>
  <c r="AM687" i="42"/>
  <c r="BD687" i="42"/>
  <c r="BC687" i="42"/>
  <c r="AK687" i="42"/>
  <c r="AZ687" i="42"/>
  <c r="AH687" i="42"/>
  <c r="AY687" i="42"/>
  <c r="AG687" i="42"/>
  <c r="AY675" i="42"/>
  <c r="AK675" i="42"/>
  <c r="Y675" i="42"/>
  <c r="BF675" i="42"/>
  <c r="AQ675" i="42"/>
  <c r="AC675" i="42"/>
  <c r="BE675" i="42"/>
  <c r="BD675" i="42"/>
  <c r="AO675" i="42"/>
  <c r="AA675" i="42"/>
  <c r="BC675" i="42"/>
  <c r="AN675" i="42"/>
  <c r="Z675" i="42"/>
  <c r="BB675" i="42"/>
  <c r="X675" i="42"/>
  <c r="AZ675" i="42"/>
  <c r="AJ675" i="42"/>
  <c r="AX675" i="42"/>
  <c r="AI675" i="42"/>
  <c r="AW675" i="42"/>
  <c r="AH675" i="42"/>
  <c r="AU675" i="42"/>
  <c r="AG675" i="42"/>
  <c r="AT675" i="42"/>
  <c r="AF675" i="42"/>
  <c r="AS675" i="42"/>
  <c r="AE675" i="42"/>
  <c r="BH675" i="42"/>
  <c r="AR675" i="42"/>
  <c r="AP675" i="42"/>
  <c r="AD675" i="42"/>
  <c r="AB675" i="42"/>
  <c r="AY663" i="42"/>
  <c r="AK663" i="42"/>
  <c r="Y663" i="42"/>
  <c r="AW663" i="42"/>
  <c r="AI663" i="42"/>
  <c r="AU663" i="42"/>
  <c r="AH663" i="42"/>
  <c r="BH663" i="42"/>
  <c r="AS663" i="42"/>
  <c r="AF663" i="42"/>
  <c r="BF663" i="42"/>
  <c r="AR663" i="42"/>
  <c r="AE663" i="42"/>
  <c r="BE663" i="42"/>
  <c r="AQ663" i="42"/>
  <c r="AD663" i="42"/>
  <c r="BD663" i="42"/>
  <c r="AP663" i="42"/>
  <c r="AC663" i="42"/>
  <c r="BC663" i="42"/>
  <c r="AO663" i="42"/>
  <c r="AB663" i="42"/>
  <c r="Z663" i="42"/>
  <c r="X663" i="42"/>
  <c r="BB663" i="42"/>
  <c r="AZ663" i="42"/>
  <c r="AX663" i="42"/>
  <c r="AT663" i="42"/>
  <c r="AN663" i="42"/>
  <c r="AJ663" i="42"/>
  <c r="AG663" i="42"/>
  <c r="AA663" i="42"/>
  <c r="AY651" i="42"/>
  <c r="AK651" i="42"/>
  <c r="Y651" i="42"/>
  <c r="AW651" i="42"/>
  <c r="AU651" i="42"/>
  <c r="BH651" i="42"/>
  <c r="AS651" i="42"/>
  <c r="AF651" i="42"/>
  <c r="BF651" i="42"/>
  <c r="AR651" i="42"/>
  <c r="AE651" i="42"/>
  <c r="BE651" i="42"/>
  <c r="AQ651" i="42"/>
  <c r="AD651" i="42"/>
  <c r="BD651" i="42"/>
  <c r="AP651" i="42"/>
  <c r="AC651" i="42"/>
  <c r="AT651" i="42"/>
  <c r="AO651" i="42"/>
  <c r="AN651" i="42"/>
  <c r="AJ651" i="42"/>
  <c r="AI651" i="42"/>
  <c r="AH651" i="42"/>
  <c r="AG651" i="42"/>
  <c r="BC651" i="42"/>
  <c r="AB651" i="42"/>
  <c r="BB651" i="42"/>
  <c r="AA651" i="42"/>
  <c r="AZ651" i="42"/>
  <c r="Z651" i="42"/>
  <c r="X651" i="42"/>
  <c r="AX651" i="42"/>
  <c r="AT638" i="42"/>
  <c r="AG638" i="42"/>
  <c r="BH638" i="42"/>
  <c r="AS638" i="42"/>
  <c r="AF638" i="42"/>
  <c r="BF638" i="42"/>
  <c r="AR638" i="42"/>
  <c r="AE638" i="42"/>
  <c r="BE638" i="42"/>
  <c r="AQ638" i="42"/>
  <c r="AD638" i="42"/>
  <c r="BD638" i="42"/>
  <c r="AP638" i="42"/>
  <c r="AC638" i="42"/>
  <c r="BC638" i="42"/>
  <c r="AO638" i="42"/>
  <c r="AB638" i="42"/>
  <c r="BB638" i="42"/>
  <c r="AN638" i="42"/>
  <c r="AA638" i="42"/>
  <c r="AZ638" i="42"/>
  <c r="AM638" i="42"/>
  <c r="Z638" i="42"/>
  <c r="AY638" i="42"/>
  <c r="AK638" i="42"/>
  <c r="Y638" i="42"/>
  <c r="AX638" i="42"/>
  <c r="AJ638" i="42"/>
  <c r="X638" i="42"/>
  <c r="AW638" i="42"/>
  <c r="AI638" i="42"/>
  <c r="AH638" i="42"/>
  <c r="AU638" i="42"/>
  <c r="AT626" i="42"/>
  <c r="AG626" i="42"/>
  <c r="BF626" i="42"/>
  <c r="AR626" i="42"/>
  <c r="AE626" i="42"/>
  <c r="BE626" i="42"/>
  <c r="AQ626" i="42"/>
  <c r="AD626" i="42"/>
  <c r="BD626" i="42"/>
  <c r="AC626" i="42"/>
  <c r="BC626" i="42"/>
  <c r="AN626" i="42"/>
  <c r="AB626" i="42"/>
  <c r="BB626" i="42"/>
  <c r="AM626" i="42"/>
  <c r="AA626" i="42"/>
  <c r="AZ626" i="42"/>
  <c r="Z626" i="42"/>
  <c r="AY626" i="42"/>
  <c r="AK626" i="42"/>
  <c r="Y626" i="42"/>
  <c r="AX626" i="42"/>
  <c r="AW626" i="42"/>
  <c r="AI626" i="42"/>
  <c r="AH626" i="42"/>
  <c r="AF626" i="42"/>
  <c r="X626" i="42"/>
  <c r="BH626" i="42"/>
  <c r="AU626" i="42"/>
  <c r="AJ626" i="42"/>
  <c r="AS626" i="42"/>
  <c r="AT614" i="42"/>
  <c r="AG614" i="42"/>
  <c r="BF614" i="42"/>
  <c r="AR614" i="42"/>
  <c r="AE614" i="42"/>
  <c r="BE614" i="42"/>
  <c r="AD614" i="42"/>
  <c r="BD614" i="42"/>
  <c r="AC614" i="42"/>
  <c r="BC614" i="42"/>
  <c r="AN614" i="42"/>
  <c r="AB614" i="42"/>
  <c r="BB614" i="42"/>
  <c r="AM614" i="42"/>
  <c r="AA614" i="42"/>
  <c r="AZ614" i="42"/>
  <c r="Z614" i="42"/>
  <c r="AY614" i="42"/>
  <c r="AK614" i="42"/>
  <c r="Y614" i="42"/>
  <c r="AH614" i="42"/>
  <c r="AF614" i="42"/>
  <c r="X614" i="42"/>
  <c r="BH614" i="42"/>
  <c r="AX614" i="42"/>
  <c r="AW614" i="42"/>
  <c r="AU614" i="42"/>
  <c r="AS614" i="42"/>
  <c r="AI614" i="42"/>
  <c r="AJ614" i="42"/>
  <c r="BE602" i="42"/>
  <c r="AQ602" i="42"/>
  <c r="AD602" i="42"/>
  <c r="BC602" i="42"/>
  <c r="AO602" i="42"/>
  <c r="AZ602" i="42"/>
  <c r="Z602" i="42"/>
  <c r="AX602" i="42"/>
  <c r="AG602" i="42"/>
  <c r="AW602" i="42"/>
  <c r="AF602" i="42"/>
  <c r="AU602" i="42"/>
  <c r="AE602" i="42"/>
  <c r="AT602" i="42"/>
  <c r="AC602" i="42"/>
  <c r="AS602" i="42"/>
  <c r="AB602" i="42"/>
  <c r="AR602" i="42"/>
  <c r="AA602" i="42"/>
  <c r="AP602" i="42"/>
  <c r="Y602" i="42"/>
  <c r="BH602" i="42"/>
  <c r="AN602" i="42"/>
  <c r="X602" i="42"/>
  <c r="BF602" i="42"/>
  <c r="AK602" i="42"/>
  <c r="BD602" i="42"/>
  <c r="AJ602" i="42"/>
  <c r="AY602" i="42"/>
  <c r="AH602" i="42"/>
  <c r="BB602" i="42"/>
  <c r="AI602" i="42"/>
  <c r="BB590" i="42"/>
  <c r="AN590" i="42"/>
  <c r="AA590" i="42"/>
  <c r="AZ590" i="42"/>
  <c r="Z590" i="42"/>
  <c r="AY590" i="42"/>
  <c r="AK590" i="42"/>
  <c r="Y590" i="42"/>
  <c r="AX590" i="42"/>
  <c r="AJ590" i="42"/>
  <c r="X590" i="42"/>
  <c r="AW590" i="42"/>
  <c r="AI590" i="42"/>
  <c r="AU590" i="42"/>
  <c r="AH590" i="42"/>
  <c r="AT590" i="42"/>
  <c r="AG590" i="42"/>
  <c r="BH590" i="42"/>
  <c r="AS590" i="42"/>
  <c r="AF590" i="42"/>
  <c r="BF590" i="42"/>
  <c r="AR590" i="42"/>
  <c r="AE590" i="42"/>
  <c r="BC590" i="42"/>
  <c r="AO590" i="42"/>
  <c r="AB590" i="42"/>
  <c r="BD590" i="42"/>
  <c r="AQ590" i="42"/>
  <c r="AP590" i="42"/>
  <c r="AD590" i="42"/>
  <c r="AC590" i="42"/>
  <c r="BE590" i="42"/>
  <c r="AY577" i="42"/>
  <c r="AK577" i="42"/>
  <c r="Y577" i="42"/>
  <c r="AX577" i="42"/>
  <c r="AJ577" i="42"/>
  <c r="X577" i="42"/>
  <c r="AT577" i="42"/>
  <c r="BF577" i="42"/>
  <c r="AR577" i="42"/>
  <c r="AE577" i="42"/>
  <c r="BE577" i="42"/>
  <c r="BD577" i="42"/>
  <c r="AI577" i="42"/>
  <c r="BC577" i="42"/>
  <c r="AH577" i="42"/>
  <c r="BB577" i="42"/>
  <c r="AG577" i="42"/>
  <c r="AZ577" i="42"/>
  <c r="AF577" i="42"/>
  <c r="AW577" i="42"/>
  <c r="AD577" i="42"/>
  <c r="AU577" i="42"/>
  <c r="AC577" i="42"/>
  <c r="AS577" i="42"/>
  <c r="AB577" i="42"/>
  <c r="AA577" i="42"/>
  <c r="AP577" i="42"/>
  <c r="Z577" i="42"/>
  <c r="BH577" i="42"/>
  <c r="AM577" i="42"/>
  <c r="AN577" i="42"/>
  <c r="BC565" i="42"/>
  <c r="AN565" i="42"/>
  <c r="AB565" i="42"/>
  <c r="BB565" i="42"/>
  <c r="AM565" i="42"/>
  <c r="AA565" i="42"/>
  <c r="AZ565" i="42"/>
  <c r="Z565" i="42"/>
  <c r="AY565" i="42"/>
  <c r="AK565" i="42"/>
  <c r="Y565" i="42"/>
  <c r="AX565" i="42"/>
  <c r="AJ565" i="42"/>
  <c r="X565" i="42"/>
  <c r="AW565" i="42"/>
  <c r="AI565" i="42"/>
  <c r="AU565" i="42"/>
  <c r="AH565" i="42"/>
  <c r="AT565" i="42"/>
  <c r="AG565" i="42"/>
  <c r="BH565" i="42"/>
  <c r="AS565" i="42"/>
  <c r="AF565" i="42"/>
  <c r="BF565" i="42"/>
  <c r="AE565" i="42"/>
  <c r="BD565" i="42"/>
  <c r="AO565" i="42"/>
  <c r="AC565" i="42"/>
  <c r="BE565" i="42"/>
  <c r="AP565" i="42"/>
  <c r="AD565" i="42"/>
  <c r="BC553" i="42"/>
  <c r="AO553" i="42"/>
  <c r="AB553" i="42"/>
  <c r="BB553" i="42"/>
  <c r="AM553" i="42"/>
  <c r="AA553" i="42"/>
  <c r="AZ553" i="42"/>
  <c r="Z553" i="42"/>
  <c r="AX553" i="42"/>
  <c r="AJ553" i="42"/>
  <c r="X553" i="42"/>
  <c r="AW553" i="42"/>
  <c r="AI553" i="42"/>
  <c r="AU553" i="42"/>
  <c r="AH553" i="42"/>
  <c r="AT553" i="42"/>
  <c r="AG553" i="42"/>
  <c r="BH553" i="42"/>
  <c r="AS553" i="42"/>
  <c r="AF553" i="42"/>
  <c r="BF553" i="42"/>
  <c r="AR553" i="42"/>
  <c r="AE553" i="42"/>
  <c r="BD553" i="42"/>
  <c r="AP553" i="42"/>
  <c r="AC553" i="42"/>
  <c r="BE553" i="42"/>
  <c r="AY553" i="42"/>
  <c r="AQ553" i="42"/>
  <c r="AK553" i="42"/>
  <c r="AD553" i="42"/>
  <c r="Y553" i="42"/>
  <c r="BF5" i="42"/>
  <c r="AR5" i="42"/>
  <c r="AF5" i="42"/>
  <c r="AA6" i="42"/>
  <c r="AM6" i="42"/>
  <c r="AZ6" i="42"/>
  <c r="AC7" i="42"/>
  <c r="AO7" i="42"/>
  <c r="AE8" i="42"/>
  <c r="AQ8" i="42"/>
  <c r="AH9" i="42"/>
  <c r="AU9" i="42"/>
  <c r="Y10" i="42"/>
  <c r="AK10" i="42"/>
  <c r="AY10" i="42"/>
  <c r="AB11" i="42"/>
  <c r="AN11" i="42"/>
  <c r="BC11" i="42"/>
  <c r="AE12" i="42"/>
  <c r="AQ12" i="42"/>
  <c r="BF12" i="42"/>
  <c r="AH13" i="42"/>
  <c r="AU13" i="42"/>
  <c r="Y14" i="42"/>
  <c r="AK14" i="42"/>
  <c r="AY14" i="42"/>
  <c r="AB15" i="42"/>
  <c r="AN15" i="42"/>
  <c r="BC15" i="42"/>
  <c r="AE16" i="42"/>
  <c r="AQ16" i="42"/>
  <c r="BF16" i="42"/>
  <c r="AH17" i="42"/>
  <c r="AU17" i="42"/>
  <c r="Y18" i="42"/>
  <c r="AK18" i="42"/>
  <c r="AY18" i="42"/>
  <c r="AB19" i="42"/>
  <c r="AN19" i="42"/>
  <c r="AE20" i="42"/>
  <c r="AQ20" i="42"/>
  <c r="BF20" i="42"/>
  <c r="AH21" i="42"/>
  <c r="AU21" i="42"/>
  <c r="Y22" i="42"/>
  <c r="AK22" i="42"/>
  <c r="AY22" i="42"/>
  <c r="AB23" i="42"/>
  <c r="AN23" i="42"/>
  <c r="BC23" i="42"/>
  <c r="AE24" i="42"/>
  <c r="AQ24" i="42"/>
  <c r="BF24" i="42"/>
  <c r="AH25" i="42"/>
  <c r="Y26" i="42"/>
  <c r="AK26" i="42"/>
  <c r="AY26" i="42"/>
  <c r="AB27" i="42"/>
  <c r="AN27" i="42"/>
  <c r="BC27" i="42"/>
  <c r="AE28" i="42"/>
  <c r="AQ28" i="42"/>
  <c r="BF28" i="42"/>
  <c r="AH29" i="42"/>
  <c r="AU29" i="42"/>
  <c r="Y30" i="42"/>
  <c r="AK30" i="42"/>
  <c r="AY30" i="42"/>
  <c r="AB31" i="42"/>
  <c r="AN31" i="42"/>
  <c r="AE32" i="42"/>
  <c r="AQ32" i="42"/>
  <c r="AH33" i="42"/>
  <c r="AU33" i="42"/>
  <c r="Y34" i="42"/>
  <c r="AK34" i="42"/>
  <c r="AY34" i="42"/>
  <c r="AB35" i="42"/>
  <c r="AN35" i="42"/>
  <c r="BC35" i="42"/>
  <c r="AE36" i="42"/>
  <c r="AQ36" i="42"/>
  <c r="BF36" i="42"/>
  <c r="AH37" i="42"/>
  <c r="AU37" i="42"/>
  <c r="Y38" i="42"/>
  <c r="AK38" i="42"/>
  <c r="AY38" i="42"/>
  <c r="AB39" i="42"/>
  <c r="AN39" i="42"/>
  <c r="BC39" i="42"/>
  <c r="AE40" i="42"/>
  <c r="AQ40" i="42"/>
  <c r="BF40" i="42"/>
  <c r="AH41" i="42"/>
  <c r="AU41" i="42"/>
  <c r="Y42" i="42"/>
  <c r="AK42" i="42"/>
  <c r="AY42" i="42"/>
  <c r="AB43" i="42"/>
  <c r="AN43" i="42"/>
  <c r="AE44" i="42"/>
  <c r="AQ44" i="42"/>
  <c r="BF44" i="42"/>
  <c r="AH45" i="42"/>
  <c r="AT45" i="42"/>
  <c r="Y46" i="42"/>
  <c r="AK46" i="42"/>
  <c r="AX46" i="42"/>
  <c r="AA47" i="42"/>
  <c r="AM47" i="42"/>
  <c r="BB47" i="42"/>
  <c r="AD48" i="42"/>
  <c r="AP48" i="42"/>
  <c r="BE48" i="42"/>
  <c r="AG49" i="42"/>
  <c r="AS49" i="42"/>
  <c r="X50" i="42"/>
  <c r="AJ50" i="42"/>
  <c r="AX50" i="42"/>
  <c r="AA51" i="42"/>
  <c r="AM51" i="42"/>
  <c r="BB51" i="42"/>
  <c r="AD52" i="42"/>
  <c r="AP52" i="42"/>
  <c r="BE52" i="42"/>
  <c r="AG53" i="42"/>
  <c r="AS53" i="42"/>
  <c r="X54" i="42"/>
  <c r="AJ54" i="42"/>
  <c r="AX54" i="42"/>
  <c r="AA55" i="42"/>
  <c r="AM55" i="42"/>
  <c r="AD56" i="42"/>
  <c r="AP56" i="42"/>
  <c r="BE56" i="42"/>
  <c r="AG57" i="42"/>
  <c r="AT57" i="42"/>
  <c r="AA58" i="42"/>
  <c r="AQ58" i="42"/>
  <c r="Y59" i="42"/>
  <c r="AP59" i="42"/>
  <c r="Y60" i="42"/>
  <c r="AN60" i="42"/>
  <c r="X61" i="42"/>
  <c r="AN61" i="42"/>
  <c r="BF61" i="42"/>
  <c r="AM62" i="42"/>
  <c r="BF62" i="42"/>
  <c r="AK63" i="42"/>
  <c r="BE63" i="42"/>
  <c r="AK64" i="42"/>
  <c r="BC64" i="42"/>
  <c r="AJ65" i="42"/>
  <c r="BC65" i="42"/>
  <c r="AH66" i="42"/>
  <c r="BB66" i="42"/>
  <c r="AH67" i="42"/>
  <c r="AG68" i="42"/>
  <c r="AY68" i="42"/>
  <c r="AE69" i="42"/>
  <c r="AX69" i="42"/>
  <c r="AE70" i="42"/>
  <c r="AT70" i="42"/>
  <c r="AD71" i="42"/>
  <c r="AB72" i="42"/>
  <c r="AS72" i="42"/>
  <c r="AB73" i="42"/>
  <c r="AQ73" i="42"/>
  <c r="AA74" i="42"/>
  <c r="AQ74" i="42"/>
  <c r="AD77" i="42"/>
  <c r="AT77" i="42"/>
  <c r="AC78" i="42"/>
  <c r="AS78" i="42"/>
  <c r="AB79" i="42"/>
  <c r="AR79" i="42"/>
  <c r="AA80" i="42"/>
  <c r="AR80" i="42"/>
  <c r="AF81" i="42"/>
  <c r="BB81" i="42"/>
  <c r="AN82" i="42"/>
  <c r="AA83" i="42"/>
  <c r="AW83" i="42"/>
  <c r="AI84" i="42"/>
  <c r="BH84" i="42"/>
  <c r="AR85" i="42"/>
  <c r="X87" i="42"/>
  <c r="AW87" i="42"/>
  <c r="AM88" i="42"/>
  <c r="AD89" i="42"/>
  <c r="BH89" i="42"/>
  <c r="BE90" i="42"/>
  <c r="X92" i="42"/>
  <c r="AA93" i="42"/>
  <c r="AR95" i="42"/>
  <c r="AH104" i="42"/>
  <c r="Z113" i="42"/>
  <c r="Z123" i="42"/>
  <c r="AG128" i="42"/>
  <c r="AJ145" i="42"/>
  <c r="AG151" i="42"/>
  <c r="AT124" i="42"/>
  <c r="AH124" i="42"/>
  <c r="AZ124" i="42"/>
  <c r="AM124" i="42"/>
  <c r="AA124" i="42"/>
  <c r="AW124" i="42"/>
  <c r="AG124" i="42"/>
  <c r="AU124" i="42"/>
  <c r="AF124" i="42"/>
  <c r="AS124" i="42"/>
  <c r="AE124" i="42"/>
  <c r="AR124" i="42"/>
  <c r="AD124" i="42"/>
  <c r="AQ124" i="42"/>
  <c r="AC124" i="42"/>
  <c r="BH124" i="42"/>
  <c r="AP124" i="42"/>
  <c r="AB124" i="42"/>
  <c r="BF124" i="42"/>
  <c r="AO124" i="42"/>
  <c r="Z124" i="42"/>
  <c r="BE124" i="42"/>
  <c r="AN124" i="42"/>
  <c r="Y124" i="42"/>
  <c r="BD124" i="42"/>
  <c r="AL124" i="42"/>
  <c r="X124" i="42"/>
  <c r="BC124" i="42"/>
  <c r="AK124" i="42"/>
  <c r="AX124" i="42"/>
  <c r="AI124" i="42"/>
  <c r="AO191" i="42"/>
  <c r="AC191" i="42"/>
  <c r="AX191" i="42"/>
  <c r="AK191" i="42"/>
  <c r="Y191" i="42"/>
  <c r="AW191" i="42"/>
  <c r="AJ191" i="42"/>
  <c r="X191" i="42"/>
  <c r="AR191" i="42"/>
  <c r="AB191" i="42"/>
  <c r="AQ191" i="42"/>
  <c r="AA191" i="42"/>
  <c r="AP191" i="42"/>
  <c r="Z191" i="42"/>
  <c r="BH191" i="42"/>
  <c r="AN191" i="42"/>
  <c r="BE191" i="42"/>
  <c r="AM191" i="42"/>
  <c r="BD191" i="42"/>
  <c r="AL191" i="42"/>
  <c r="BB191" i="42"/>
  <c r="AI191" i="42"/>
  <c r="AZ191" i="42"/>
  <c r="AH191" i="42"/>
  <c r="AY191" i="42"/>
  <c r="AG191" i="42"/>
  <c r="AU191" i="42"/>
  <c r="AF191" i="42"/>
  <c r="AS191" i="42"/>
  <c r="AD191" i="42"/>
  <c r="AE191" i="42"/>
  <c r="AT191" i="42"/>
  <c r="AX332" i="42"/>
  <c r="AK332" i="42"/>
  <c r="BF332" i="42"/>
  <c r="AR332" i="42"/>
  <c r="AF332" i="42"/>
  <c r="AS332" i="42"/>
  <c r="AD332" i="42"/>
  <c r="AQ332" i="42"/>
  <c r="BH332" i="42"/>
  <c r="AP332" i="42"/>
  <c r="AB332" i="42"/>
  <c r="BE332" i="42"/>
  <c r="AO332" i="42"/>
  <c r="AA332" i="42"/>
  <c r="BD332" i="42"/>
  <c r="AN332" i="42"/>
  <c r="Y332" i="42"/>
  <c r="BC332" i="42"/>
  <c r="AM332" i="42"/>
  <c r="BB332" i="42"/>
  <c r="AL332" i="42"/>
  <c r="AZ332" i="42"/>
  <c r="AJ332" i="42"/>
  <c r="AY332" i="42"/>
  <c r="AI332" i="42"/>
  <c r="AW332" i="42"/>
  <c r="AH332" i="42"/>
  <c r="AT332" i="42"/>
  <c r="AE332" i="42"/>
  <c r="AG332" i="42"/>
  <c r="AU332" i="42"/>
  <c r="AX320" i="42"/>
  <c r="AK320" i="42"/>
  <c r="Y320" i="42"/>
  <c r="AT320" i="42"/>
  <c r="AG320" i="42"/>
  <c r="AS320" i="42"/>
  <c r="AF320" i="42"/>
  <c r="BH320" i="42"/>
  <c r="AR320" i="42"/>
  <c r="AE320" i="42"/>
  <c r="BF320" i="42"/>
  <c r="AQ320" i="42"/>
  <c r="AD320" i="42"/>
  <c r="BE320" i="42"/>
  <c r="AP320" i="42"/>
  <c r="BD320" i="42"/>
  <c r="AO320" i="42"/>
  <c r="AB320" i="42"/>
  <c r="BC320" i="42"/>
  <c r="AN320" i="42"/>
  <c r="AA320" i="42"/>
  <c r="BB320" i="42"/>
  <c r="AM320" i="42"/>
  <c r="AZ320" i="42"/>
  <c r="AL320" i="42"/>
  <c r="AY320" i="42"/>
  <c r="AJ320" i="42"/>
  <c r="AU320" i="42"/>
  <c r="AH320" i="42"/>
  <c r="AW320" i="42"/>
  <c r="AI320" i="42"/>
  <c r="BF248" i="42"/>
  <c r="AR248" i="42"/>
  <c r="AF248" i="42"/>
  <c r="BE248" i="42"/>
  <c r="AQ248" i="42"/>
  <c r="AE248" i="42"/>
  <c r="BD248" i="42"/>
  <c r="AP248" i="42"/>
  <c r="AD248" i="42"/>
  <c r="BC248" i="42"/>
  <c r="AO248" i="42"/>
  <c r="BB248" i="42"/>
  <c r="AN248" i="42"/>
  <c r="AB248" i="42"/>
  <c r="AZ248" i="42"/>
  <c r="AM248" i="42"/>
  <c r="AY248" i="42"/>
  <c r="AL248" i="42"/>
  <c r="Z248" i="42"/>
  <c r="AX248" i="42"/>
  <c r="AK248" i="42"/>
  <c r="Y248" i="42"/>
  <c r="AW248" i="42"/>
  <c r="AJ248" i="42"/>
  <c r="AU248" i="42"/>
  <c r="AI248" i="42"/>
  <c r="AS248" i="42"/>
  <c r="AH248" i="42"/>
  <c r="AG248" i="42"/>
  <c r="AT248" i="42"/>
  <c r="BC396" i="42"/>
  <c r="AO396" i="42"/>
  <c r="AB396" i="42"/>
  <c r="BB396" i="42"/>
  <c r="AN396" i="42"/>
  <c r="AA396" i="42"/>
  <c r="AZ396" i="42"/>
  <c r="AM396" i="42"/>
  <c r="Z396" i="42"/>
  <c r="AY396" i="42"/>
  <c r="AL396" i="42"/>
  <c r="Y396" i="42"/>
  <c r="AX396" i="42"/>
  <c r="AK396" i="42"/>
  <c r="X396" i="42"/>
  <c r="AW396" i="42"/>
  <c r="AU396" i="42"/>
  <c r="AH396" i="42"/>
  <c r="AT396" i="42"/>
  <c r="AG396" i="42"/>
  <c r="BF396" i="42"/>
  <c r="AR396" i="42"/>
  <c r="AE396" i="42"/>
  <c r="BE396" i="42"/>
  <c r="AQ396" i="42"/>
  <c r="BH396" i="42"/>
  <c r="BD396" i="42"/>
  <c r="AS396" i="42"/>
  <c r="AP396" i="42"/>
  <c r="AF396" i="42"/>
  <c r="BE772" i="42"/>
  <c r="AQ772" i="42"/>
  <c r="AE772" i="42"/>
  <c r="BB772" i="42"/>
  <c r="AM772" i="42"/>
  <c r="Z772" i="42"/>
  <c r="AZ772" i="42"/>
  <c r="Y772" i="42"/>
  <c r="AY772" i="42"/>
  <c r="AK772" i="42"/>
  <c r="X772" i="42"/>
  <c r="AX772" i="42"/>
  <c r="AJ772" i="42"/>
  <c r="AW772" i="42"/>
  <c r="AI772" i="42"/>
  <c r="AU772" i="42"/>
  <c r="AH772" i="42"/>
  <c r="AT772" i="42"/>
  <c r="AG772" i="42"/>
  <c r="AS772" i="42"/>
  <c r="AF772" i="42"/>
  <c r="BH772" i="42"/>
  <c r="AR772" i="42"/>
  <c r="AD772" i="42"/>
  <c r="BF772" i="42"/>
  <c r="AP772" i="42"/>
  <c r="AC772" i="42"/>
  <c r="BC772" i="42"/>
  <c r="AN772" i="42"/>
  <c r="AA772" i="42"/>
  <c r="AO772" i="42"/>
  <c r="AB772" i="42"/>
  <c r="BD772" i="42"/>
  <c r="AW712" i="42"/>
  <c r="BE712" i="42"/>
  <c r="AP712" i="42"/>
  <c r="AD712" i="42"/>
  <c r="BD712" i="42"/>
  <c r="AO712" i="42"/>
  <c r="AC712" i="42"/>
  <c r="BC712" i="42"/>
  <c r="BB712" i="42"/>
  <c r="AM712" i="42"/>
  <c r="AA712" i="42"/>
  <c r="AZ712" i="42"/>
  <c r="Z712" i="42"/>
  <c r="AY712" i="42"/>
  <c r="AK712" i="42"/>
  <c r="Y712" i="42"/>
  <c r="AX712" i="42"/>
  <c r="AJ712" i="42"/>
  <c r="X712" i="42"/>
  <c r="AU712" i="42"/>
  <c r="AI712" i="42"/>
  <c r="AT712" i="42"/>
  <c r="AH712" i="42"/>
  <c r="AS712" i="42"/>
  <c r="AG712" i="42"/>
  <c r="BF712" i="42"/>
  <c r="AQ712" i="42"/>
  <c r="AE712" i="42"/>
  <c r="AN712" i="42"/>
  <c r="AF712" i="42"/>
  <c r="AB712" i="42"/>
  <c r="BH712" i="42"/>
  <c r="AR712" i="42"/>
  <c r="BC664" i="42"/>
  <c r="AO664" i="42"/>
  <c r="AB664" i="42"/>
  <c r="AZ664" i="42"/>
  <c r="Z664" i="42"/>
  <c r="AY664" i="42"/>
  <c r="AK664" i="42"/>
  <c r="Y664" i="42"/>
  <c r="AX664" i="42"/>
  <c r="AJ664" i="42"/>
  <c r="X664" i="42"/>
  <c r="AW664" i="42"/>
  <c r="AI664" i="42"/>
  <c r="AU664" i="42"/>
  <c r="AH664" i="42"/>
  <c r="AT664" i="42"/>
  <c r="AG664" i="42"/>
  <c r="BH664" i="42"/>
  <c r="AS664" i="42"/>
  <c r="AF664" i="42"/>
  <c r="BF664" i="42"/>
  <c r="AR664" i="42"/>
  <c r="AE664" i="42"/>
  <c r="AD664" i="42"/>
  <c r="AC664" i="42"/>
  <c r="AA664" i="42"/>
  <c r="BE664" i="42"/>
  <c r="BD664" i="42"/>
  <c r="BB664" i="42"/>
  <c r="AQ664" i="42"/>
  <c r="AP664" i="42"/>
  <c r="AN664" i="42"/>
  <c r="AT603" i="42"/>
  <c r="AG603" i="42"/>
  <c r="BF603" i="42"/>
  <c r="AR603" i="42"/>
  <c r="AE603" i="42"/>
  <c r="BD603" i="42"/>
  <c r="AP603" i="42"/>
  <c r="AC603" i="42"/>
  <c r="AX603" i="42"/>
  <c r="AF603" i="42"/>
  <c r="AW603" i="42"/>
  <c r="AD603" i="42"/>
  <c r="AU603" i="42"/>
  <c r="AB603" i="42"/>
  <c r="AS603" i="42"/>
  <c r="AA603" i="42"/>
  <c r="AQ603" i="42"/>
  <c r="Z603" i="42"/>
  <c r="AO603" i="42"/>
  <c r="Y603" i="42"/>
  <c r="BH603" i="42"/>
  <c r="AN603" i="42"/>
  <c r="X603" i="42"/>
  <c r="BE603" i="42"/>
  <c r="BC603" i="42"/>
  <c r="AK603" i="42"/>
  <c r="BB603" i="42"/>
  <c r="AJ603" i="42"/>
  <c r="AY603" i="42"/>
  <c r="AH603" i="42"/>
  <c r="AZ603" i="42"/>
  <c r="AI603" i="42"/>
  <c r="AS33" i="42"/>
  <c r="AG45" i="42"/>
  <c r="AS57" i="42"/>
  <c r="AW69" i="42"/>
  <c r="BD99" i="42"/>
  <c r="AP99" i="42"/>
  <c r="AD99" i="42"/>
  <c r="BC99" i="42"/>
  <c r="AO99" i="42"/>
  <c r="AC99" i="42"/>
  <c r="BB99" i="42"/>
  <c r="AN99" i="42"/>
  <c r="AB99" i="42"/>
  <c r="AM99" i="42"/>
  <c r="AA99" i="42"/>
  <c r="AL99" i="42"/>
  <c r="Z99" i="42"/>
  <c r="AK99" i="42"/>
  <c r="Y99" i="42"/>
  <c r="AW99" i="42"/>
  <c r="AJ99" i="42"/>
  <c r="X99" i="42"/>
  <c r="AU99" i="42"/>
  <c r="AI99" i="42"/>
  <c r="AT99" i="42"/>
  <c r="AH99" i="42"/>
  <c r="BH99" i="42"/>
  <c r="AS99" i="42"/>
  <c r="AG99" i="42"/>
  <c r="BE99" i="42"/>
  <c r="AQ99" i="42"/>
  <c r="AE99" i="42"/>
  <c r="AS67" i="42"/>
  <c r="AG67" i="42"/>
  <c r="BC67" i="42"/>
  <c r="AN67" i="42"/>
  <c r="AB67" i="42"/>
  <c r="AZ67" i="42"/>
  <c r="AL67" i="42"/>
  <c r="Z67" i="42"/>
  <c r="BC158" i="42"/>
  <c r="AN158" i="42"/>
  <c r="AB158" i="42"/>
  <c r="AY158" i="42"/>
  <c r="AL158" i="42"/>
  <c r="Z158" i="42"/>
  <c r="AU158" i="42"/>
  <c r="AI158" i="42"/>
  <c r="AS158" i="42"/>
  <c r="AG158" i="42"/>
  <c r="BH158" i="42"/>
  <c r="AR158" i="42"/>
  <c r="AF158" i="42"/>
  <c r="AO158" i="42"/>
  <c r="AM158" i="42"/>
  <c r="AK158" i="42"/>
  <c r="BF158" i="42"/>
  <c r="AJ158" i="42"/>
  <c r="BE158" i="42"/>
  <c r="AH158" i="42"/>
  <c r="BD158" i="42"/>
  <c r="AE158" i="42"/>
  <c r="AZ158" i="42"/>
  <c r="AD158" i="42"/>
  <c r="AX158" i="42"/>
  <c r="AC158" i="42"/>
  <c r="AW158" i="42"/>
  <c r="AA158" i="42"/>
  <c r="AT158" i="42"/>
  <c r="Y158" i="42"/>
  <c r="AP158" i="42"/>
  <c r="BC146" i="42"/>
  <c r="AN146" i="42"/>
  <c r="AB146" i="42"/>
  <c r="AU146" i="42"/>
  <c r="AI146" i="42"/>
  <c r="AS146" i="42"/>
  <c r="AG146" i="42"/>
  <c r="AX146" i="42"/>
  <c r="AF146" i="42"/>
  <c r="AW146" i="42"/>
  <c r="AE146" i="42"/>
  <c r="AT146" i="42"/>
  <c r="AD146" i="42"/>
  <c r="AR146" i="42"/>
  <c r="AC146" i="42"/>
  <c r="AQ146" i="42"/>
  <c r="AA146" i="42"/>
  <c r="AP146" i="42"/>
  <c r="Z146" i="42"/>
  <c r="BH146" i="42"/>
  <c r="AO146" i="42"/>
  <c r="Y146" i="42"/>
  <c r="BF146" i="42"/>
  <c r="AM146" i="42"/>
  <c r="X146" i="42"/>
  <c r="BE146" i="42"/>
  <c r="AL146" i="42"/>
  <c r="BD146" i="42"/>
  <c r="AK146" i="42"/>
  <c r="AH146" i="42"/>
  <c r="BC134" i="42"/>
  <c r="AN134" i="42"/>
  <c r="AB134" i="42"/>
  <c r="AU134" i="42"/>
  <c r="AI134" i="42"/>
  <c r="AS134" i="42"/>
  <c r="AG134" i="42"/>
  <c r="AR134" i="42"/>
  <c r="AC134" i="42"/>
  <c r="AQ134" i="42"/>
  <c r="AA134" i="42"/>
  <c r="AP134" i="42"/>
  <c r="Z134" i="42"/>
  <c r="BH134" i="42"/>
  <c r="AO134" i="42"/>
  <c r="Y134" i="42"/>
  <c r="BF134" i="42"/>
  <c r="AM134" i="42"/>
  <c r="X134" i="42"/>
  <c r="BE134" i="42"/>
  <c r="AL134" i="42"/>
  <c r="BD134" i="42"/>
  <c r="AK134" i="42"/>
  <c r="BB134" i="42"/>
  <c r="AJ134" i="42"/>
  <c r="AH134" i="42"/>
  <c r="AY134" i="42"/>
  <c r="AF134" i="42"/>
  <c r="AT134" i="42"/>
  <c r="AD134" i="42"/>
  <c r="BC122" i="42"/>
  <c r="AN122" i="42"/>
  <c r="AB122" i="42"/>
  <c r="AS122" i="42"/>
  <c r="AG122" i="42"/>
  <c r="BH122" i="42"/>
  <c r="AP122" i="42"/>
  <c r="AA122" i="42"/>
  <c r="BF122" i="42"/>
  <c r="AO122" i="42"/>
  <c r="Z122" i="42"/>
  <c r="BE122" i="42"/>
  <c r="AM122" i="42"/>
  <c r="Y122" i="42"/>
  <c r="BD122" i="42"/>
  <c r="AL122" i="42"/>
  <c r="X122" i="42"/>
  <c r="BB122" i="42"/>
  <c r="AK122" i="42"/>
  <c r="AZ122" i="42"/>
  <c r="AJ122" i="42"/>
  <c r="AY122" i="42"/>
  <c r="AI122" i="42"/>
  <c r="AW122" i="42"/>
  <c r="AH122" i="42"/>
  <c r="AU122" i="42"/>
  <c r="AF122" i="42"/>
  <c r="AT122" i="42"/>
  <c r="AE122" i="42"/>
  <c r="AQ122" i="42"/>
  <c r="AC122" i="42"/>
  <c r="AL110" i="42"/>
  <c r="Z110" i="42"/>
  <c r="AY110" i="42"/>
  <c r="AK110" i="42"/>
  <c r="Y110" i="42"/>
  <c r="AW110" i="42"/>
  <c r="AJ110" i="42"/>
  <c r="X110" i="42"/>
  <c r="AU110" i="42"/>
  <c r="AI110" i="42"/>
  <c r="AT110" i="42"/>
  <c r="AH110" i="42"/>
  <c r="AS110" i="42"/>
  <c r="AG110" i="42"/>
  <c r="BH110" i="42"/>
  <c r="AR110" i="42"/>
  <c r="AF110" i="42"/>
  <c r="BF110" i="42"/>
  <c r="AQ110" i="42"/>
  <c r="AE110" i="42"/>
  <c r="BE110" i="42"/>
  <c r="AP110" i="42"/>
  <c r="AD110" i="42"/>
  <c r="BD110" i="42"/>
  <c r="AO110" i="42"/>
  <c r="AC110" i="42"/>
  <c r="BB110" i="42"/>
  <c r="AM110" i="42"/>
  <c r="AA110" i="42"/>
  <c r="BB98" i="42"/>
  <c r="AM98" i="42"/>
  <c r="AA98" i="42"/>
  <c r="AY98" i="42"/>
  <c r="AL98" i="42"/>
  <c r="Z98" i="42"/>
  <c r="AX98" i="42"/>
  <c r="AK98" i="42"/>
  <c r="Y98" i="42"/>
  <c r="AW98" i="42"/>
  <c r="AJ98" i="42"/>
  <c r="X98" i="42"/>
  <c r="AU98" i="42"/>
  <c r="AI98" i="42"/>
  <c r="AT98" i="42"/>
  <c r="AH98" i="42"/>
  <c r="AS98" i="42"/>
  <c r="AG98" i="42"/>
  <c r="BH98" i="42"/>
  <c r="AR98" i="42"/>
  <c r="AF98" i="42"/>
  <c r="BF98" i="42"/>
  <c r="AQ98" i="42"/>
  <c r="AE98" i="42"/>
  <c r="BE98" i="42"/>
  <c r="AP98" i="42"/>
  <c r="AD98" i="42"/>
  <c r="BC98" i="42"/>
  <c r="AN98" i="42"/>
  <c r="AB98" i="42"/>
  <c r="BB86" i="42"/>
  <c r="AM86" i="42"/>
  <c r="AA86" i="42"/>
  <c r="AZ86" i="42"/>
  <c r="AL86" i="42"/>
  <c r="Z86" i="42"/>
  <c r="AY86" i="42"/>
  <c r="AK86" i="42"/>
  <c r="Y86" i="42"/>
  <c r="AT86" i="42"/>
  <c r="AH86" i="42"/>
  <c r="BH86" i="42"/>
  <c r="AR86" i="42"/>
  <c r="AF86" i="42"/>
  <c r="BF86" i="42"/>
  <c r="AQ86" i="42"/>
  <c r="AE86" i="42"/>
  <c r="AU237" i="42"/>
  <c r="AI237" i="42"/>
  <c r="AT237" i="42"/>
  <c r="AH237" i="42"/>
  <c r="AS237" i="42"/>
  <c r="AG237" i="42"/>
  <c r="BH237" i="42"/>
  <c r="AR237" i="42"/>
  <c r="AF237" i="42"/>
  <c r="BF237" i="42"/>
  <c r="AQ237" i="42"/>
  <c r="AE237" i="42"/>
  <c r="BE237" i="42"/>
  <c r="AP237" i="42"/>
  <c r="AD237" i="42"/>
  <c r="BC237" i="42"/>
  <c r="AO237" i="42"/>
  <c r="AC237" i="42"/>
  <c r="BB237" i="42"/>
  <c r="AN237" i="42"/>
  <c r="AB237" i="42"/>
  <c r="AY237" i="42"/>
  <c r="AL237" i="42"/>
  <c r="Z237" i="42"/>
  <c r="AM237" i="42"/>
  <c r="AK237" i="42"/>
  <c r="AJ237" i="42"/>
  <c r="AA237" i="42"/>
  <c r="Y237" i="42"/>
  <c r="X237" i="42"/>
  <c r="AZ237" i="42"/>
  <c r="AW237" i="42"/>
  <c r="AX237" i="42"/>
  <c r="AU225" i="42"/>
  <c r="AI225" i="42"/>
  <c r="AS225" i="42"/>
  <c r="AG225" i="42"/>
  <c r="BE225" i="42"/>
  <c r="AQ225" i="42"/>
  <c r="AE225" i="42"/>
  <c r="BD225" i="42"/>
  <c r="AP225" i="42"/>
  <c r="AD225" i="42"/>
  <c r="AM225" i="42"/>
  <c r="BF225" i="42"/>
  <c r="AL225" i="42"/>
  <c r="BC225" i="42"/>
  <c r="AK225" i="42"/>
  <c r="BB225" i="42"/>
  <c r="AJ225" i="42"/>
  <c r="AZ225" i="42"/>
  <c r="AH225" i="42"/>
  <c r="AY225" i="42"/>
  <c r="AF225" i="42"/>
  <c r="AX225" i="42"/>
  <c r="AC225" i="42"/>
  <c r="AW225" i="42"/>
  <c r="AB225" i="42"/>
  <c r="AT225" i="42"/>
  <c r="AA225" i="42"/>
  <c r="AR225" i="42"/>
  <c r="Z225" i="42"/>
  <c r="AN225" i="42"/>
  <c r="X225" i="42"/>
  <c r="AO225" i="42"/>
  <c r="Y225" i="42"/>
  <c r="AU213" i="42"/>
  <c r="AI213" i="42"/>
  <c r="AS213" i="42"/>
  <c r="AG213" i="42"/>
  <c r="BF213" i="42"/>
  <c r="AQ213" i="42"/>
  <c r="AE213" i="42"/>
  <c r="AP213" i="42"/>
  <c r="AD213" i="42"/>
  <c r="AM213" i="42"/>
  <c r="BH213" i="42"/>
  <c r="AL213" i="42"/>
  <c r="BC213" i="42"/>
  <c r="AK213" i="42"/>
  <c r="BB213" i="42"/>
  <c r="AJ213" i="42"/>
  <c r="AZ213" i="42"/>
  <c r="AH213" i="42"/>
  <c r="AY213" i="42"/>
  <c r="AF213" i="42"/>
  <c r="AX213" i="42"/>
  <c r="AC213" i="42"/>
  <c r="AW213" i="42"/>
  <c r="AB213" i="42"/>
  <c r="AT213" i="42"/>
  <c r="AA213" i="42"/>
  <c r="AR213" i="42"/>
  <c r="Z213" i="42"/>
  <c r="AN213" i="42"/>
  <c r="X213" i="42"/>
  <c r="AO213" i="42"/>
  <c r="Y213" i="42"/>
  <c r="AU201" i="42"/>
  <c r="AI201" i="42"/>
  <c r="BF201" i="42"/>
  <c r="AQ201" i="42"/>
  <c r="AE201" i="42"/>
  <c r="AP201" i="42"/>
  <c r="AD201" i="42"/>
  <c r="AY201" i="42"/>
  <c r="AH201" i="42"/>
  <c r="AX201" i="42"/>
  <c r="AG201" i="42"/>
  <c r="AW201" i="42"/>
  <c r="AF201" i="42"/>
  <c r="AT201" i="42"/>
  <c r="AC201" i="42"/>
  <c r="AS201" i="42"/>
  <c r="AB201" i="42"/>
  <c r="AR201" i="42"/>
  <c r="AA201" i="42"/>
  <c r="AO201" i="42"/>
  <c r="Z201" i="42"/>
  <c r="AN201" i="42"/>
  <c r="Y201" i="42"/>
  <c r="BH201" i="42"/>
  <c r="AM201" i="42"/>
  <c r="X201" i="42"/>
  <c r="BC201" i="42"/>
  <c r="AL201" i="42"/>
  <c r="AZ201" i="42"/>
  <c r="AJ201" i="42"/>
  <c r="BB201" i="42"/>
  <c r="AK201" i="42"/>
  <c r="AU189" i="42"/>
  <c r="AI189" i="42"/>
  <c r="BE189" i="42"/>
  <c r="AQ189" i="42"/>
  <c r="AE189" i="42"/>
  <c r="BD189" i="42"/>
  <c r="AP189" i="42"/>
  <c r="AD189" i="42"/>
  <c r="AT189" i="42"/>
  <c r="AC189" i="42"/>
  <c r="AS189" i="42"/>
  <c r="AB189" i="42"/>
  <c r="AR189" i="42"/>
  <c r="AA189" i="42"/>
  <c r="AO189" i="42"/>
  <c r="Z189" i="42"/>
  <c r="AN189" i="42"/>
  <c r="Y189" i="42"/>
  <c r="BH189" i="42"/>
  <c r="AM189" i="42"/>
  <c r="X189" i="42"/>
  <c r="AL189" i="42"/>
  <c r="BB189" i="42"/>
  <c r="AK189" i="42"/>
  <c r="AZ189" i="42"/>
  <c r="AJ189" i="42"/>
  <c r="AY189" i="42"/>
  <c r="AH189" i="42"/>
  <c r="AW189" i="42"/>
  <c r="AF189" i="42"/>
  <c r="AX189" i="42"/>
  <c r="AG189" i="42"/>
  <c r="AX177" i="42"/>
  <c r="AK177" i="42"/>
  <c r="Y177" i="42"/>
  <c r="AW177" i="42"/>
  <c r="AJ177" i="42"/>
  <c r="X177" i="42"/>
  <c r="AU177" i="42"/>
  <c r="AI177" i="42"/>
  <c r="AT177" i="42"/>
  <c r="AH177" i="42"/>
  <c r="AS177" i="42"/>
  <c r="AG177" i="42"/>
  <c r="BH177" i="42"/>
  <c r="AR177" i="42"/>
  <c r="AF177" i="42"/>
  <c r="BF177" i="42"/>
  <c r="AQ177" i="42"/>
  <c r="AE177" i="42"/>
  <c r="AP177" i="42"/>
  <c r="AD177" i="42"/>
  <c r="BD177" i="42"/>
  <c r="AO177" i="42"/>
  <c r="AC177" i="42"/>
  <c r="BB177" i="42"/>
  <c r="AN177" i="42"/>
  <c r="AB177" i="42"/>
  <c r="AY177" i="42"/>
  <c r="AL177" i="42"/>
  <c r="Z177" i="42"/>
  <c r="AZ177" i="42"/>
  <c r="AA177" i="42"/>
  <c r="AW390" i="42"/>
  <c r="AJ390" i="42"/>
  <c r="AU390" i="42"/>
  <c r="AT390" i="42"/>
  <c r="AH390" i="42"/>
  <c r="BH390" i="42"/>
  <c r="AS390" i="42"/>
  <c r="BF390" i="42"/>
  <c r="AR390" i="42"/>
  <c r="AF390" i="42"/>
  <c r="BE390" i="42"/>
  <c r="AQ390" i="42"/>
  <c r="AE390" i="42"/>
  <c r="BD390" i="42"/>
  <c r="AP390" i="42"/>
  <c r="AD390" i="42"/>
  <c r="BC390" i="42"/>
  <c r="AZ390" i="42"/>
  <c r="AY390" i="42"/>
  <c r="AL390" i="42"/>
  <c r="Y390" i="42"/>
  <c r="AI390" i="42"/>
  <c r="AG390" i="42"/>
  <c r="AA390" i="42"/>
  <c r="Z390" i="42"/>
  <c r="BB390" i="42"/>
  <c r="AX390" i="42"/>
  <c r="AO390" i="42"/>
  <c r="AN390" i="42"/>
  <c r="AM390" i="42"/>
  <c r="AK390" i="42"/>
  <c r="AW378" i="42"/>
  <c r="AJ378" i="42"/>
  <c r="BF378" i="42"/>
  <c r="AR378" i="42"/>
  <c r="AF378" i="42"/>
  <c r="BD378" i="42"/>
  <c r="AP378" i="42"/>
  <c r="AD378" i="42"/>
  <c r="AY378" i="42"/>
  <c r="BC378" i="42"/>
  <c r="AK378" i="42"/>
  <c r="BB378" i="42"/>
  <c r="AI378" i="42"/>
  <c r="AZ378" i="42"/>
  <c r="AH378" i="42"/>
  <c r="AX378" i="42"/>
  <c r="AG378" i="42"/>
  <c r="AU378" i="42"/>
  <c r="AE378" i="42"/>
  <c r="AT378" i="42"/>
  <c r="AS378" i="42"/>
  <c r="AB378" i="42"/>
  <c r="AQ378" i="42"/>
  <c r="AO378" i="42"/>
  <c r="Z378" i="42"/>
  <c r="AN378" i="42"/>
  <c r="BH378" i="42"/>
  <c r="AM378" i="42"/>
  <c r="BE378" i="42"/>
  <c r="AL378" i="42"/>
  <c r="AW366" i="42"/>
  <c r="AJ366" i="42"/>
  <c r="BF366" i="42"/>
  <c r="AR366" i="42"/>
  <c r="AF366" i="42"/>
  <c r="BD366" i="42"/>
  <c r="AP366" i="42"/>
  <c r="AD366" i="42"/>
  <c r="AX366" i="42"/>
  <c r="AG366" i="42"/>
  <c r="AU366" i="42"/>
  <c r="AE366" i="42"/>
  <c r="AT366" i="42"/>
  <c r="AS366" i="42"/>
  <c r="AA366" i="42"/>
  <c r="AQ366" i="42"/>
  <c r="Z366" i="42"/>
  <c r="AO366" i="42"/>
  <c r="Y366" i="42"/>
  <c r="BH366" i="42"/>
  <c r="AN366" i="42"/>
  <c r="BE366" i="42"/>
  <c r="AM366" i="42"/>
  <c r="BC366" i="42"/>
  <c r="AL366" i="42"/>
  <c r="BB366" i="42"/>
  <c r="AK366" i="42"/>
  <c r="AZ366" i="42"/>
  <c r="AI366" i="42"/>
  <c r="AY366" i="42"/>
  <c r="AH366" i="42"/>
  <c r="AY354" i="42"/>
  <c r="AL354" i="42"/>
  <c r="Y354" i="42"/>
  <c r="AU354" i="42"/>
  <c r="AH354" i="42"/>
  <c r="AT354" i="42"/>
  <c r="AG354" i="42"/>
  <c r="AS354" i="42"/>
  <c r="AF354" i="42"/>
  <c r="BH354" i="42"/>
  <c r="AR354" i="42"/>
  <c r="AE354" i="42"/>
  <c r="BF354" i="42"/>
  <c r="AQ354" i="42"/>
  <c r="AD354" i="42"/>
  <c r="BE354" i="42"/>
  <c r="AP354" i="42"/>
  <c r="BD354" i="42"/>
  <c r="AO354" i="42"/>
  <c r="AA354" i="42"/>
  <c r="BC354" i="42"/>
  <c r="BB354" i="42"/>
  <c r="AX354" i="42"/>
  <c r="AJ354" i="42"/>
  <c r="AZ354" i="42"/>
  <c r="AW354" i="42"/>
  <c r="AN354" i="42"/>
  <c r="AM354" i="42"/>
  <c r="AK354" i="42"/>
  <c r="AI354" i="42"/>
  <c r="Z354" i="42"/>
  <c r="BE342" i="42"/>
  <c r="AQ342" i="42"/>
  <c r="AE342" i="42"/>
  <c r="AY342" i="42"/>
  <c r="AL342" i="42"/>
  <c r="Z342" i="42"/>
  <c r="AT342" i="42"/>
  <c r="AF342" i="42"/>
  <c r="AS342" i="42"/>
  <c r="AD342" i="42"/>
  <c r="AR342" i="42"/>
  <c r="BH342" i="42"/>
  <c r="AP342" i="42"/>
  <c r="BF342" i="42"/>
  <c r="AO342" i="42"/>
  <c r="AA342" i="42"/>
  <c r="BD342" i="42"/>
  <c r="AN342" i="42"/>
  <c r="Y342" i="42"/>
  <c r="BC342" i="42"/>
  <c r="AM342" i="42"/>
  <c r="BB342" i="42"/>
  <c r="AK342" i="42"/>
  <c r="AZ342" i="42"/>
  <c r="AJ342" i="42"/>
  <c r="AX342" i="42"/>
  <c r="AI342" i="42"/>
  <c r="AU342" i="42"/>
  <c r="AG342" i="42"/>
  <c r="AW342" i="42"/>
  <c r="AH342" i="42"/>
  <c r="BE330" i="42"/>
  <c r="AQ330" i="42"/>
  <c r="AE330" i="42"/>
  <c r="AY330" i="42"/>
  <c r="AL330" i="42"/>
  <c r="Y330" i="42"/>
  <c r="BC330" i="42"/>
  <c r="AM330" i="42"/>
  <c r="BB330" i="42"/>
  <c r="AK330" i="42"/>
  <c r="AZ330" i="42"/>
  <c r="AJ330" i="42"/>
  <c r="AX330" i="42"/>
  <c r="AI330" i="42"/>
  <c r="AW330" i="42"/>
  <c r="AH330" i="42"/>
  <c r="AU330" i="42"/>
  <c r="AG330" i="42"/>
  <c r="AT330" i="42"/>
  <c r="AF330" i="42"/>
  <c r="AS330" i="42"/>
  <c r="AD330" i="42"/>
  <c r="AR330" i="42"/>
  <c r="BH330" i="42"/>
  <c r="AP330" i="42"/>
  <c r="AB330" i="42"/>
  <c r="BD330" i="42"/>
  <c r="AN330" i="42"/>
  <c r="BF330" i="42"/>
  <c r="AO330" i="42"/>
  <c r="BE318" i="42"/>
  <c r="AQ318" i="42"/>
  <c r="AE318" i="42"/>
  <c r="AU318" i="42"/>
  <c r="AH318" i="42"/>
  <c r="AT318" i="42"/>
  <c r="AG318" i="42"/>
  <c r="AS318" i="42"/>
  <c r="AF318" i="42"/>
  <c r="BH318" i="42"/>
  <c r="AR318" i="42"/>
  <c r="AD318" i="42"/>
  <c r="BF318" i="42"/>
  <c r="AP318" i="42"/>
  <c r="BD318" i="42"/>
  <c r="AO318" i="42"/>
  <c r="AB318" i="42"/>
  <c r="BC318" i="42"/>
  <c r="AN318" i="42"/>
  <c r="BB318" i="42"/>
  <c r="AM318" i="42"/>
  <c r="Y318" i="42"/>
  <c r="AZ318" i="42"/>
  <c r="AL318" i="42"/>
  <c r="AY318" i="42"/>
  <c r="AK318" i="42"/>
  <c r="AW318" i="42"/>
  <c r="AI318" i="42"/>
  <c r="AX318" i="42"/>
  <c r="AJ318" i="42"/>
  <c r="BC306" i="42"/>
  <c r="AO306" i="42"/>
  <c r="BB306" i="42"/>
  <c r="AN306" i="42"/>
  <c r="AZ306" i="42"/>
  <c r="AM306" i="42"/>
  <c r="AY306" i="42"/>
  <c r="AL306" i="42"/>
  <c r="Y306" i="42"/>
  <c r="AX306" i="42"/>
  <c r="AK306" i="42"/>
  <c r="AW306" i="42"/>
  <c r="AJ306" i="42"/>
  <c r="AU306" i="42"/>
  <c r="AI306" i="42"/>
  <c r="AT306" i="42"/>
  <c r="AH306" i="42"/>
  <c r="BH306" i="42"/>
  <c r="AS306" i="42"/>
  <c r="AG306" i="42"/>
  <c r="BD306" i="42"/>
  <c r="AP306" i="42"/>
  <c r="AD306" i="42"/>
  <c r="BF306" i="42"/>
  <c r="BE306" i="42"/>
  <c r="AR306" i="42"/>
  <c r="AQ306" i="42"/>
  <c r="AF306" i="42"/>
  <c r="AE306" i="42"/>
  <c r="BC294" i="42"/>
  <c r="AO294" i="42"/>
  <c r="AZ294" i="42"/>
  <c r="AM294" i="42"/>
  <c r="AA294" i="42"/>
  <c r="AW294" i="42"/>
  <c r="AJ294" i="42"/>
  <c r="AU294" i="42"/>
  <c r="AI294" i="42"/>
  <c r="BD294" i="42"/>
  <c r="AH294" i="42"/>
  <c r="BB294" i="42"/>
  <c r="AG294" i="42"/>
  <c r="AY294" i="42"/>
  <c r="AF294" i="42"/>
  <c r="AX294" i="42"/>
  <c r="AE294" i="42"/>
  <c r="AT294" i="42"/>
  <c r="AD294" i="42"/>
  <c r="AS294" i="42"/>
  <c r="AB294" i="42"/>
  <c r="AR294" i="42"/>
  <c r="Z294" i="42"/>
  <c r="AQ294" i="42"/>
  <c r="AP294" i="42"/>
  <c r="BH294" i="42"/>
  <c r="AN294" i="42"/>
  <c r="BF294" i="42"/>
  <c r="AL294" i="42"/>
  <c r="BE294" i="42"/>
  <c r="AK294" i="42"/>
  <c r="BC282" i="42"/>
  <c r="AO282" i="42"/>
  <c r="AW282" i="42"/>
  <c r="AJ282" i="42"/>
  <c r="AU282" i="42"/>
  <c r="AI282" i="42"/>
  <c r="AY282" i="42"/>
  <c r="AG282" i="42"/>
  <c r="AX282" i="42"/>
  <c r="AF282" i="42"/>
  <c r="AT282" i="42"/>
  <c r="AE282" i="42"/>
  <c r="AS282" i="42"/>
  <c r="AD282" i="42"/>
  <c r="AR282" i="42"/>
  <c r="AQ282" i="42"/>
  <c r="Z282" i="42"/>
  <c r="BH282" i="42"/>
  <c r="AP282" i="42"/>
  <c r="Y282" i="42"/>
  <c r="BF282" i="42"/>
  <c r="AN282" i="42"/>
  <c r="BE282" i="42"/>
  <c r="AM282" i="42"/>
  <c r="BD282" i="42"/>
  <c r="AL282" i="42"/>
  <c r="BB282" i="42"/>
  <c r="AK282" i="42"/>
  <c r="AZ282" i="42"/>
  <c r="AH282" i="42"/>
  <c r="BC270" i="42"/>
  <c r="AO270" i="42"/>
  <c r="AW270" i="42"/>
  <c r="AJ270" i="42"/>
  <c r="BE270" i="42"/>
  <c r="AN270" i="42"/>
  <c r="BD270" i="42"/>
  <c r="AM270" i="42"/>
  <c r="BB270" i="42"/>
  <c r="AL270" i="42"/>
  <c r="AZ270" i="42"/>
  <c r="AK270" i="42"/>
  <c r="AY270" i="42"/>
  <c r="AI270" i="42"/>
  <c r="AX270" i="42"/>
  <c r="AH270" i="42"/>
  <c r="AU270" i="42"/>
  <c r="AG270" i="42"/>
  <c r="AT270" i="42"/>
  <c r="AF270" i="42"/>
  <c r="AS270" i="42"/>
  <c r="AE270" i="42"/>
  <c r="AR270" i="42"/>
  <c r="AD270" i="42"/>
  <c r="BH270" i="42"/>
  <c r="AQ270" i="42"/>
  <c r="AB270" i="42"/>
  <c r="BF270" i="42"/>
  <c r="AP270" i="42"/>
  <c r="AA270" i="42"/>
  <c r="AY258" i="42"/>
  <c r="AL258" i="42"/>
  <c r="Y258" i="42"/>
  <c r="AX258" i="42"/>
  <c r="AK258" i="42"/>
  <c r="AW258" i="42"/>
  <c r="AJ258" i="42"/>
  <c r="AU258" i="42"/>
  <c r="AI258" i="42"/>
  <c r="AT258" i="42"/>
  <c r="AH258" i="42"/>
  <c r="BH258" i="42"/>
  <c r="AS258" i="42"/>
  <c r="AG258" i="42"/>
  <c r="BF258" i="42"/>
  <c r="AR258" i="42"/>
  <c r="AF258" i="42"/>
  <c r="BE258" i="42"/>
  <c r="AQ258" i="42"/>
  <c r="AE258" i="42"/>
  <c r="BD258" i="42"/>
  <c r="AP258" i="42"/>
  <c r="AD258" i="42"/>
  <c r="BC258" i="42"/>
  <c r="AO258" i="42"/>
  <c r="BB258" i="42"/>
  <c r="AN258" i="42"/>
  <c r="AZ258" i="42"/>
  <c r="AM258" i="42"/>
  <c r="Z258" i="42"/>
  <c r="AY246" i="42"/>
  <c r="AL246" i="42"/>
  <c r="AX246" i="42"/>
  <c r="AK246" i="42"/>
  <c r="Y246" i="42"/>
  <c r="AW246" i="42"/>
  <c r="AJ246" i="42"/>
  <c r="AU246" i="42"/>
  <c r="AI246" i="42"/>
  <c r="AT246" i="42"/>
  <c r="AH246" i="42"/>
  <c r="BH246" i="42"/>
  <c r="AS246" i="42"/>
  <c r="AG246" i="42"/>
  <c r="BF246" i="42"/>
  <c r="AR246" i="42"/>
  <c r="AF246" i="42"/>
  <c r="BE246" i="42"/>
  <c r="AQ246" i="42"/>
  <c r="AE246" i="42"/>
  <c r="BD246" i="42"/>
  <c r="AP246" i="42"/>
  <c r="AD246" i="42"/>
  <c r="BC246" i="42"/>
  <c r="AO246" i="42"/>
  <c r="AM246" i="42"/>
  <c r="AB246" i="42"/>
  <c r="AA246" i="42"/>
  <c r="BB246" i="42"/>
  <c r="AN246" i="42"/>
  <c r="AZ246" i="42"/>
  <c r="BH538" i="42"/>
  <c r="AS538" i="42"/>
  <c r="AG538" i="42"/>
  <c r="BF538" i="42"/>
  <c r="AR538" i="42"/>
  <c r="AE538" i="42"/>
  <c r="BC538" i="42"/>
  <c r="AO538" i="42"/>
  <c r="AB538" i="42"/>
  <c r="BB538" i="42"/>
  <c r="AN538" i="42"/>
  <c r="AA538" i="42"/>
  <c r="AZ538" i="42"/>
  <c r="AM538" i="42"/>
  <c r="Z538" i="42"/>
  <c r="AX538" i="42"/>
  <c r="AK538" i="42"/>
  <c r="AT538" i="42"/>
  <c r="AH538" i="42"/>
  <c r="AY538" i="42"/>
  <c r="AW538" i="42"/>
  <c r="AU538" i="42"/>
  <c r="AQ538" i="42"/>
  <c r="AP538" i="42"/>
  <c r="AL538" i="42"/>
  <c r="AJ538" i="42"/>
  <c r="AI538" i="42"/>
  <c r="BE538" i="42"/>
  <c r="Y538" i="42"/>
  <c r="BD538" i="42"/>
  <c r="X538" i="42"/>
  <c r="BH526" i="42"/>
  <c r="AS526" i="42"/>
  <c r="AG526" i="42"/>
  <c r="BC526" i="42"/>
  <c r="AO526" i="42"/>
  <c r="AB526" i="42"/>
  <c r="AZ526" i="42"/>
  <c r="AM526" i="42"/>
  <c r="Z526" i="42"/>
  <c r="AT526" i="42"/>
  <c r="AH526" i="42"/>
  <c r="BF526" i="42"/>
  <c r="AL526" i="42"/>
  <c r="BE526" i="42"/>
  <c r="AK526" i="42"/>
  <c r="BD526" i="42"/>
  <c r="AJ526" i="42"/>
  <c r="BB526" i="42"/>
  <c r="AI526" i="42"/>
  <c r="AY526" i="42"/>
  <c r="AE526" i="42"/>
  <c r="AX526" i="42"/>
  <c r="AW526" i="42"/>
  <c r="AU526" i="42"/>
  <c r="AA526" i="42"/>
  <c r="AR526" i="42"/>
  <c r="Y526" i="42"/>
  <c r="AQ526" i="42"/>
  <c r="X526" i="42"/>
  <c r="AP526" i="42"/>
  <c r="AN526" i="42"/>
  <c r="BH514" i="42"/>
  <c r="AS514" i="42"/>
  <c r="AG514" i="42"/>
  <c r="AR514" i="42"/>
  <c r="BF514" i="42"/>
  <c r="AQ514" i="42"/>
  <c r="BE514" i="42"/>
  <c r="AP514" i="42"/>
  <c r="AB514" i="42"/>
  <c r="BD514" i="42"/>
  <c r="AO514" i="42"/>
  <c r="AA514" i="42"/>
  <c r="BC514" i="42"/>
  <c r="AN514" i="42"/>
  <c r="Z514" i="42"/>
  <c r="BB514" i="42"/>
  <c r="AM514" i="42"/>
  <c r="Y514" i="42"/>
  <c r="AZ514" i="42"/>
  <c r="AL514" i="42"/>
  <c r="X514" i="42"/>
  <c r="AY514" i="42"/>
  <c r="AK514" i="42"/>
  <c r="AX514" i="42"/>
  <c r="AJ514" i="42"/>
  <c r="AW514" i="42"/>
  <c r="AI514" i="42"/>
  <c r="AU514" i="42"/>
  <c r="AH514" i="42"/>
  <c r="AT514" i="42"/>
  <c r="AE514" i="42"/>
  <c r="BD502" i="42"/>
  <c r="AP502" i="42"/>
  <c r="BC502" i="42"/>
  <c r="AO502" i="42"/>
  <c r="AB502" i="42"/>
  <c r="BB502" i="42"/>
  <c r="AN502" i="42"/>
  <c r="AA502" i="42"/>
  <c r="AZ502" i="42"/>
  <c r="AM502" i="42"/>
  <c r="Z502" i="42"/>
  <c r="AY502" i="42"/>
  <c r="AL502" i="42"/>
  <c r="Y502" i="42"/>
  <c r="AX502" i="42"/>
  <c r="AK502" i="42"/>
  <c r="X502" i="42"/>
  <c r="AW502" i="42"/>
  <c r="AJ502" i="42"/>
  <c r="AU502" i="42"/>
  <c r="AI502" i="42"/>
  <c r="AT502" i="42"/>
  <c r="BH502" i="42"/>
  <c r="AS502" i="42"/>
  <c r="AG502" i="42"/>
  <c r="BE502" i="42"/>
  <c r="AQ502" i="42"/>
  <c r="AE502" i="42"/>
  <c r="BF502" i="42"/>
  <c r="AR502" i="42"/>
  <c r="AF502" i="42"/>
  <c r="BD490" i="42"/>
  <c r="AP490" i="42"/>
  <c r="BC490" i="42"/>
  <c r="AO490" i="42"/>
  <c r="AB490" i="42"/>
  <c r="AZ490" i="42"/>
  <c r="AM490" i="42"/>
  <c r="Z490" i="42"/>
  <c r="AY490" i="42"/>
  <c r="AL490" i="42"/>
  <c r="Y490" i="42"/>
  <c r="AW490" i="42"/>
  <c r="AT490" i="42"/>
  <c r="AH490" i="42"/>
  <c r="BE490" i="42"/>
  <c r="AQ490" i="42"/>
  <c r="AE490" i="42"/>
  <c r="AF490" i="42"/>
  <c r="BH490" i="42"/>
  <c r="AA490" i="42"/>
  <c r="BF490" i="42"/>
  <c r="X490" i="42"/>
  <c r="BB490" i="42"/>
  <c r="AX490" i="42"/>
  <c r="AU490" i="42"/>
  <c r="AS490" i="42"/>
  <c r="AR490" i="42"/>
  <c r="AN490" i="42"/>
  <c r="AK490" i="42"/>
  <c r="AG490" i="42"/>
  <c r="AI490" i="42"/>
  <c r="BD478" i="42"/>
  <c r="AP478" i="42"/>
  <c r="BC478" i="42"/>
  <c r="AO478" i="42"/>
  <c r="AB478" i="42"/>
  <c r="AZ478" i="42"/>
  <c r="AM478" i="42"/>
  <c r="AY478" i="42"/>
  <c r="AL478" i="42"/>
  <c r="Y478" i="42"/>
  <c r="BE478" i="42"/>
  <c r="AI478" i="42"/>
  <c r="BB478" i="42"/>
  <c r="AH478" i="42"/>
  <c r="AX478" i="42"/>
  <c r="AG478" i="42"/>
  <c r="AW478" i="42"/>
  <c r="AF478" i="42"/>
  <c r="AU478" i="42"/>
  <c r="AE478" i="42"/>
  <c r="AT478" i="42"/>
  <c r="AA478" i="42"/>
  <c r="AS478" i="42"/>
  <c r="Z478" i="42"/>
  <c r="AR478" i="42"/>
  <c r="X478" i="42"/>
  <c r="AQ478" i="42"/>
  <c r="AN478" i="42"/>
  <c r="BF478" i="42"/>
  <c r="AJ478" i="42"/>
  <c r="BH478" i="42"/>
  <c r="AK478" i="42"/>
  <c r="BD466" i="42"/>
  <c r="AP466" i="42"/>
  <c r="AY466" i="42"/>
  <c r="AL466" i="42"/>
  <c r="Z466" i="42"/>
  <c r="AZ466" i="42"/>
  <c r="AJ466" i="42"/>
  <c r="AX466" i="42"/>
  <c r="AI466" i="42"/>
  <c r="AW466" i="42"/>
  <c r="AH466" i="42"/>
  <c r="AU466" i="42"/>
  <c r="AG466" i="42"/>
  <c r="AT466" i="42"/>
  <c r="AF466" i="42"/>
  <c r="AS466" i="42"/>
  <c r="AR466" i="42"/>
  <c r="BH466" i="42"/>
  <c r="AQ466" i="42"/>
  <c r="AB466" i="42"/>
  <c r="BF466" i="42"/>
  <c r="AO466" i="42"/>
  <c r="AA466" i="42"/>
  <c r="BE466" i="42"/>
  <c r="AN466" i="42"/>
  <c r="Y466" i="42"/>
  <c r="BB466" i="42"/>
  <c r="AK466" i="42"/>
  <c r="BC466" i="42"/>
  <c r="AM466" i="42"/>
  <c r="X466" i="42"/>
  <c r="AY454" i="42"/>
  <c r="AL454" i="42"/>
  <c r="Y454" i="42"/>
  <c r="AX454" i="42"/>
  <c r="AK454" i="42"/>
  <c r="X454" i="42"/>
  <c r="AW454" i="42"/>
  <c r="AJ454" i="42"/>
  <c r="AU454" i="42"/>
  <c r="AI454" i="42"/>
  <c r="AT454" i="42"/>
  <c r="AH454" i="42"/>
  <c r="BH454" i="42"/>
  <c r="AS454" i="42"/>
  <c r="AG454" i="42"/>
  <c r="BF454" i="42"/>
  <c r="AR454" i="42"/>
  <c r="BE454" i="42"/>
  <c r="AQ454" i="42"/>
  <c r="BD454" i="42"/>
  <c r="AP454" i="42"/>
  <c r="BC454" i="42"/>
  <c r="AO454" i="42"/>
  <c r="AB454" i="42"/>
  <c r="AZ454" i="42"/>
  <c r="AM454" i="42"/>
  <c r="Z454" i="42"/>
  <c r="BB454" i="42"/>
  <c r="AN454" i="42"/>
  <c r="AA454" i="42"/>
  <c r="AY442" i="42"/>
  <c r="AL442" i="42"/>
  <c r="Y442" i="42"/>
  <c r="AX442" i="42"/>
  <c r="AK442" i="42"/>
  <c r="X442" i="42"/>
  <c r="AT442" i="42"/>
  <c r="AH442" i="42"/>
  <c r="BH442" i="42"/>
  <c r="BF442" i="42"/>
  <c r="AR442" i="42"/>
  <c r="BD442" i="42"/>
  <c r="AP442" i="42"/>
  <c r="AZ442" i="42"/>
  <c r="AM442" i="42"/>
  <c r="Z442" i="42"/>
  <c r="BC442" i="42"/>
  <c r="AB442" i="42"/>
  <c r="BB442" i="42"/>
  <c r="AA442" i="42"/>
  <c r="AW442" i="42"/>
  <c r="AU442" i="42"/>
  <c r="AS442" i="42"/>
  <c r="AQ442" i="42"/>
  <c r="AO442" i="42"/>
  <c r="AN442" i="42"/>
  <c r="AJ442" i="42"/>
  <c r="AI442" i="42"/>
  <c r="AG442" i="42"/>
  <c r="BE442" i="42"/>
  <c r="AY430" i="42"/>
  <c r="AL430" i="42"/>
  <c r="Y430" i="42"/>
  <c r="AT430" i="42"/>
  <c r="AH430" i="42"/>
  <c r="BF430" i="42"/>
  <c r="AR430" i="42"/>
  <c r="AZ430" i="42"/>
  <c r="BE430" i="42"/>
  <c r="AM430" i="42"/>
  <c r="BD430" i="42"/>
  <c r="AK430" i="42"/>
  <c r="BC430" i="42"/>
  <c r="AJ430" i="42"/>
  <c r="BB430" i="42"/>
  <c r="AI430" i="42"/>
  <c r="AX430" i="42"/>
  <c r="AG430" i="42"/>
  <c r="AW430" i="42"/>
  <c r="AU430" i="42"/>
  <c r="AS430" i="42"/>
  <c r="AB430" i="42"/>
  <c r="AQ430" i="42"/>
  <c r="AA430" i="42"/>
  <c r="AP430" i="42"/>
  <c r="Z430" i="42"/>
  <c r="AO430" i="42"/>
  <c r="X430" i="42"/>
  <c r="BH430" i="42"/>
  <c r="AN430" i="42"/>
  <c r="AU418" i="42"/>
  <c r="AT418" i="42"/>
  <c r="AG418" i="42"/>
  <c r="BH418" i="42"/>
  <c r="AS418" i="42"/>
  <c r="AF418" i="42"/>
  <c r="BF418" i="42"/>
  <c r="AR418" i="42"/>
  <c r="AE418" i="42"/>
  <c r="BE418" i="42"/>
  <c r="AQ418" i="42"/>
  <c r="BD418" i="42"/>
  <c r="AP418" i="42"/>
  <c r="BC418" i="42"/>
  <c r="AO418" i="42"/>
  <c r="AB418" i="42"/>
  <c r="BB418" i="42"/>
  <c r="AN418" i="42"/>
  <c r="AA418" i="42"/>
  <c r="AZ418" i="42"/>
  <c r="AM418" i="42"/>
  <c r="Z418" i="42"/>
  <c r="AY418" i="42"/>
  <c r="AL418" i="42"/>
  <c r="Y418" i="42"/>
  <c r="AX418" i="42"/>
  <c r="AK418" i="42"/>
  <c r="X418" i="42"/>
  <c r="AW418" i="42"/>
  <c r="AJ418" i="42"/>
  <c r="AU406" i="42"/>
  <c r="AT406" i="42"/>
  <c r="AG406" i="42"/>
  <c r="BH406" i="42"/>
  <c r="AS406" i="42"/>
  <c r="AF406" i="42"/>
  <c r="BF406" i="42"/>
  <c r="AR406" i="42"/>
  <c r="AE406" i="42"/>
  <c r="BE406" i="42"/>
  <c r="AQ406" i="42"/>
  <c r="BD406" i="42"/>
  <c r="AP406" i="42"/>
  <c r="BC406" i="42"/>
  <c r="AO406" i="42"/>
  <c r="AB406" i="42"/>
  <c r="BB406" i="42"/>
  <c r="AN406" i="42"/>
  <c r="AA406" i="42"/>
  <c r="AZ406" i="42"/>
  <c r="AM406" i="42"/>
  <c r="Z406" i="42"/>
  <c r="AY406" i="42"/>
  <c r="AL406" i="42"/>
  <c r="Y406" i="42"/>
  <c r="AX406" i="42"/>
  <c r="AK406" i="42"/>
  <c r="X406" i="42"/>
  <c r="AW406" i="42"/>
  <c r="AJ406" i="42"/>
  <c r="BF546" i="42"/>
  <c r="AR546" i="42"/>
  <c r="AE546" i="42"/>
  <c r="BE546" i="42"/>
  <c r="AQ546" i="42"/>
  <c r="AD546" i="42"/>
  <c r="BD546" i="42"/>
  <c r="AP546" i="42"/>
  <c r="AC546" i="42"/>
  <c r="BB546" i="42"/>
  <c r="AM546" i="42"/>
  <c r="AA546" i="42"/>
  <c r="AZ546" i="42"/>
  <c r="Z546" i="42"/>
  <c r="AY546" i="42"/>
  <c r="AK546" i="42"/>
  <c r="Y546" i="42"/>
  <c r="AX546" i="42"/>
  <c r="AJ546" i="42"/>
  <c r="X546" i="42"/>
  <c r="AW546" i="42"/>
  <c r="AI546" i="42"/>
  <c r="BH546" i="42"/>
  <c r="AS546" i="42"/>
  <c r="AB546" i="42"/>
  <c r="BC546" i="42"/>
  <c r="AU546" i="42"/>
  <c r="AT546" i="42"/>
  <c r="AO546" i="42"/>
  <c r="AH546" i="42"/>
  <c r="AG546" i="42"/>
  <c r="AY854" i="42"/>
  <c r="Z854" i="42"/>
  <c r="AX854" i="42"/>
  <c r="AK854" i="42"/>
  <c r="Y854" i="42"/>
  <c r="AW854" i="42"/>
  <c r="AJ854" i="42"/>
  <c r="X854" i="42"/>
  <c r="AU854" i="42"/>
  <c r="AI854" i="42"/>
  <c r="AT854" i="42"/>
  <c r="AH854" i="42"/>
  <c r="BH854" i="42"/>
  <c r="AS854" i="42"/>
  <c r="AG854" i="42"/>
  <c r="BF854" i="42"/>
  <c r="AR854" i="42"/>
  <c r="AF854" i="42"/>
  <c r="BE854" i="42"/>
  <c r="AQ854" i="42"/>
  <c r="AE854" i="42"/>
  <c r="BD854" i="42"/>
  <c r="AP854" i="42"/>
  <c r="AD854" i="42"/>
  <c r="BC854" i="42"/>
  <c r="AO854" i="42"/>
  <c r="AC854" i="42"/>
  <c r="BB854" i="42"/>
  <c r="AZ854" i="42"/>
  <c r="AN854" i="42"/>
  <c r="AM854" i="42"/>
  <c r="AB854" i="42"/>
  <c r="AA854" i="42"/>
  <c r="AY842" i="42"/>
  <c r="Z842" i="42"/>
  <c r="AX842" i="42"/>
  <c r="AK842" i="42"/>
  <c r="Y842" i="42"/>
  <c r="AW842" i="42"/>
  <c r="AJ842" i="42"/>
  <c r="X842" i="42"/>
  <c r="AU842" i="42"/>
  <c r="AI842" i="42"/>
  <c r="AT842" i="42"/>
  <c r="AH842" i="42"/>
  <c r="BH842" i="42"/>
  <c r="AS842" i="42"/>
  <c r="AG842" i="42"/>
  <c r="BF842" i="42"/>
  <c r="AR842" i="42"/>
  <c r="AF842" i="42"/>
  <c r="BE842" i="42"/>
  <c r="AQ842" i="42"/>
  <c r="AE842" i="42"/>
  <c r="BD842" i="42"/>
  <c r="AP842" i="42"/>
  <c r="AD842" i="42"/>
  <c r="BC842" i="42"/>
  <c r="AO842" i="42"/>
  <c r="AC842" i="42"/>
  <c r="BB842" i="42"/>
  <c r="AZ842" i="42"/>
  <c r="AN842" i="42"/>
  <c r="AM842" i="42"/>
  <c r="AB842" i="42"/>
  <c r="AA842" i="42"/>
  <c r="AX830" i="42"/>
  <c r="AK830" i="42"/>
  <c r="AU830" i="42"/>
  <c r="AH830" i="42"/>
  <c r="AT830" i="42"/>
  <c r="AG830" i="42"/>
  <c r="AS830" i="42"/>
  <c r="AF830" i="42"/>
  <c r="BH830" i="42"/>
  <c r="AR830" i="42"/>
  <c r="AE830" i="42"/>
  <c r="BF830" i="42"/>
  <c r="AQ830" i="42"/>
  <c r="AD830" i="42"/>
  <c r="BE830" i="42"/>
  <c r="AP830" i="42"/>
  <c r="AC830" i="42"/>
  <c r="BD830" i="42"/>
  <c r="AO830" i="42"/>
  <c r="AB830" i="42"/>
  <c r="BC830" i="42"/>
  <c r="AN830" i="42"/>
  <c r="AA830" i="42"/>
  <c r="BB830" i="42"/>
  <c r="AM830" i="42"/>
  <c r="Z830" i="42"/>
  <c r="AZ830" i="42"/>
  <c r="Y830" i="42"/>
  <c r="AY830" i="42"/>
  <c r="AJ830" i="42"/>
  <c r="X830" i="42"/>
  <c r="AW830" i="42"/>
  <c r="AI830" i="42"/>
  <c r="AT818" i="42"/>
  <c r="AH818" i="42"/>
  <c r="BD818" i="42"/>
  <c r="AP818" i="42"/>
  <c r="AD818" i="42"/>
  <c r="BC818" i="42"/>
  <c r="AO818" i="42"/>
  <c r="AC818" i="42"/>
  <c r="AZ818" i="42"/>
  <c r="AJ818" i="42"/>
  <c r="AX818" i="42"/>
  <c r="AG818" i="42"/>
  <c r="AW818" i="42"/>
  <c r="AF818" i="42"/>
  <c r="AU818" i="42"/>
  <c r="AE818" i="42"/>
  <c r="AS818" i="42"/>
  <c r="AB818" i="42"/>
  <c r="AR818" i="42"/>
  <c r="AA818" i="42"/>
  <c r="AQ818" i="42"/>
  <c r="Z818" i="42"/>
  <c r="BH818" i="42"/>
  <c r="AN818" i="42"/>
  <c r="Y818" i="42"/>
  <c r="BF818" i="42"/>
  <c r="AM818" i="42"/>
  <c r="X818" i="42"/>
  <c r="BE818" i="42"/>
  <c r="BB818" i="42"/>
  <c r="AK818" i="42"/>
  <c r="AI818" i="42"/>
  <c r="AY818" i="42"/>
  <c r="AZ806" i="42"/>
  <c r="AM806" i="42"/>
  <c r="AA806" i="42"/>
  <c r="AX806" i="42"/>
  <c r="AK806" i="42"/>
  <c r="Y806" i="42"/>
  <c r="AW806" i="42"/>
  <c r="AJ806" i="42"/>
  <c r="X806" i="42"/>
  <c r="AU806" i="42"/>
  <c r="AI806" i="42"/>
  <c r="AT806" i="42"/>
  <c r="AH806" i="42"/>
  <c r="BH806" i="42"/>
  <c r="AS806" i="42"/>
  <c r="AG806" i="42"/>
  <c r="BF806" i="42"/>
  <c r="AR806" i="42"/>
  <c r="AF806" i="42"/>
  <c r="BE806" i="42"/>
  <c r="AQ806" i="42"/>
  <c r="AE806" i="42"/>
  <c r="BD806" i="42"/>
  <c r="AP806" i="42"/>
  <c r="AD806" i="42"/>
  <c r="BB806" i="42"/>
  <c r="AN806" i="42"/>
  <c r="AB806" i="42"/>
  <c r="BC806" i="42"/>
  <c r="AY806" i="42"/>
  <c r="AO806" i="42"/>
  <c r="AC806" i="42"/>
  <c r="Z806" i="42"/>
  <c r="AZ794" i="42"/>
  <c r="AM794" i="42"/>
  <c r="AA794" i="42"/>
  <c r="AX794" i="42"/>
  <c r="AK794" i="42"/>
  <c r="Y794" i="42"/>
  <c r="AW794" i="42"/>
  <c r="AJ794" i="42"/>
  <c r="X794" i="42"/>
  <c r="AU794" i="42"/>
  <c r="AI794" i="42"/>
  <c r="AT794" i="42"/>
  <c r="AH794" i="42"/>
  <c r="BH794" i="42"/>
  <c r="AS794" i="42"/>
  <c r="AG794" i="42"/>
  <c r="BF794" i="42"/>
  <c r="AR794" i="42"/>
  <c r="AF794" i="42"/>
  <c r="BD794" i="42"/>
  <c r="AB794" i="42"/>
  <c r="BC794" i="42"/>
  <c r="Z794" i="42"/>
  <c r="BB794" i="42"/>
  <c r="AY794" i="42"/>
  <c r="AQ794" i="42"/>
  <c r="AP794" i="42"/>
  <c r="AO794" i="42"/>
  <c r="AN794" i="42"/>
  <c r="AE794" i="42"/>
  <c r="BE794" i="42"/>
  <c r="AC794" i="42"/>
  <c r="AD794" i="42"/>
  <c r="AZ782" i="42"/>
  <c r="AM782" i="42"/>
  <c r="AA782" i="42"/>
  <c r="AT782" i="42"/>
  <c r="AH782" i="42"/>
  <c r="AR782" i="42"/>
  <c r="AD782" i="42"/>
  <c r="BH782" i="42"/>
  <c r="AQ782" i="42"/>
  <c r="AC782" i="42"/>
  <c r="BF782" i="42"/>
  <c r="AP782" i="42"/>
  <c r="AB782" i="42"/>
  <c r="BE782" i="42"/>
  <c r="AO782" i="42"/>
  <c r="Z782" i="42"/>
  <c r="BD782" i="42"/>
  <c r="AN782" i="42"/>
  <c r="Y782" i="42"/>
  <c r="BC782" i="42"/>
  <c r="X782" i="42"/>
  <c r="BB782" i="42"/>
  <c r="AK782" i="42"/>
  <c r="AY782" i="42"/>
  <c r="AJ782" i="42"/>
  <c r="AX782" i="42"/>
  <c r="AI782" i="42"/>
  <c r="AW782" i="42"/>
  <c r="AG782" i="42"/>
  <c r="AS782" i="42"/>
  <c r="AE782" i="42"/>
  <c r="AF782" i="42"/>
  <c r="AU782" i="42"/>
  <c r="BE770" i="42"/>
  <c r="AQ770" i="42"/>
  <c r="AE770" i="42"/>
  <c r="BD770" i="42"/>
  <c r="AP770" i="42"/>
  <c r="AD770" i="42"/>
  <c r="BC770" i="42"/>
  <c r="BB770" i="42"/>
  <c r="AN770" i="42"/>
  <c r="AB770" i="42"/>
  <c r="AZ770" i="42"/>
  <c r="AM770" i="42"/>
  <c r="AA770" i="42"/>
  <c r="AY770" i="42"/>
  <c r="Z770" i="42"/>
  <c r="AX770" i="42"/>
  <c r="AK770" i="42"/>
  <c r="Y770" i="42"/>
  <c r="AW770" i="42"/>
  <c r="AJ770" i="42"/>
  <c r="X770" i="42"/>
  <c r="AU770" i="42"/>
  <c r="AI770" i="42"/>
  <c r="AT770" i="42"/>
  <c r="AH770" i="42"/>
  <c r="BF770" i="42"/>
  <c r="AR770" i="42"/>
  <c r="AF770" i="42"/>
  <c r="BH770" i="42"/>
  <c r="AS770" i="42"/>
  <c r="AO770" i="42"/>
  <c r="AG770" i="42"/>
  <c r="AC770" i="42"/>
  <c r="BE758" i="42"/>
  <c r="AQ758" i="42"/>
  <c r="AE758" i="42"/>
  <c r="AY758" i="42"/>
  <c r="Z758" i="42"/>
  <c r="AW758" i="42"/>
  <c r="AJ758" i="42"/>
  <c r="X758" i="42"/>
  <c r="AX758" i="42"/>
  <c r="AG758" i="42"/>
  <c r="AU758" i="42"/>
  <c r="AF758" i="42"/>
  <c r="AT758" i="42"/>
  <c r="AD758" i="42"/>
  <c r="AS758" i="42"/>
  <c r="AC758" i="42"/>
  <c r="AR758" i="42"/>
  <c r="AB758" i="42"/>
  <c r="AP758" i="42"/>
  <c r="AA758" i="42"/>
  <c r="BH758" i="42"/>
  <c r="AO758" i="42"/>
  <c r="Y758" i="42"/>
  <c r="BF758" i="42"/>
  <c r="AN758" i="42"/>
  <c r="BD758" i="42"/>
  <c r="AM758" i="42"/>
  <c r="BC758" i="42"/>
  <c r="AK758" i="42"/>
  <c r="AZ758" i="42"/>
  <c r="AH758" i="42"/>
  <c r="BB758" i="42"/>
  <c r="AI758" i="42"/>
  <c r="BE746" i="42"/>
  <c r="AQ746" i="42"/>
  <c r="AE746" i="42"/>
  <c r="AY746" i="42"/>
  <c r="Z746" i="42"/>
  <c r="BB746" i="42"/>
  <c r="AK746" i="42"/>
  <c r="AZ746" i="42"/>
  <c r="AJ746" i="42"/>
  <c r="AX746" i="42"/>
  <c r="AI746" i="42"/>
  <c r="AW746" i="42"/>
  <c r="AH746" i="42"/>
  <c r="AU746" i="42"/>
  <c r="AG746" i="42"/>
  <c r="AT746" i="42"/>
  <c r="AF746" i="42"/>
  <c r="AS746" i="42"/>
  <c r="AD746" i="42"/>
  <c r="AR746" i="42"/>
  <c r="AC746" i="42"/>
  <c r="BH746" i="42"/>
  <c r="AP746" i="42"/>
  <c r="AB746" i="42"/>
  <c r="BF746" i="42"/>
  <c r="AO746" i="42"/>
  <c r="AA746" i="42"/>
  <c r="BC746" i="42"/>
  <c r="AM746" i="42"/>
  <c r="X746" i="42"/>
  <c r="BD746" i="42"/>
  <c r="AN746" i="42"/>
  <c r="Y746" i="42"/>
  <c r="BF734" i="42"/>
  <c r="AR734" i="42"/>
  <c r="AF734" i="42"/>
  <c r="BE734" i="42"/>
  <c r="BD734" i="42"/>
  <c r="AP734" i="42"/>
  <c r="AD734" i="42"/>
  <c r="BC734" i="42"/>
  <c r="AO734" i="42"/>
  <c r="AZ734" i="42"/>
  <c r="AM734" i="42"/>
  <c r="AA734" i="42"/>
  <c r="AY734" i="42"/>
  <c r="AX734" i="42"/>
  <c r="AK734" i="42"/>
  <c r="Y734" i="42"/>
  <c r="BB734" i="42"/>
  <c r="AC734" i="42"/>
  <c r="AW734" i="42"/>
  <c r="AB734" i="42"/>
  <c r="AU734" i="42"/>
  <c r="Z734" i="42"/>
  <c r="AT734" i="42"/>
  <c r="X734" i="42"/>
  <c r="AS734" i="42"/>
  <c r="AQ734" i="42"/>
  <c r="AN734" i="42"/>
  <c r="AJ734" i="42"/>
  <c r="AI734" i="42"/>
  <c r="AH734" i="42"/>
  <c r="BH734" i="42"/>
  <c r="AE734" i="42"/>
  <c r="AG734" i="42"/>
  <c r="BF722" i="42"/>
  <c r="AR722" i="42"/>
  <c r="AF722" i="42"/>
  <c r="BE722" i="42"/>
  <c r="AP722" i="42"/>
  <c r="AC722" i="42"/>
  <c r="BD722" i="42"/>
  <c r="AO722" i="42"/>
  <c r="AB722" i="42"/>
  <c r="BC722" i="42"/>
  <c r="AN722" i="42"/>
  <c r="AA722" i="42"/>
  <c r="BB722" i="42"/>
  <c r="AM722" i="42"/>
  <c r="Z722" i="42"/>
  <c r="AZ722" i="42"/>
  <c r="Y722" i="42"/>
  <c r="AY722" i="42"/>
  <c r="AK722" i="42"/>
  <c r="X722" i="42"/>
  <c r="AX722" i="42"/>
  <c r="AJ722" i="42"/>
  <c r="AW722" i="42"/>
  <c r="AI722" i="42"/>
  <c r="AU722" i="42"/>
  <c r="AH722" i="42"/>
  <c r="AT722" i="42"/>
  <c r="AG722" i="42"/>
  <c r="BH722" i="42"/>
  <c r="AQ722" i="42"/>
  <c r="AD722" i="42"/>
  <c r="AS722" i="42"/>
  <c r="AE722" i="42"/>
  <c r="AY710" i="42"/>
  <c r="Z710" i="42"/>
  <c r="AX710" i="42"/>
  <c r="AK710" i="42"/>
  <c r="Y710" i="42"/>
  <c r="AU710" i="42"/>
  <c r="AI710" i="42"/>
  <c r="AT710" i="42"/>
  <c r="AH710" i="42"/>
  <c r="BH710" i="42"/>
  <c r="AS710" i="42"/>
  <c r="AG710" i="42"/>
  <c r="BF710" i="42"/>
  <c r="AR710" i="42"/>
  <c r="AF710" i="42"/>
  <c r="BE710" i="42"/>
  <c r="AQ710" i="42"/>
  <c r="AE710" i="42"/>
  <c r="BD710" i="42"/>
  <c r="AP710" i="42"/>
  <c r="AD710" i="42"/>
  <c r="BC710" i="42"/>
  <c r="AO710" i="42"/>
  <c r="AC710" i="42"/>
  <c r="AZ710" i="42"/>
  <c r="AM710" i="42"/>
  <c r="AA710" i="42"/>
  <c r="AJ710" i="42"/>
  <c r="AB710" i="42"/>
  <c r="X710" i="42"/>
  <c r="BB710" i="42"/>
  <c r="AW710" i="42"/>
  <c r="AN710" i="42"/>
  <c r="AY698" i="42"/>
  <c r="Z698" i="42"/>
  <c r="AT698" i="42"/>
  <c r="AH698" i="42"/>
  <c r="BH698" i="42"/>
  <c r="AS698" i="42"/>
  <c r="AG698" i="42"/>
  <c r="AP698" i="42"/>
  <c r="AA698" i="42"/>
  <c r="BF698" i="42"/>
  <c r="AO698" i="42"/>
  <c r="Y698" i="42"/>
  <c r="BE698" i="42"/>
  <c r="AN698" i="42"/>
  <c r="X698" i="42"/>
  <c r="BD698" i="42"/>
  <c r="AM698" i="42"/>
  <c r="BC698" i="42"/>
  <c r="AK698" i="42"/>
  <c r="BB698" i="42"/>
  <c r="AJ698" i="42"/>
  <c r="AZ698" i="42"/>
  <c r="AI698" i="42"/>
  <c r="AX698" i="42"/>
  <c r="AF698" i="42"/>
  <c r="AW698" i="42"/>
  <c r="AE698" i="42"/>
  <c r="AU698" i="42"/>
  <c r="AD698" i="42"/>
  <c r="AR698" i="42"/>
  <c r="AC698" i="42"/>
  <c r="AQ698" i="42"/>
  <c r="AB698" i="42"/>
  <c r="AY686" i="42"/>
  <c r="Z686" i="42"/>
  <c r="AT686" i="42"/>
  <c r="AH686" i="42"/>
  <c r="BH686" i="42"/>
  <c r="AS686" i="42"/>
  <c r="AG686" i="42"/>
  <c r="AZ686" i="42"/>
  <c r="AI686" i="42"/>
  <c r="AX686" i="42"/>
  <c r="AF686" i="42"/>
  <c r="AW686" i="42"/>
  <c r="AE686" i="42"/>
  <c r="AU686" i="42"/>
  <c r="AD686" i="42"/>
  <c r="AR686" i="42"/>
  <c r="AC686" i="42"/>
  <c r="AQ686" i="42"/>
  <c r="AB686" i="42"/>
  <c r="AP686" i="42"/>
  <c r="AA686" i="42"/>
  <c r="BF686" i="42"/>
  <c r="AO686" i="42"/>
  <c r="Y686" i="42"/>
  <c r="BE686" i="42"/>
  <c r="AN686" i="42"/>
  <c r="X686" i="42"/>
  <c r="BD686" i="42"/>
  <c r="AM686" i="42"/>
  <c r="BC686" i="42"/>
  <c r="AK686" i="42"/>
  <c r="BB686" i="42"/>
  <c r="AJ686" i="42"/>
  <c r="AU674" i="42"/>
  <c r="AH674" i="42"/>
  <c r="AY674" i="42"/>
  <c r="AJ674" i="42"/>
  <c r="AW674" i="42"/>
  <c r="AG674" i="42"/>
  <c r="AT674" i="42"/>
  <c r="AF674" i="42"/>
  <c r="AS674" i="42"/>
  <c r="AE674" i="42"/>
  <c r="BH674" i="42"/>
  <c r="AR674" i="42"/>
  <c r="AD674" i="42"/>
  <c r="BF674" i="42"/>
  <c r="AQ674" i="42"/>
  <c r="AC674" i="42"/>
  <c r="BE674" i="42"/>
  <c r="AP674" i="42"/>
  <c r="AB674" i="42"/>
  <c r="BD674" i="42"/>
  <c r="AO674" i="42"/>
  <c r="AA674" i="42"/>
  <c r="BC674" i="42"/>
  <c r="AN674" i="42"/>
  <c r="Z674" i="42"/>
  <c r="BB674" i="42"/>
  <c r="Y674" i="42"/>
  <c r="AK674" i="42"/>
  <c r="AI674" i="42"/>
  <c r="X674" i="42"/>
  <c r="AZ674" i="42"/>
  <c r="AX674" i="42"/>
  <c r="AU662" i="42"/>
  <c r="AH662" i="42"/>
  <c r="BH662" i="42"/>
  <c r="AS662" i="42"/>
  <c r="AF662" i="42"/>
  <c r="BF662" i="42"/>
  <c r="AR662" i="42"/>
  <c r="AE662" i="42"/>
  <c r="BD662" i="42"/>
  <c r="AP662" i="42"/>
  <c r="AC662" i="42"/>
  <c r="BC662" i="42"/>
  <c r="AO662" i="42"/>
  <c r="AB662" i="42"/>
  <c r="BB662" i="42"/>
  <c r="AN662" i="42"/>
  <c r="AA662" i="42"/>
  <c r="AZ662" i="42"/>
  <c r="Z662" i="42"/>
  <c r="AY662" i="42"/>
  <c r="Y662" i="42"/>
  <c r="X662" i="42"/>
  <c r="BE662" i="42"/>
  <c r="AX662" i="42"/>
  <c r="AW662" i="42"/>
  <c r="AT662" i="42"/>
  <c r="AQ662" i="42"/>
  <c r="AK662" i="42"/>
  <c r="AJ662" i="42"/>
  <c r="AI662" i="42"/>
  <c r="AG662" i="42"/>
  <c r="AD662" i="42"/>
  <c r="AU650" i="42"/>
  <c r="AH650" i="42"/>
  <c r="BD650" i="42"/>
  <c r="AP650" i="42"/>
  <c r="AC650" i="42"/>
  <c r="BC650" i="42"/>
  <c r="AO650" i="42"/>
  <c r="AB650" i="42"/>
  <c r="AZ650" i="42"/>
  <c r="Z650" i="42"/>
  <c r="BH650" i="42"/>
  <c r="AK650" i="42"/>
  <c r="BF650" i="42"/>
  <c r="AJ650" i="42"/>
  <c r="BE650" i="42"/>
  <c r="AI650" i="42"/>
  <c r="BB650" i="42"/>
  <c r="AG650" i="42"/>
  <c r="AY650" i="42"/>
  <c r="AF650" i="42"/>
  <c r="AX650" i="42"/>
  <c r="AE650" i="42"/>
  <c r="AW650" i="42"/>
  <c r="AD650" i="42"/>
  <c r="AT650" i="42"/>
  <c r="AA650" i="42"/>
  <c r="AS650" i="42"/>
  <c r="Y650" i="42"/>
  <c r="AR650" i="42"/>
  <c r="X650" i="42"/>
  <c r="AQ650" i="42"/>
  <c r="AN650" i="42"/>
  <c r="BE637" i="42"/>
  <c r="AP637" i="42"/>
  <c r="AD637" i="42"/>
  <c r="BD637" i="42"/>
  <c r="AO637" i="42"/>
  <c r="AC637" i="42"/>
  <c r="BC637" i="42"/>
  <c r="AN637" i="42"/>
  <c r="AB637" i="42"/>
  <c r="BB637" i="42"/>
  <c r="AM637" i="42"/>
  <c r="AA637" i="42"/>
  <c r="AZ637" i="42"/>
  <c r="Z637" i="42"/>
  <c r="AY637" i="42"/>
  <c r="AK637" i="42"/>
  <c r="Y637" i="42"/>
  <c r="AX637" i="42"/>
  <c r="AJ637" i="42"/>
  <c r="X637" i="42"/>
  <c r="AW637" i="42"/>
  <c r="AI637" i="42"/>
  <c r="AU637" i="42"/>
  <c r="AH637" i="42"/>
  <c r="AT637" i="42"/>
  <c r="AG637" i="42"/>
  <c r="BH637" i="42"/>
  <c r="AS637" i="42"/>
  <c r="AF637" i="42"/>
  <c r="BF637" i="42"/>
  <c r="AE637" i="42"/>
  <c r="BE625" i="42"/>
  <c r="AQ625" i="42"/>
  <c r="AD625" i="42"/>
  <c r="BC625" i="42"/>
  <c r="AN625" i="42"/>
  <c r="AB625" i="42"/>
  <c r="BB625" i="42"/>
  <c r="AM625" i="42"/>
  <c r="AA625" i="42"/>
  <c r="AZ625" i="42"/>
  <c r="Z625" i="42"/>
  <c r="AY625" i="42"/>
  <c r="AK625" i="42"/>
  <c r="Y625" i="42"/>
  <c r="AX625" i="42"/>
  <c r="AJ625" i="42"/>
  <c r="X625" i="42"/>
  <c r="AW625" i="42"/>
  <c r="AI625" i="42"/>
  <c r="AU625" i="42"/>
  <c r="AH625" i="42"/>
  <c r="BH625" i="42"/>
  <c r="AS625" i="42"/>
  <c r="AF625" i="42"/>
  <c r="BF625" i="42"/>
  <c r="BD625" i="42"/>
  <c r="AT625" i="42"/>
  <c r="AR625" i="42"/>
  <c r="AG625" i="42"/>
  <c r="AE625" i="42"/>
  <c r="AC625" i="42"/>
  <c r="BE613" i="42"/>
  <c r="AQ613" i="42"/>
  <c r="AD613" i="42"/>
  <c r="BC613" i="42"/>
  <c r="AN613" i="42"/>
  <c r="AB613" i="42"/>
  <c r="BB613" i="42"/>
  <c r="AM613" i="42"/>
  <c r="AA613" i="42"/>
  <c r="AZ613" i="42"/>
  <c r="Z613" i="42"/>
  <c r="AY613" i="42"/>
  <c r="AK613" i="42"/>
  <c r="Y613" i="42"/>
  <c r="AX613" i="42"/>
  <c r="AJ613" i="42"/>
  <c r="X613" i="42"/>
  <c r="AW613" i="42"/>
  <c r="AI613" i="42"/>
  <c r="AU613" i="42"/>
  <c r="AH613" i="42"/>
  <c r="AE613" i="42"/>
  <c r="AC613" i="42"/>
  <c r="BH613" i="42"/>
  <c r="BF613" i="42"/>
  <c r="BD613" i="42"/>
  <c r="AT613" i="42"/>
  <c r="AS613" i="42"/>
  <c r="AR613" i="42"/>
  <c r="AF613" i="42"/>
  <c r="AG613" i="42"/>
  <c r="BB601" i="42"/>
  <c r="AW601" i="42"/>
  <c r="AI601" i="42"/>
  <c r="BC601" i="42"/>
  <c r="Y601" i="42"/>
  <c r="AZ601" i="42"/>
  <c r="AK601" i="42"/>
  <c r="X601" i="42"/>
  <c r="AY601" i="42"/>
  <c r="AJ601" i="42"/>
  <c r="AX601" i="42"/>
  <c r="AH601" i="42"/>
  <c r="AU601" i="42"/>
  <c r="AG601" i="42"/>
  <c r="AT601" i="42"/>
  <c r="AF601" i="42"/>
  <c r="AS601" i="42"/>
  <c r="AE601" i="42"/>
  <c r="AR601" i="42"/>
  <c r="AD601" i="42"/>
  <c r="BH601" i="42"/>
  <c r="AQ601" i="42"/>
  <c r="AC601" i="42"/>
  <c r="BF601" i="42"/>
  <c r="AP601" i="42"/>
  <c r="AB601" i="42"/>
  <c r="BD601" i="42"/>
  <c r="AN601" i="42"/>
  <c r="Z601" i="42"/>
  <c r="BE601" i="42"/>
  <c r="AO601" i="42"/>
  <c r="AA601" i="42"/>
  <c r="AX589" i="42"/>
  <c r="AJ589" i="42"/>
  <c r="X589" i="42"/>
  <c r="AW589" i="42"/>
  <c r="AI589" i="42"/>
  <c r="AU589" i="42"/>
  <c r="AH589" i="42"/>
  <c r="AT589" i="42"/>
  <c r="AG589" i="42"/>
  <c r="BH589" i="42"/>
  <c r="AS589" i="42"/>
  <c r="AF589" i="42"/>
  <c r="BF589" i="42"/>
  <c r="AR589" i="42"/>
  <c r="AE589" i="42"/>
  <c r="BE589" i="42"/>
  <c r="AQ589" i="42"/>
  <c r="AD589" i="42"/>
  <c r="BD589" i="42"/>
  <c r="AP589" i="42"/>
  <c r="AC589" i="42"/>
  <c r="BC589" i="42"/>
  <c r="AO589" i="42"/>
  <c r="AB589" i="42"/>
  <c r="AY589" i="42"/>
  <c r="AK589" i="42"/>
  <c r="Y589" i="42"/>
  <c r="BB589" i="42"/>
  <c r="AZ589" i="42"/>
  <c r="AN589" i="42"/>
  <c r="AA589" i="42"/>
  <c r="Z589" i="42"/>
  <c r="AU576" i="42"/>
  <c r="AH576" i="42"/>
  <c r="BC576" i="42"/>
  <c r="AN576" i="42"/>
  <c r="AB576" i="42"/>
  <c r="BE576" i="42"/>
  <c r="AM576" i="42"/>
  <c r="Y576" i="42"/>
  <c r="BD576" i="42"/>
  <c r="X576" i="42"/>
  <c r="BB576" i="42"/>
  <c r="AK576" i="42"/>
  <c r="AZ576" i="42"/>
  <c r="AJ576" i="42"/>
  <c r="AY576" i="42"/>
  <c r="AI576" i="42"/>
  <c r="AX576" i="42"/>
  <c r="AG576" i="42"/>
  <c r="AW576" i="42"/>
  <c r="AF576" i="42"/>
  <c r="AT576" i="42"/>
  <c r="AE576" i="42"/>
  <c r="AS576" i="42"/>
  <c r="AD576" i="42"/>
  <c r="AR576" i="42"/>
  <c r="AC576" i="42"/>
  <c r="BF576" i="42"/>
  <c r="Z576" i="42"/>
  <c r="BH576" i="42"/>
  <c r="AQ576" i="42"/>
  <c r="AA576" i="42"/>
  <c r="AY564" i="42"/>
  <c r="AK564" i="42"/>
  <c r="Y564" i="42"/>
  <c r="AX564" i="42"/>
  <c r="AJ564" i="42"/>
  <c r="X564" i="42"/>
  <c r="AW564" i="42"/>
  <c r="AI564" i="42"/>
  <c r="AU564" i="42"/>
  <c r="AH564" i="42"/>
  <c r="AT564" i="42"/>
  <c r="AG564" i="42"/>
  <c r="BH564" i="42"/>
  <c r="AS564" i="42"/>
  <c r="AF564" i="42"/>
  <c r="BF564" i="42"/>
  <c r="AE564" i="42"/>
  <c r="BE564" i="42"/>
  <c r="AP564" i="42"/>
  <c r="AD564" i="42"/>
  <c r="BD564" i="42"/>
  <c r="AO564" i="42"/>
  <c r="AC564" i="42"/>
  <c r="BC564" i="42"/>
  <c r="AN564" i="42"/>
  <c r="AB564" i="42"/>
  <c r="AZ564" i="42"/>
  <c r="Z564" i="42"/>
  <c r="BB564" i="42"/>
  <c r="AM564" i="42"/>
  <c r="AA564" i="42"/>
  <c r="AY552" i="42"/>
  <c r="AK552" i="42"/>
  <c r="Y552" i="42"/>
  <c r="AX552" i="42"/>
  <c r="AJ552" i="42"/>
  <c r="X552" i="42"/>
  <c r="AW552" i="42"/>
  <c r="AI552" i="42"/>
  <c r="AT552" i="42"/>
  <c r="AG552" i="42"/>
  <c r="BH552" i="42"/>
  <c r="AS552" i="42"/>
  <c r="AF552" i="42"/>
  <c r="BF552" i="42"/>
  <c r="AE552" i="42"/>
  <c r="BE552" i="42"/>
  <c r="AQ552" i="42"/>
  <c r="AD552" i="42"/>
  <c r="BD552" i="42"/>
  <c r="AP552" i="42"/>
  <c r="AC552" i="42"/>
  <c r="BC552" i="42"/>
  <c r="AO552" i="42"/>
  <c r="AB552" i="42"/>
  <c r="AZ552" i="42"/>
  <c r="Z552" i="42"/>
  <c r="AH552" i="42"/>
  <c r="AA552" i="42"/>
  <c r="BB552" i="42"/>
  <c r="AU552" i="42"/>
  <c r="AM552" i="42"/>
  <c r="BE5" i="42"/>
  <c r="AQ5" i="42"/>
  <c r="AE5" i="42"/>
  <c r="AB6" i="42"/>
  <c r="AN6" i="42"/>
  <c r="AD7" i="42"/>
  <c r="AP7" i="42"/>
  <c r="BD7" i="42"/>
  <c r="AF8" i="42"/>
  <c r="AR8" i="42"/>
  <c r="BH8" i="42"/>
  <c r="AI9" i="42"/>
  <c r="Z10" i="42"/>
  <c r="AL10" i="42"/>
  <c r="AZ10" i="42"/>
  <c r="AC11" i="42"/>
  <c r="AO11" i="42"/>
  <c r="BD11" i="42"/>
  <c r="AF12" i="42"/>
  <c r="AR12" i="42"/>
  <c r="BH12" i="42"/>
  <c r="AI13" i="42"/>
  <c r="AW13" i="42"/>
  <c r="Z14" i="42"/>
  <c r="AL14" i="42"/>
  <c r="AZ14" i="42"/>
  <c r="AC15" i="42"/>
  <c r="AO15" i="42"/>
  <c r="BD15" i="42"/>
  <c r="AF16" i="42"/>
  <c r="AR16" i="42"/>
  <c r="BH16" i="42"/>
  <c r="AI17" i="42"/>
  <c r="Z18" i="42"/>
  <c r="AL18" i="42"/>
  <c r="AC19" i="42"/>
  <c r="AO19" i="42"/>
  <c r="BD19" i="42"/>
  <c r="AF20" i="42"/>
  <c r="AR20" i="42"/>
  <c r="BH20" i="42"/>
  <c r="AI21" i="42"/>
  <c r="AW21" i="42"/>
  <c r="Z22" i="42"/>
  <c r="AL22" i="42"/>
  <c r="AZ22" i="42"/>
  <c r="AC23" i="42"/>
  <c r="AO23" i="42"/>
  <c r="BD23" i="42"/>
  <c r="AF24" i="42"/>
  <c r="AR24" i="42"/>
  <c r="BH24" i="42"/>
  <c r="AI25" i="42"/>
  <c r="AW25" i="42"/>
  <c r="Z26" i="42"/>
  <c r="AL26" i="42"/>
  <c r="AZ26" i="42"/>
  <c r="AC27" i="42"/>
  <c r="AO27" i="42"/>
  <c r="BD27" i="42"/>
  <c r="AF28" i="42"/>
  <c r="AR28" i="42"/>
  <c r="BH28" i="42"/>
  <c r="AI29" i="42"/>
  <c r="AW29" i="42"/>
  <c r="Z30" i="42"/>
  <c r="AL30" i="42"/>
  <c r="AC31" i="42"/>
  <c r="AO31" i="42"/>
  <c r="BD31" i="42"/>
  <c r="AF32" i="42"/>
  <c r="AR32" i="42"/>
  <c r="BH32" i="42"/>
  <c r="AI33" i="42"/>
  <c r="Z34" i="42"/>
  <c r="AL34" i="42"/>
  <c r="AZ34" i="42"/>
  <c r="AC35" i="42"/>
  <c r="AO35" i="42"/>
  <c r="BD35" i="42"/>
  <c r="AF36" i="42"/>
  <c r="AR36" i="42"/>
  <c r="BH36" i="42"/>
  <c r="AI37" i="42"/>
  <c r="AW37" i="42"/>
  <c r="Z38" i="42"/>
  <c r="AL38" i="42"/>
  <c r="AZ38" i="42"/>
  <c r="AC39" i="42"/>
  <c r="AO39" i="42"/>
  <c r="BD39" i="42"/>
  <c r="AF40" i="42"/>
  <c r="AR40" i="42"/>
  <c r="BH40" i="42"/>
  <c r="AI41" i="42"/>
  <c r="AW41" i="42"/>
  <c r="Z42" i="42"/>
  <c r="AL42" i="42"/>
  <c r="AC43" i="42"/>
  <c r="AO43" i="42"/>
  <c r="BD43" i="42"/>
  <c r="AF44" i="42"/>
  <c r="AR44" i="42"/>
  <c r="AI45" i="42"/>
  <c r="AU45" i="42"/>
  <c r="Z46" i="42"/>
  <c r="AL46" i="42"/>
  <c r="AY46" i="42"/>
  <c r="AB47" i="42"/>
  <c r="AN47" i="42"/>
  <c r="BC47" i="42"/>
  <c r="AE48" i="42"/>
  <c r="AQ48" i="42"/>
  <c r="BF48" i="42"/>
  <c r="AH49" i="42"/>
  <c r="Y50" i="42"/>
  <c r="AK50" i="42"/>
  <c r="AY50" i="42"/>
  <c r="AB51" i="42"/>
  <c r="AN51" i="42"/>
  <c r="BC51" i="42"/>
  <c r="AE52" i="42"/>
  <c r="AQ52" i="42"/>
  <c r="BF52" i="42"/>
  <c r="AH53" i="42"/>
  <c r="AT53" i="42"/>
  <c r="Y54" i="42"/>
  <c r="AK54" i="42"/>
  <c r="AB55" i="42"/>
  <c r="AN55" i="42"/>
  <c r="BC55" i="42"/>
  <c r="AE56" i="42"/>
  <c r="AQ56" i="42"/>
  <c r="BF56" i="42"/>
  <c r="AH57" i="42"/>
  <c r="AU57" i="42"/>
  <c r="AB58" i="42"/>
  <c r="AR58" i="42"/>
  <c r="AA59" i="42"/>
  <c r="AQ59" i="42"/>
  <c r="Z60" i="42"/>
  <c r="AP60" i="42"/>
  <c r="Y61" i="42"/>
  <c r="AO61" i="42"/>
  <c r="X62" i="42"/>
  <c r="AN62" i="42"/>
  <c r="BH62" i="42"/>
  <c r="AM63" i="42"/>
  <c r="BF63" i="42"/>
  <c r="AL64" i="42"/>
  <c r="BE64" i="42"/>
  <c r="AK65" i="42"/>
  <c r="BD65" i="42"/>
  <c r="AJ66" i="42"/>
  <c r="AI67" i="42"/>
  <c r="BB67" i="42"/>
  <c r="AH68" i="42"/>
  <c r="AG69" i="42"/>
  <c r="AY69" i="42"/>
  <c r="AF70" i="42"/>
  <c r="AX70" i="42"/>
  <c r="AE71" i="42"/>
  <c r="AW71" i="42"/>
  <c r="AD72" i="42"/>
  <c r="AT72" i="42"/>
  <c r="AC73" i="42"/>
  <c r="AS73" i="42"/>
  <c r="AB74" i="42"/>
  <c r="AR74" i="42"/>
  <c r="AF77" i="42"/>
  <c r="AU77" i="42"/>
  <c r="AD78" i="42"/>
  <c r="AU78" i="42"/>
  <c r="AC79" i="42"/>
  <c r="AS79" i="42"/>
  <c r="AC80" i="42"/>
  <c r="AT80" i="42"/>
  <c r="AG81" i="42"/>
  <c r="BE81" i="42"/>
  <c r="AO82" i="42"/>
  <c r="AC83" i="42"/>
  <c r="AY83" i="42"/>
  <c r="AJ84" i="42"/>
  <c r="Y85" i="42"/>
  <c r="AI86" i="42"/>
  <c r="Z87" i="42"/>
  <c r="AZ87" i="42"/>
  <c r="AO88" i="42"/>
  <c r="AF89" i="42"/>
  <c r="X90" i="42"/>
  <c r="Z91" i="42"/>
  <c r="AC92" i="42"/>
  <c r="AK93" i="42"/>
  <c r="AH100" i="42"/>
  <c r="AM113" i="42"/>
  <c r="AF118" i="42"/>
  <c r="AN123" i="42"/>
  <c r="AE134" i="42"/>
  <c r="Y140" i="42"/>
  <c r="AM177" i="42"/>
  <c r="AT148" i="42"/>
  <c r="AH148" i="42"/>
  <c r="BD148" i="42"/>
  <c r="AO148" i="42"/>
  <c r="AC148" i="42"/>
  <c r="BB148" i="42"/>
  <c r="AM148" i="42"/>
  <c r="AA148" i="42"/>
  <c r="AU148" i="42"/>
  <c r="AE148" i="42"/>
  <c r="AS148" i="42"/>
  <c r="AD148" i="42"/>
  <c r="AR148" i="42"/>
  <c r="AB148" i="42"/>
  <c r="AQ148" i="42"/>
  <c r="Z148" i="42"/>
  <c r="AP148" i="42"/>
  <c r="Y148" i="42"/>
  <c r="BH148" i="42"/>
  <c r="AN148" i="42"/>
  <c r="X148" i="42"/>
  <c r="BF148" i="42"/>
  <c r="AL148" i="42"/>
  <c r="BE148" i="42"/>
  <c r="AK148" i="42"/>
  <c r="BC148" i="42"/>
  <c r="AJ148" i="42"/>
  <c r="AI148" i="42"/>
  <c r="AW148" i="42"/>
  <c r="AF148" i="42"/>
  <c r="BD239" i="42"/>
  <c r="AO239" i="42"/>
  <c r="AC239" i="42"/>
  <c r="BB239" i="42"/>
  <c r="AN239" i="42"/>
  <c r="AB239" i="42"/>
  <c r="AZ239" i="42"/>
  <c r="AM239" i="42"/>
  <c r="AA239" i="42"/>
  <c r="AY239" i="42"/>
  <c r="AL239" i="42"/>
  <c r="Z239" i="42"/>
  <c r="AX239" i="42"/>
  <c r="AK239" i="42"/>
  <c r="Y239" i="42"/>
  <c r="AW239" i="42"/>
  <c r="AJ239" i="42"/>
  <c r="X239" i="42"/>
  <c r="AU239" i="42"/>
  <c r="AI239" i="42"/>
  <c r="AT239" i="42"/>
  <c r="AH239" i="42"/>
  <c r="BH239" i="42"/>
  <c r="AR239" i="42"/>
  <c r="AF239" i="42"/>
  <c r="BF239" i="42"/>
  <c r="BE239" i="42"/>
  <c r="AS239" i="42"/>
  <c r="AQ239" i="42"/>
  <c r="AP239" i="42"/>
  <c r="AG239" i="42"/>
  <c r="AD239" i="42"/>
  <c r="AE239" i="42"/>
  <c r="BD380" i="42"/>
  <c r="AP380" i="42"/>
  <c r="AD380" i="42"/>
  <c r="AY380" i="42"/>
  <c r="AL380" i="42"/>
  <c r="Z380" i="42"/>
  <c r="AW380" i="42"/>
  <c r="AJ380" i="42"/>
  <c r="BF380" i="42"/>
  <c r="AR380" i="42"/>
  <c r="AF380" i="42"/>
  <c r="AO380" i="42"/>
  <c r="AN380" i="42"/>
  <c r="BH380" i="42"/>
  <c r="AM380" i="42"/>
  <c r="BE380" i="42"/>
  <c r="AK380" i="42"/>
  <c r="BC380" i="42"/>
  <c r="AI380" i="42"/>
  <c r="BB380" i="42"/>
  <c r="AH380" i="42"/>
  <c r="AZ380" i="42"/>
  <c r="AG380" i="42"/>
  <c r="AX380" i="42"/>
  <c r="AE380" i="42"/>
  <c r="AU380" i="42"/>
  <c r="AT380" i="42"/>
  <c r="AS380" i="42"/>
  <c r="AA380" i="42"/>
  <c r="AQ380" i="42"/>
  <c r="AZ540" i="42"/>
  <c r="AM540" i="42"/>
  <c r="Z540" i="42"/>
  <c r="AY540" i="42"/>
  <c r="AL540" i="42"/>
  <c r="Y540" i="42"/>
  <c r="AU540" i="42"/>
  <c r="AI540" i="42"/>
  <c r="AT540" i="42"/>
  <c r="AH540" i="42"/>
  <c r="BH540" i="42"/>
  <c r="AS540" i="42"/>
  <c r="AG540" i="42"/>
  <c r="BE540" i="42"/>
  <c r="AQ540" i="42"/>
  <c r="BB540" i="42"/>
  <c r="AN540" i="42"/>
  <c r="AA540" i="42"/>
  <c r="AP540" i="42"/>
  <c r="AO540" i="42"/>
  <c r="AK540" i="42"/>
  <c r="AJ540" i="42"/>
  <c r="AE540" i="42"/>
  <c r="BF540" i="42"/>
  <c r="AB540" i="42"/>
  <c r="BD540" i="42"/>
  <c r="X540" i="42"/>
  <c r="BC540" i="42"/>
  <c r="AX540" i="42"/>
  <c r="AW540" i="42"/>
  <c r="AR540" i="42"/>
  <c r="BC420" i="42"/>
  <c r="AO420" i="42"/>
  <c r="AB420" i="42"/>
  <c r="BB420" i="42"/>
  <c r="AN420" i="42"/>
  <c r="AA420" i="42"/>
  <c r="AZ420" i="42"/>
  <c r="AM420" i="42"/>
  <c r="Z420" i="42"/>
  <c r="AY420" i="42"/>
  <c r="AL420" i="42"/>
  <c r="Y420" i="42"/>
  <c r="AX420" i="42"/>
  <c r="AK420" i="42"/>
  <c r="X420" i="42"/>
  <c r="AW420" i="42"/>
  <c r="AJ420" i="42"/>
  <c r="AU420" i="42"/>
  <c r="AI420" i="42"/>
  <c r="AT420" i="42"/>
  <c r="BH420" i="42"/>
  <c r="AS420" i="42"/>
  <c r="AF420" i="42"/>
  <c r="BF420" i="42"/>
  <c r="AR420" i="42"/>
  <c r="AE420" i="42"/>
  <c r="BE420" i="42"/>
  <c r="AQ420" i="42"/>
  <c r="BD420" i="42"/>
  <c r="AP420" i="42"/>
  <c r="BE784" i="42"/>
  <c r="AQ784" i="42"/>
  <c r="AE784" i="42"/>
  <c r="AY784" i="42"/>
  <c r="Z784" i="42"/>
  <c r="AW784" i="42"/>
  <c r="AH784" i="42"/>
  <c r="AU784" i="42"/>
  <c r="AG784" i="42"/>
  <c r="AT784" i="42"/>
  <c r="AF784" i="42"/>
  <c r="AS784" i="42"/>
  <c r="AD784" i="42"/>
  <c r="AR784" i="42"/>
  <c r="AC784" i="42"/>
  <c r="BH784" i="42"/>
  <c r="AP784" i="42"/>
  <c r="AB784" i="42"/>
  <c r="BF784" i="42"/>
  <c r="AO784" i="42"/>
  <c r="AA784" i="42"/>
  <c r="BD784" i="42"/>
  <c r="AN784" i="42"/>
  <c r="Y784" i="42"/>
  <c r="BC784" i="42"/>
  <c r="AM784" i="42"/>
  <c r="X784" i="42"/>
  <c r="BB784" i="42"/>
  <c r="AK784" i="42"/>
  <c r="AX784" i="42"/>
  <c r="AI784" i="42"/>
  <c r="AZ784" i="42"/>
  <c r="AJ784" i="42"/>
  <c r="BC676" i="42"/>
  <c r="AO676" i="42"/>
  <c r="AB676" i="42"/>
  <c r="AX676" i="42"/>
  <c r="AI676" i="42"/>
  <c r="AW676" i="42"/>
  <c r="AH676" i="42"/>
  <c r="AU676" i="42"/>
  <c r="AG676" i="42"/>
  <c r="AT676" i="42"/>
  <c r="AF676" i="42"/>
  <c r="AS676" i="42"/>
  <c r="AE676" i="42"/>
  <c r="BH676" i="42"/>
  <c r="AR676" i="42"/>
  <c r="AD676" i="42"/>
  <c r="BF676" i="42"/>
  <c r="AQ676" i="42"/>
  <c r="AC676" i="42"/>
  <c r="BE676" i="42"/>
  <c r="AP676" i="42"/>
  <c r="AA676" i="42"/>
  <c r="BD676" i="42"/>
  <c r="AN676" i="42"/>
  <c r="Z676" i="42"/>
  <c r="BB676" i="42"/>
  <c r="Y676" i="42"/>
  <c r="AZ676" i="42"/>
  <c r="AK676" i="42"/>
  <c r="X676" i="42"/>
  <c r="AY676" i="42"/>
  <c r="AJ676" i="42"/>
  <c r="BF554" i="42"/>
  <c r="AR554" i="42"/>
  <c r="AE554" i="42"/>
  <c r="BE554" i="42"/>
  <c r="AP554" i="42"/>
  <c r="AD554" i="42"/>
  <c r="BD554" i="42"/>
  <c r="AO554" i="42"/>
  <c r="AC554" i="42"/>
  <c r="BB554" i="42"/>
  <c r="AM554" i="42"/>
  <c r="AA554" i="42"/>
  <c r="AZ554" i="42"/>
  <c r="Z554" i="42"/>
  <c r="AY554" i="42"/>
  <c r="AK554" i="42"/>
  <c r="Y554" i="42"/>
  <c r="AX554" i="42"/>
  <c r="AJ554" i="42"/>
  <c r="X554" i="42"/>
  <c r="AW554" i="42"/>
  <c r="AI554" i="42"/>
  <c r="AU554" i="42"/>
  <c r="AH554" i="42"/>
  <c r="BH554" i="42"/>
  <c r="AS554" i="42"/>
  <c r="AF554" i="42"/>
  <c r="AG554" i="42"/>
  <c r="AB554" i="42"/>
  <c r="BC554" i="42"/>
  <c r="AT554" i="42"/>
  <c r="AS45" i="42"/>
  <c r="AX68" i="42"/>
  <c r="AJ68" i="42"/>
  <c r="X68" i="42"/>
  <c r="BF68" i="42"/>
  <c r="AQ68" i="42"/>
  <c r="AE68" i="42"/>
  <c r="BD68" i="42"/>
  <c r="AO68" i="42"/>
  <c r="AC68" i="42"/>
  <c r="BF159" i="42"/>
  <c r="AQ159" i="42"/>
  <c r="AE159" i="42"/>
  <c r="BD159" i="42"/>
  <c r="AO159" i="42"/>
  <c r="AC159" i="42"/>
  <c r="BC159" i="42"/>
  <c r="AN159" i="42"/>
  <c r="AY159" i="42"/>
  <c r="AL159" i="42"/>
  <c r="Z159" i="42"/>
  <c r="AW159" i="42"/>
  <c r="AJ159" i="42"/>
  <c r="X159" i="42"/>
  <c r="AU159" i="42"/>
  <c r="AI159" i="42"/>
  <c r="AZ159" i="42"/>
  <c r="AB159" i="42"/>
  <c r="AX159" i="42"/>
  <c r="AA159" i="42"/>
  <c r="AT159" i="42"/>
  <c r="Y159" i="42"/>
  <c r="AS159" i="42"/>
  <c r="AR159" i="42"/>
  <c r="AP159" i="42"/>
  <c r="AM159" i="42"/>
  <c r="AK159" i="42"/>
  <c r="AH159" i="42"/>
  <c r="AG159" i="42"/>
  <c r="BE159" i="42"/>
  <c r="AD159" i="42"/>
  <c r="BF135" i="42"/>
  <c r="AQ135" i="42"/>
  <c r="AE135" i="42"/>
  <c r="AZ135" i="42"/>
  <c r="AL135" i="42"/>
  <c r="Z135" i="42"/>
  <c r="AW135" i="42"/>
  <c r="AJ135" i="42"/>
  <c r="X135" i="42"/>
  <c r="AR135" i="42"/>
  <c r="AB135" i="42"/>
  <c r="AP135" i="42"/>
  <c r="AA135" i="42"/>
  <c r="AO135" i="42"/>
  <c r="Y135" i="42"/>
  <c r="BH135" i="42"/>
  <c r="AN135" i="42"/>
  <c r="BE135" i="42"/>
  <c r="AM135" i="42"/>
  <c r="BD135" i="42"/>
  <c r="AK135" i="42"/>
  <c r="BC135" i="42"/>
  <c r="AI135" i="42"/>
  <c r="BB135" i="42"/>
  <c r="AH135" i="42"/>
  <c r="AG135" i="42"/>
  <c r="AU135" i="42"/>
  <c r="AF135" i="42"/>
  <c r="AS135" i="42"/>
  <c r="AC135" i="42"/>
  <c r="BD111" i="42"/>
  <c r="AO111" i="42"/>
  <c r="AC111" i="42"/>
  <c r="BC111" i="42"/>
  <c r="AN111" i="42"/>
  <c r="AB111" i="42"/>
  <c r="AZ111" i="42"/>
  <c r="AM111" i="42"/>
  <c r="AA111" i="42"/>
  <c r="AY111" i="42"/>
  <c r="AL111" i="42"/>
  <c r="Z111" i="42"/>
  <c r="AX111" i="42"/>
  <c r="AK111" i="42"/>
  <c r="Y111" i="42"/>
  <c r="AW111" i="42"/>
  <c r="AJ111" i="42"/>
  <c r="X111" i="42"/>
  <c r="AU111" i="42"/>
  <c r="AI111" i="42"/>
  <c r="AT111" i="42"/>
  <c r="AH111" i="42"/>
  <c r="AS111" i="42"/>
  <c r="AG111" i="42"/>
  <c r="BH111" i="42"/>
  <c r="AR111" i="42"/>
  <c r="AF111" i="42"/>
  <c r="BE111" i="42"/>
  <c r="AP111" i="42"/>
  <c r="AD111" i="42"/>
  <c r="AY214" i="42"/>
  <c r="AL214" i="42"/>
  <c r="Z214" i="42"/>
  <c r="AW214" i="42"/>
  <c r="AJ214" i="42"/>
  <c r="X214" i="42"/>
  <c r="AT214" i="42"/>
  <c r="AH214" i="42"/>
  <c r="AS214" i="42"/>
  <c r="AG214" i="42"/>
  <c r="AP214" i="42"/>
  <c r="Y214" i="42"/>
  <c r="AO214" i="42"/>
  <c r="BF214" i="42"/>
  <c r="AN214" i="42"/>
  <c r="BE214" i="42"/>
  <c r="AM214" i="42"/>
  <c r="BD214" i="42"/>
  <c r="AK214" i="42"/>
  <c r="BC214" i="42"/>
  <c r="AI214" i="42"/>
  <c r="BB214" i="42"/>
  <c r="AF214" i="42"/>
  <c r="AZ214" i="42"/>
  <c r="AE214" i="42"/>
  <c r="AX214" i="42"/>
  <c r="AD214" i="42"/>
  <c r="AU214" i="42"/>
  <c r="AC214" i="42"/>
  <c r="AQ214" i="42"/>
  <c r="AA214" i="42"/>
  <c r="AR214" i="42"/>
  <c r="AB214" i="42"/>
  <c r="BE66" i="42"/>
  <c r="AP66" i="42"/>
  <c r="AD66" i="42"/>
  <c r="AY66" i="42"/>
  <c r="AK66" i="42"/>
  <c r="Y66" i="42"/>
  <c r="AW66" i="42"/>
  <c r="AI66" i="42"/>
  <c r="AX157" i="42"/>
  <c r="AK157" i="42"/>
  <c r="Y157" i="42"/>
  <c r="AU157" i="42"/>
  <c r="AI157" i="42"/>
  <c r="BH157" i="42"/>
  <c r="AR157" i="42"/>
  <c r="AF157" i="42"/>
  <c r="BE157" i="42"/>
  <c r="AP157" i="42"/>
  <c r="AD157" i="42"/>
  <c r="BD157" i="42"/>
  <c r="AO157" i="42"/>
  <c r="AC157" i="42"/>
  <c r="BC157" i="42"/>
  <c r="AG157" i="42"/>
  <c r="AZ157" i="42"/>
  <c r="AE157" i="42"/>
  <c r="AY157" i="42"/>
  <c r="AB157" i="42"/>
  <c r="AW157" i="42"/>
  <c r="AA157" i="42"/>
  <c r="AT157" i="42"/>
  <c r="Z157" i="42"/>
  <c r="AS157" i="42"/>
  <c r="X157" i="42"/>
  <c r="AQ157" i="42"/>
  <c r="AN157" i="42"/>
  <c r="AM157" i="42"/>
  <c r="AL157" i="42"/>
  <c r="BF157" i="42"/>
  <c r="AH157" i="42"/>
  <c r="AX145" i="42"/>
  <c r="AK145" i="42"/>
  <c r="Y145" i="42"/>
  <c r="BH145" i="42"/>
  <c r="AR145" i="42"/>
  <c r="AF145" i="42"/>
  <c r="BE145" i="42"/>
  <c r="AP145" i="42"/>
  <c r="AD145" i="42"/>
  <c r="AH145" i="42"/>
  <c r="AW145" i="42"/>
  <c r="AG145" i="42"/>
  <c r="AU145" i="42"/>
  <c r="AE145" i="42"/>
  <c r="AT145" i="42"/>
  <c r="AC145" i="42"/>
  <c r="AS145" i="42"/>
  <c r="AB145" i="42"/>
  <c r="AQ145" i="42"/>
  <c r="AA145" i="42"/>
  <c r="AO145" i="42"/>
  <c r="Z145" i="42"/>
  <c r="AN145" i="42"/>
  <c r="X145" i="42"/>
  <c r="BF145" i="42"/>
  <c r="AM145" i="42"/>
  <c r="BD145" i="42"/>
  <c r="AL145" i="42"/>
  <c r="BB145" i="42"/>
  <c r="AI145" i="42"/>
  <c r="AY133" i="42"/>
  <c r="AK133" i="42"/>
  <c r="Y133" i="42"/>
  <c r="BH133" i="42"/>
  <c r="AR133" i="42"/>
  <c r="AF133" i="42"/>
  <c r="BE133" i="42"/>
  <c r="AP133" i="42"/>
  <c r="AD133" i="42"/>
  <c r="AT133" i="42"/>
  <c r="AC133" i="42"/>
  <c r="AS133" i="42"/>
  <c r="AB133" i="42"/>
  <c r="AQ133" i="42"/>
  <c r="AA133" i="42"/>
  <c r="AO133" i="42"/>
  <c r="Z133" i="42"/>
  <c r="AN133" i="42"/>
  <c r="X133" i="42"/>
  <c r="BF133" i="42"/>
  <c r="AM133" i="42"/>
  <c r="BD133" i="42"/>
  <c r="AL133" i="42"/>
  <c r="BC133" i="42"/>
  <c r="AJ133" i="42"/>
  <c r="BB133" i="42"/>
  <c r="AI133" i="42"/>
  <c r="AZ133" i="42"/>
  <c r="AH133" i="42"/>
  <c r="AU133" i="42"/>
  <c r="AE133" i="42"/>
  <c r="AY121" i="42"/>
  <c r="AK121" i="42"/>
  <c r="Y121" i="42"/>
  <c r="BE121" i="42"/>
  <c r="AP121" i="42"/>
  <c r="AD121" i="42"/>
  <c r="AT121" i="42"/>
  <c r="AF121" i="42"/>
  <c r="AS121" i="42"/>
  <c r="AE121" i="42"/>
  <c r="AR121" i="42"/>
  <c r="AC121" i="42"/>
  <c r="AQ121" i="42"/>
  <c r="AB121" i="42"/>
  <c r="BH121" i="42"/>
  <c r="AO121" i="42"/>
  <c r="AA121" i="42"/>
  <c r="BF121" i="42"/>
  <c r="AN121" i="42"/>
  <c r="Z121" i="42"/>
  <c r="BD121" i="42"/>
  <c r="AM121" i="42"/>
  <c r="X121" i="42"/>
  <c r="BC121" i="42"/>
  <c r="AL121" i="42"/>
  <c r="BB121" i="42"/>
  <c r="AJ121" i="42"/>
  <c r="AZ121" i="42"/>
  <c r="AI121" i="42"/>
  <c r="AU121" i="42"/>
  <c r="AG121" i="42"/>
  <c r="AU109" i="42"/>
  <c r="AI109" i="42"/>
  <c r="AT109" i="42"/>
  <c r="AH109" i="42"/>
  <c r="AS109" i="42"/>
  <c r="AG109" i="42"/>
  <c r="BH109" i="42"/>
  <c r="AR109" i="42"/>
  <c r="AF109" i="42"/>
  <c r="BF109" i="42"/>
  <c r="AQ109" i="42"/>
  <c r="AE109" i="42"/>
  <c r="BE109" i="42"/>
  <c r="AP109" i="42"/>
  <c r="AD109" i="42"/>
  <c r="BD109" i="42"/>
  <c r="AO109" i="42"/>
  <c r="AC109" i="42"/>
  <c r="BC109" i="42"/>
  <c r="AN109" i="42"/>
  <c r="AB109" i="42"/>
  <c r="BB109" i="42"/>
  <c r="AM109" i="42"/>
  <c r="AA109" i="42"/>
  <c r="AZ109" i="42"/>
  <c r="AL109" i="42"/>
  <c r="Z109" i="42"/>
  <c r="AW109" i="42"/>
  <c r="AJ109" i="42"/>
  <c r="X109" i="42"/>
  <c r="AW97" i="42"/>
  <c r="AJ97" i="42"/>
  <c r="X97" i="42"/>
  <c r="AU97" i="42"/>
  <c r="AI97" i="42"/>
  <c r="AT97" i="42"/>
  <c r="AH97" i="42"/>
  <c r="AS97" i="42"/>
  <c r="AG97" i="42"/>
  <c r="BH97" i="42"/>
  <c r="AR97" i="42"/>
  <c r="AF97" i="42"/>
  <c r="BF97" i="42"/>
  <c r="AQ97" i="42"/>
  <c r="AE97" i="42"/>
  <c r="BE97" i="42"/>
  <c r="AP97" i="42"/>
  <c r="AD97" i="42"/>
  <c r="BD97" i="42"/>
  <c r="AO97" i="42"/>
  <c r="AC97" i="42"/>
  <c r="BC97" i="42"/>
  <c r="AN97" i="42"/>
  <c r="AB97" i="42"/>
  <c r="AZ97" i="42"/>
  <c r="AM97" i="42"/>
  <c r="AA97" i="42"/>
  <c r="AX97" i="42"/>
  <c r="AK97" i="42"/>
  <c r="Y97" i="42"/>
  <c r="AW85" i="42"/>
  <c r="AJ85" i="42"/>
  <c r="X85" i="42"/>
  <c r="AT85" i="42"/>
  <c r="AH85" i="42"/>
  <c r="BF85" i="42"/>
  <c r="AQ85" i="42"/>
  <c r="AE85" i="42"/>
  <c r="BD85" i="42"/>
  <c r="AO85" i="42"/>
  <c r="AC85" i="42"/>
  <c r="BC85" i="42"/>
  <c r="AN85" i="42"/>
  <c r="AB85" i="42"/>
  <c r="BH236" i="42"/>
  <c r="AR236" i="42"/>
  <c r="AF236" i="42"/>
  <c r="AQ236" i="42"/>
  <c r="AE236" i="42"/>
  <c r="BE236" i="42"/>
  <c r="AP236" i="42"/>
  <c r="AD236" i="42"/>
  <c r="BD236" i="42"/>
  <c r="AO236" i="42"/>
  <c r="AC236" i="42"/>
  <c r="BB236" i="42"/>
  <c r="AN236" i="42"/>
  <c r="AB236" i="42"/>
  <c r="AZ236" i="42"/>
  <c r="AM236" i="42"/>
  <c r="AA236" i="42"/>
  <c r="AY236" i="42"/>
  <c r="AL236" i="42"/>
  <c r="Z236" i="42"/>
  <c r="AX236" i="42"/>
  <c r="AK236" i="42"/>
  <c r="Y236" i="42"/>
  <c r="AU236" i="42"/>
  <c r="AI236" i="42"/>
  <c r="X236" i="42"/>
  <c r="AW236" i="42"/>
  <c r="AT236" i="42"/>
  <c r="AS236" i="42"/>
  <c r="AJ236" i="42"/>
  <c r="AG236" i="42"/>
  <c r="AH236" i="42"/>
  <c r="BH224" i="42"/>
  <c r="AR224" i="42"/>
  <c r="AF224" i="42"/>
  <c r="BD224" i="42"/>
  <c r="AP224" i="42"/>
  <c r="AD224" i="42"/>
  <c r="BB224" i="42"/>
  <c r="AN224" i="42"/>
  <c r="AB224" i="42"/>
  <c r="AZ224" i="42"/>
  <c r="AM224" i="42"/>
  <c r="AA224" i="42"/>
  <c r="BF224" i="42"/>
  <c r="AJ224" i="42"/>
  <c r="BC224" i="42"/>
  <c r="AI224" i="42"/>
  <c r="AY224" i="42"/>
  <c r="AH224" i="42"/>
  <c r="AX224" i="42"/>
  <c r="AG224" i="42"/>
  <c r="AW224" i="42"/>
  <c r="AE224" i="42"/>
  <c r="AU224" i="42"/>
  <c r="AC224" i="42"/>
  <c r="AT224" i="42"/>
  <c r="Z224" i="42"/>
  <c r="AS224" i="42"/>
  <c r="Y224" i="42"/>
  <c r="AQ224" i="42"/>
  <c r="X224" i="42"/>
  <c r="AO224" i="42"/>
  <c r="AK224" i="42"/>
  <c r="AL224" i="42"/>
  <c r="BH212" i="42"/>
  <c r="AR212" i="42"/>
  <c r="AF212" i="42"/>
  <c r="BB212" i="42"/>
  <c r="AN212" i="42"/>
  <c r="AB212" i="42"/>
  <c r="AZ212" i="42"/>
  <c r="AM212" i="42"/>
  <c r="AA212" i="42"/>
  <c r="BF212" i="42"/>
  <c r="AL212" i="42"/>
  <c r="BE212" i="42"/>
  <c r="AK212" i="42"/>
  <c r="BD212" i="42"/>
  <c r="AJ212" i="42"/>
  <c r="AY212" i="42"/>
  <c r="AI212" i="42"/>
  <c r="AX212" i="42"/>
  <c r="AH212" i="42"/>
  <c r="AW212" i="42"/>
  <c r="AG212" i="42"/>
  <c r="AU212" i="42"/>
  <c r="AE212" i="42"/>
  <c r="AT212" i="42"/>
  <c r="AD212" i="42"/>
  <c r="AS212" i="42"/>
  <c r="AC212" i="42"/>
  <c r="AQ212" i="42"/>
  <c r="Z212" i="42"/>
  <c r="AO212" i="42"/>
  <c r="X212" i="42"/>
  <c r="AP212" i="42"/>
  <c r="Y212" i="42"/>
  <c r="BH200" i="42"/>
  <c r="AR200" i="42"/>
  <c r="AF200" i="42"/>
  <c r="BB200" i="42"/>
  <c r="AN200" i="42"/>
  <c r="AB200" i="42"/>
  <c r="AZ200" i="42"/>
  <c r="AM200" i="42"/>
  <c r="AA200" i="42"/>
  <c r="AY200" i="42"/>
  <c r="AI200" i="42"/>
  <c r="AX200" i="42"/>
  <c r="AH200" i="42"/>
  <c r="AW200" i="42"/>
  <c r="AG200" i="42"/>
  <c r="AU200" i="42"/>
  <c r="AE200" i="42"/>
  <c r="AT200" i="42"/>
  <c r="AD200" i="42"/>
  <c r="AS200" i="42"/>
  <c r="AC200" i="42"/>
  <c r="AQ200" i="42"/>
  <c r="Z200" i="42"/>
  <c r="AP200" i="42"/>
  <c r="Y200" i="42"/>
  <c r="AO200" i="42"/>
  <c r="X200" i="42"/>
  <c r="BF200" i="42"/>
  <c r="AL200" i="42"/>
  <c r="BD200" i="42"/>
  <c r="AJ200" i="42"/>
  <c r="BE200" i="42"/>
  <c r="AK200" i="42"/>
  <c r="BH188" i="42"/>
  <c r="AR188" i="42"/>
  <c r="AF188" i="42"/>
  <c r="BB188" i="42"/>
  <c r="AN188" i="42"/>
  <c r="AB188" i="42"/>
  <c r="AZ188" i="42"/>
  <c r="AM188" i="42"/>
  <c r="AA188" i="42"/>
  <c r="AU188" i="42"/>
  <c r="AE188" i="42"/>
  <c r="AT188" i="42"/>
  <c r="AD188" i="42"/>
  <c r="AS188" i="42"/>
  <c r="AC188" i="42"/>
  <c r="AQ188" i="42"/>
  <c r="Z188" i="42"/>
  <c r="AP188" i="42"/>
  <c r="Y188" i="42"/>
  <c r="AO188" i="42"/>
  <c r="X188" i="42"/>
  <c r="BE188" i="42"/>
  <c r="AL188" i="42"/>
  <c r="BD188" i="42"/>
  <c r="AK188" i="42"/>
  <c r="AJ188" i="42"/>
  <c r="AY188" i="42"/>
  <c r="AI188" i="42"/>
  <c r="AW188" i="42"/>
  <c r="AG188" i="42"/>
  <c r="AX188" i="42"/>
  <c r="AH188" i="42"/>
  <c r="AT176" i="42"/>
  <c r="AH176" i="42"/>
  <c r="AS176" i="42"/>
  <c r="AG176" i="42"/>
  <c r="BH176" i="42"/>
  <c r="AR176" i="42"/>
  <c r="AF176" i="42"/>
  <c r="BF176" i="42"/>
  <c r="AQ176" i="42"/>
  <c r="AE176" i="42"/>
  <c r="AP176" i="42"/>
  <c r="AD176" i="42"/>
  <c r="BD176" i="42"/>
  <c r="AO176" i="42"/>
  <c r="AC176" i="42"/>
  <c r="BB176" i="42"/>
  <c r="AN176" i="42"/>
  <c r="AB176" i="42"/>
  <c r="AZ176" i="42"/>
  <c r="AM176" i="42"/>
  <c r="AA176" i="42"/>
  <c r="AY176" i="42"/>
  <c r="AL176" i="42"/>
  <c r="Z176" i="42"/>
  <c r="AX176" i="42"/>
  <c r="AK176" i="42"/>
  <c r="Y176" i="42"/>
  <c r="AU176" i="42"/>
  <c r="AI176" i="42"/>
  <c r="AW176" i="42"/>
  <c r="AJ176" i="42"/>
  <c r="X176" i="42"/>
  <c r="BH389" i="42"/>
  <c r="AS389" i="42"/>
  <c r="AG389" i="42"/>
  <c r="BE389" i="42"/>
  <c r="AQ389" i="42"/>
  <c r="AE389" i="42"/>
  <c r="BC389" i="42"/>
  <c r="AO389" i="42"/>
  <c r="BB389" i="42"/>
  <c r="AN389" i="42"/>
  <c r="AZ389" i="42"/>
  <c r="AM389" i="42"/>
  <c r="Z389" i="42"/>
  <c r="AU389" i="42"/>
  <c r="AI389" i="42"/>
  <c r="AR389" i="42"/>
  <c r="AP389" i="42"/>
  <c r="AL389" i="42"/>
  <c r="AK389" i="42"/>
  <c r="AJ389" i="42"/>
  <c r="AH389" i="42"/>
  <c r="BF389" i="42"/>
  <c r="AF389" i="42"/>
  <c r="BD389" i="42"/>
  <c r="AD389" i="42"/>
  <c r="AY389" i="42"/>
  <c r="AA389" i="42"/>
  <c r="AX389" i="42"/>
  <c r="Y389" i="42"/>
  <c r="AW389" i="42"/>
  <c r="AT389" i="42"/>
  <c r="BH377" i="42"/>
  <c r="AS377" i="42"/>
  <c r="AG377" i="42"/>
  <c r="BC377" i="42"/>
  <c r="AO377" i="42"/>
  <c r="AZ377" i="42"/>
  <c r="AM377" i="42"/>
  <c r="AA377" i="42"/>
  <c r="BD377" i="42"/>
  <c r="AK377" i="42"/>
  <c r="BB377" i="42"/>
  <c r="AJ377" i="42"/>
  <c r="AY377" i="42"/>
  <c r="AI377" i="42"/>
  <c r="AX377" i="42"/>
  <c r="AH377" i="42"/>
  <c r="AW377" i="42"/>
  <c r="AF377" i="42"/>
  <c r="AU377" i="42"/>
  <c r="AE377" i="42"/>
  <c r="AT377" i="42"/>
  <c r="AD377" i="42"/>
  <c r="AR377" i="42"/>
  <c r="AB377" i="42"/>
  <c r="AQ377" i="42"/>
  <c r="Z377" i="42"/>
  <c r="AP377" i="42"/>
  <c r="BF377" i="42"/>
  <c r="AN377" i="42"/>
  <c r="AL377" i="42"/>
  <c r="BE377" i="42"/>
  <c r="BH365" i="42"/>
  <c r="AS365" i="42"/>
  <c r="AG365" i="42"/>
  <c r="BC365" i="42"/>
  <c r="AO365" i="42"/>
  <c r="AZ365" i="42"/>
  <c r="AM365" i="42"/>
  <c r="Z365" i="42"/>
  <c r="AX365" i="42"/>
  <c r="AH365" i="42"/>
  <c r="AW365" i="42"/>
  <c r="AF365" i="42"/>
  <c r="AU365" i="42"/>
  <c r="AE365" i="42"/>
  <c r="AT365" i="42"/>
  <c r="AD365" i="42"/>
  <c r="AR365" i="42"/>
  <c r="AQ365" i="42"/>
  <c r="Y365" i="42"/>
  <c r="AP365" i="42"/>
  <c r="BF365" i="42"/>
  <c r="AN365" i="42"/>
  <c r="BE365" i="42"/>
  <c r="AL365" i="42"/>
  <c r="BD365" i="42"/>
  <c r="AK365" i="42"/>
  <c r="BB365" i="42"/>
  <c r="AJ365" i="42"/>
  <c r="AI365" i="42"/>
  <c r="AY365" i="42"/>
  <c r="AU353" i="42"/>
  <c r="AI353" i="42"/>
  <c r="BD353" i="42"/>
  <c r="AO353" i="42"/>
  <c r="BC353" i="42"/>
  <c r="AN353" i="42"/>
  <c r="Z353" i="42"/>
  <c r="BB353" i="42"/>
  <c r="AM353" i="42"/>
  <c r="Y353" i="42"/>
  <c r="AZ353" i="42"/>
  <c r="AL353" i="42"/>
  <c r="AY353" i="42"/>
  <c r="AK353" i="42"/>
  <c r="AX353" i="42"/>
  <c r="AJ353" i="42"/>
  <c r="AW353" i="42"/>
  <c r="AH353" i="42"/>
  <c r="BF353" i="42"/>
  <c r="AQ353" i="42"/>
  <c r="AD353" i="42"/>
  <c r="AT353" i="42"/>
  <c r="AS353" i="42"/>
  <c r="AR353" i="42"/>
  <c r="AP353" i="42"/>
  <c r="AG353" i="42"/>
  <c r="AF353" i="42"/>
  <c r="AE353" i="42"/>
  <c r="BE353" i="42"/>
  <c r="BH353" i="42"/>
  <c r="BB341" i="42"/>
  <c r="AN341" i="42"/>
  <c r="AB341" i="42"/>
  <c r="AU341" i="42"/>
  <c r="AI341" i="42"/>
  <c r="AY341" i="42"/>
  <c r="AJ341" i="42"/>
  <c r="AX341" i="42"/>
  <c r="AH341" i="42"/>
  <c r="AW341" i="42"/>
  <c r="AG341" i="42"/>
  <c r="AT341" i="42"/>
  <c r="AF341" i="42"/>
  <c r="AS341" i="42"/>
  <c r="AE341" i="42"/>
  <c r="AR341" i="42"/>
  <c r="AD341" i="42"/>
  <c r="BH341" i="42"/>
  <c r="AQ341" i="42"/>
  <c r="BF341" i="42"/>
  <c r="AP341" i="42"/>
  <c r="AA341" i="42"/>
  <c r="BE341" i="42"/>
  <c r="AO341" i="42"/>
  <c r="Z341" i="42"/>
  <c r="BD341" i="42"/>
  <c r="AM341" i="42"/>
  <c r="Y341" i="42"/>
  <c r="AZ341" i="42"/>
  <c r="AK341" i="42"/>
  <c r="BC341" i="42"/>
  <c r="AL341" i="42"/>
  <c r="BB329" i="42"/>
  <c r="AN329" i="42"/>
  <c r="AB329" i="42"/>
  <c r="AU329" i="42"/>
  <c r="AI329" i="42"/>
  <c r="BH329" i="42"/>
  <c r="AQ329" i="42"/>
  <c r="BF329" i="42"/>
  <c r="AP329" i="42"/>
  <c r="BE329" i="42"/>
  <c r="AO329" i="42"/>
  <c r="Y329" i="42"/>
  <c r="BD329" i="42"/>
  <c r="AM329" i="42"/>
  <c r="BC329" i="42"/>
  <c r="AL329" i="42"/>
  <c r="AZ329" i="42"/>
  <c r="AK329" i="42"/>
  <c r="AY329" i="42"/>
  <c r="AJ329" i="42"/>
  <c r="AX329" i="42"/>
  <c r="AH329" i="42"/>
  <c r="AW329" i="42"/>
  <c r="AG329" i="42"/>
  <c r="AT329" i="42"/>
  <c r="AF329" i="42"/>
  <c r="AR329" i="42"/>
  <c r="AD329" i="42"/>
  <c r="AS329" i="42"/>
  <c r="AE329" i="42"/>
  <c r="BB317" i="42"/>
  <c r="AN317" i="42"/>
  <c r="AB317" i="42"/>
  <c r="BD317" i="42"/>
  <c r="AO317" i="42"/>
  <c r="AA317" i="42"/>
  <c r="BC317" i="42"/>
  <c r="AM317" i="42"/>
  <c r="AZ317" i="42"/>
  <c r="AL317" i="42"/>
  <c r="Y317" i="42"/>
  <c r="AY317" i="42"/>
  <c r="AK317" i="42"/>
  <c r="AX317" i="42"/>
  <c r="AJ317" i="42"/>
  <c r="AW317" i="42"/>
  <c r="AI317" i="42"/>
  <c r="AU317" i="42"/>
  <c r="AH317" i="42"/>
  <c r="AT317" i="42"/>
  <c r="AG317" i="42"/>
  <c r="AS317" i="42"/>
  <c r="AF317" i="42"/>
  <c r="BH317" i="42"/>
  <c r="AR317" i="42"/>
  <c r="AE317" i="42"/>
  <c r="BE317" i="42"/>
  <c r="AP317" i="42"/>
  <c r="AD317" i="42"/>
  <c r="BF317" i="42"/>
  <c r="AQ317" i="42"/>
  <c r="AY305" i="42"/>
  <c r="AL305" i="42"/>
  <c r="Y305" i="42"/>
  <c r="AX305" i="42"/>
  <c r="AK305" i="42"/>
  <c r="AW305" i="42"/>
  <c r="AJ305" i="42"/>
  <c r="AU305" i="42"/>
  <c r="AI305" i="42"/>
  <c r="AT305" i="42"/>
  <c r="AH305" i="42"/>
  <c r="BH305" i="42"/>
  <c r="AS305" i="42"/>
  <c r="AG305" i="42"/>
  <c r="BF305" i="42"/>
  <c r="AR305" i="42"/>
  <c r="AF305" i="42"/>
  <c r="BE305" i="42"/>
  <c r="AQ305" i="42"/>
  <c r="AE305" i="42"/>
  <c r="BD305" i="42"/>
  <c r="AP305" i="42"/>
  <c r="AD305" i="42"/>
  <c r="AZ305" i="42"/>
  <c r="AM305" i="42"/>
  <c r="Z305" i="42"/>
  <c r="BC305" i="42"/>
  <c r="BB305" i="42"/>
  <c r="AO305" i="42"/>
  <c r="AN305" i="42"/>
  <c r="AY293" i="42"/>
  <c r="AL293" i="42"/>
  <c r="AW293" i="42"/>
  <c r="AJ293" i="42"/>
  <c r="BH293" i="42"/>
  <c r="AS293" i="42"/>
  <c r="AG293" i="42"/>
  <c r="BF293" i="42"/>
  <c r="AR293" i="42"/>
  <c r="AF293" i="42"/>
  <c r="AZ293" i="42"/>
  <c r="AE293" i="42"/>
  <c r="AX293" i="42"/>
  <c r="AD293" i="42"/>
  <c r="AU293" i="42"/>
  <c r="AT293" i="42"/>
  <c r="AB293" i="42"/>
  <c r="AQ293" i="42"/>
  <c r="AA293" i="42"/>
  <c r="AP293" i="42"/>
  <c r="AO293" i="42"/>
  <c r="AN293" i="42"/>
  <c r="BE293" i="42"/>
  <c r="AM293" i="42"/>
  <c r="BD293" i="42"/>
  <c r="AK293" i="42"/>
  <c r="BC293" i="42"/>
  <c r="AI293" i="42"/>
  <c r="AH293" i="42"/>
  <c r="BB293" i="42"/>
  <c r="AY281" i="42"/>
  <c r="AL281" i="42"/>
  <c r="Y281" i="42"/>
  <c r="BH281" i="42"/>
  <c r="AS281" i="42"/>
  <c r="AG281" i="42"/>
  <c r="BF281" i="42"/>
  <c r="AR281" i="42"/>
  <c r="AF281" i="42"/>
  <c r="AZ281" i="42"/>
  <c r="AI281" i="42"/>
  <c r="AX281" i="42"/>
  <c r="AH281" i="42"/>
  <c r="AW281" i="42"/>
  <c r="AE281" i="42"/>
  <c r="AU281" i="42"/>
  <c r="AD281" i="42"/>
  <c r="AT281" i="42"/>
  <c r="AQ281" i="42"/>
  <c r="AP281" i="42"/>
  <c r="Z281" i="42"/>
  <c r="AO281" i="42"/>
  <c r="BE281" i="42"/>
  <c r="AN281" i="42"/>
  <c r="BD281" i="42"/>
  <c r="AM281" i="42"/>
  <c r="BC281" i="42"/>
  <c r="AK281" i="42"/>
  <c r="BB281" i="42"/>
  <c r="AJ281" i="42"/>
  <c r="AY269" i="42"/>
  <c r="AL269" i="42"/>
  <c r="Y269" i="42"/>
  <c r="BH269" i="42"/>
  <c r="AS269" i="42"/>
  <c r="AG269" i="42"/>
  <c r="AR269" i="42"/>
  <c r="AD269" i="42"/>
  <c r="AQ269" i="42"/>
  <c r="BF269" i="42"/>
  <c r="AP269" i="42"/>
  <c r="AB269" i="42"/>
  <c r="BE269" i="42"/>
  <c r="AO269" i="42"/>
  <c r="BD269" i="42"/>
  <c r="AN269" i="42"/>
  <c r="BC269" i="42"/>
  <c r="AM269" i="42"/>
  <c r="BB269" i="42"/>
  <c r="AK269" i="42"/>
  <c r="AZ269" i="42"/>
  <c r="AJ269" i="42"/>
  <c r="AX269" i="42"/>
  <c r="AI269" i="42"/>
  <c r="AW269" i="42"/>
  <c r="AH269" i="42"/>
  <c r="AU269" i="42"/>
  <c r="AF269" i="42"/>
  <c r="AE269" i="42"/>
  <c r="AT269" i="42"/>
  <c r="AU257" i="42"/>
  <c r="AI257" i="42"/>
  <c r="AT257" i="42"/>
  <c r="AH257" i="42"/>
  <c r="BH257" i="42"/>
  <c r="AS257" i="42"/>
  <c r="AG257" i="42"/>
  <c r="BF257" i="42"/>
  <c r="AR257" i="42"/>
  <c r="AF257" i="42"/>
  <c r="BE257" i="42"/>
  <c r="AQ257" i="42"/>
  <c r="AE257" i="42"/>
  <c r="BD257" i="42"/>
  <c r="AP257" i="42"/>
  <c r="AD257" i="42"/>
  <c r="BC257" i="42"/>
  <c r="AO257" i="42"/>
  <c r="BB257" i="42"/>
  <c r="AN257" i="42"/>
  <c r="AB257" i="42"/>
  <c r="AZ257" i="42"/>
  <c r="AM257" i="42"/>
  <c r="AY257" i="42"/>
  <c r="AL257" i="42"/>
  <c r="Y257" i="42"/>
  <c r="AX257" i="42"/>
  <c r="AK257" i="42"/>
  <c r="AW257" i="42"/>
  <c r="AJ257" i="42"/>
  <c r="AU245" i="42"/>
  <c r="AI245" i="42"/>
  <c r="AT245" i="42"/>
  <c r="AH245" i="42"/>
  <c r="BH245" i="42"/>
  <c r="AS245" i="42"/>
  <c r="AG245" i="42"/>
  <c r="BF245" i="42"/>
  <c r="AR245" i="42"/>
  <c r="AF245" i="42"/>
  <c r="BE245" i="42"/>
  <c r="AQ245" i="42"/>
  <c r="AE245" i="42"/>
  <c r="BD245" i="42"/>
  <c r="AP245" i="42"/>
  <c r="AD245" i="42"/>
  <c r="BC245" i="42"/>
  <c r="AO245" i="42"/>
  <c r="BB245" i="42"/>
  <c r="AN245" i="42"/>
  <c r="AB245" i="42"/>
  <c r="AZ245" i="42"/>
  <c r="AM245" i="42"/>
  <c r="AA245" i="42"/>
  <c r="AY245" i="42"/>
  <c r="AL245" i="42"/>
  <c r="AX245" i="42"/>
  <c r="AW245" i="42"/>
  <c r="AK245" i="42"/>
  <c r="AJ245" i="42"/>
  <c r="Y245" i="42"/>
  <c r="BD537" i="42"/>
  <c r="AP537" i="42"/>
  <c r="BC537" i="42"/>
  <c r="AO537" i="42"/>
  <c r="AB537" i="42"/>
  <c r="AY537" i="42"/>
  <c r="AL537" i="42"/>
  <c r="Y537" i="42"/>
  <c r="AX537" i="42"/>
  <c r="AK537" i="42"/>
  <c r="X537" i="42"/>
  <c r="AW537" i="42"/>
  <c r="AJ537" i="42"/>
  <c r="BE537" i="42"/>
  <c r="AQ537" i="42"/>
  <c r="BH537" i="42"/>
  <c r="AG537" i="42"/>
  <c r="BF537" i="42"/>
  <c r="AE537" i="42"/>
  <c r="BB537" i="42"/>
  <c r="AA537" i="42"/>
  <c r="AZ537" i="42"/>
  <c r="Z537" i="42"/>
  <c r="AU537" i="42"/>
  <c r="AT537" i="42"/>
  <c r="AS537" i="42"/>
  <c r="AR537" i="42"/>
  <c r="AN537" i="42"/>
  <c r="AM537" i="42"/>
  <c r="AI537" i="42"/>
  <c r="AH537" i="42"/>
  <c r="BD525" i="42"/>
  <c r="AP525" i="42"/>
  <c r="AY525" i="42"/>
  <c r="AL525" i="42"/>
  <c r="Y525" i="42"/>
  <c r="AW525" i="42"/>
  <c r="AJ525" i="42"/>
  <c r="BE525" i="42"/>
  <c r="AQ525" i="42"/>
  <c r="BC525" i="42"/>
  <c r="AI525" i="42"/>
  <c r="BB525" i="42"/>
  <c r="AH525" i="42"/>
  <c r="AZ525" i="42"/>
  <c r="AG525" i="42"/>
  <c r="AX525" i="42"/>
  <c r="AE525" i="42"/>
  <c r="AU525" i="42"/>
  <c r="AB525" i="42"/>
  <c r="AT525" i="42"/>
  <c r="AA525" i="42"/>
  <c r="AS525" i="42"/>
  <c r="Z525" i="42"/>
  <c r="AR525" i="42"/>
  <c r="X525" i="42"/>
  <c r="AO525" i="42"/>
  <c r="AN525" i="42"/>
  <c r="BH525" i="42"/>
  <c r="AM525" i="42"/>
  <c r="BF525" i="42"/>
  <c r="AK525" i="42"/>
  <c r="BD513" i="42"/>
  <c r="AP513" i="42"/>
  <c r="AZ513" i="42"/>
  <c r="AL513" i="42"/>
  <c r="Y513" i="42"/>
  <c r="AY513" i="42"/>
  <c r="AK513" i="42"/>
  <c r="X513" i="42"/>
  <c r="AX513" i="42"/>
  <c r="AJ513" i="42"/>
  <c r="AW513" i="42"/>
  <c r="AI513" i="42"/>
  <c r="AU513" i="42"/>
  <c r="AH513" i="42"/>
  <c r="AT513" i="42"/>
  <c r="AG513" i="42"/>
  <c r="AS513" i="42"/>
  <c r="AE513" i="42"/>
  <c r="BH513" i="42"/>
  <c r="AR513" i="42"/>
  <c r="BF513" i="42"/>
  <c r="AQ513" i="42"/>
  <c r="BE513" i="42"/>
  <c r="AO513" i="42"/>
  <c r="AB513" i="42"/>
  <c r="BC513" i="42"/>
  <c r="AN513" i="42"/>
  <c r="AA513" i="42"/>
  <c r="BB513" i="42"/>
  <c r="AM513" i="42"/>
  <c r="Z513" i="42"/>
  <c r="AZ501" i="42"/>
  <c r="AM501" i="42"/>
  <c r="Z501" i="42"/>
  <c r="AY501" i="42"/>
  <c r="AL501" i="42"/>
  <c r="Y501" i="42"/>
  <c r="AX501" i="42"/>
  <c r="AK501" i="42"/>
  <c r="X501" i="42"/>
  <c r="AW501" i="42"/>
  <c r="AU501" i="42"/>
  <c r="AI501" i="42"/>
  <c r="AT501" i="42"/>
  <c r="AH501" i="42"/>
  <c r="BH501" i="42"/>
  <c r="AS501" i="42"/>
  <c r="AG501" i="42"/>
  <c r="BF501" i="42"/>
  <c r="AR501" i="42"/>
  <c r="AF501" i="42"/>
  <c r="BE501" i="42"/>
  <c r="AQ501" i="42"/>
  <c r="AE501" i="42"/>
  <c r="BD501" i="42"/>
  <c r="AP501" i="42"/>
  <c r="BB501" i="42"/>
  <c r="AN501" i="42"/>
  <c r="AA501" i="42"/>
  <c r="AO501" i="42"/>
  <c r="AB501" i="42"/>
  <c r="BC501" i="42"/>
  <c r="AZ489" i="42"/>
  <c r="AM489" i="42"/>
  <c r="Z489" i="42"/>
  <c r="AY489" i="42"/>
  <c r="AL489" i="42"/>
  <c r="Y489" i="42"/>
  <c r="AW489" i="42"/>
  <c r="AI489" i="42"/>
  <c r="AU489" i="42"/>
  <c r="AH489" i="42"/>
  <c r="BH489" i="42"/>
  <c r="AS489" i="42"/>
  <c r="AF489" i="42"/>
  <c r="BE489" i="42"/>
  <c r="AQ489" i="42"/>
  <c r="AN489" i="42"/>
  <c r="AJ489" i="42"/>
  <c r="AG489" i="42"/>
  <c r="BF489" i="42"/>
  <c r="AE489" i="42"/>
  <c r="BD489" i="42"/>
  <c r="BC489" i="42"/>
  <c r="AB489" i="42"/>
  <c r="BB489" i="42"/>
  <c r="AA489" i="42"/>
  <c r="AX489" i="42"/>
  <c r="X489" i="42"/>
  <c r="AT489" i="42"/>
  <c r="AR489" i="42"/>
  <c r="AO489" i="42"/>
  <c r="AP489" i="42"/>
  <c r="AZ477" i="42"/>
  <c r="AM477" i="42"/>
  <c r="Z477" i="42"/>
  <c r="AY477" i="42"/>
  <c r="AL477" i="42"/>
  <c r="Y477" i="42"/>
  <c r="AU477" i="42"/>
  <c r="AI477" i="42"/>
  <c r="BC477" i="42"/>
  <c r="BB477" i="42"/>
  <c r="AH477" i="42"/>
  <c r="AX477" i="42"/>
  <c r="AF477" i="42"/>
  <c r="AW477" i="42"/>
  <c r="AE477" i="42"/>
  <c r="AT477" i="42"/>
  <c r="AS477" i="42"/>
  <c r="AR477" i="42"/>
  <c r="AB477" i="42"/>
  <c r="AQ477" i="42"/>
  <c r="AA477" i="42"/>
  <c r="BH477" i="42"/>
  <c r="AP477" i="42"/>
  <c r="X477" i="42"/>
  <c r="BF477" i="42"/>
  <c r="AO477" i="42"/>
  <c r="BD477" i="42"/>
  <c r="AK477" i="42"/>
  <c r="BE477" i="42"/>
  <c r="AN477" i="42"/>
  <c r="BB465" i="42"/>
  <c r="AN465" i="42"/>
  <c r="AA465" i="42"/>
  <c r="AW465" i="42"/>
  <c r="AJ465" i="42"/>
  <c r="BF465" i="42"/>
  <c r="AP465" i="42"/>
  <c r="Z465" i="42"/>
  <c r="BE465" i="42"/>
  <c r="AO465" i="42"/>
  <c r="Y465" i="42"/>
  <c r="BD465" i="42"/>
  <c r="AM465" i="42"/>
  <c r="X465" i="42"/>
  <c r="BC465" i="42"/>
  <c r="AL465" i="42"/>
  <c r="AZ465" i="42"/>
  <c r="AK465" i="42"/>
  <c r="AY465" i="42"/>
  <c r="AI465" i="42"/>
  <c r="AX465" i="42"/>
  <c r="AH465" i="42"/>
  <c r="AU465" i="42"/>
  <c r="AG465" i="42"/>
  <c r="AT465" i="42"/>
  <c r="AS465" i="42"/>
  <c r="BH465" i="42"/>
  <c r="AQ465" i="42"/>
  <c r="AB465" i="42"/>
  <c r="AR465" i="42"/>
  <c r="AU453" i="42"/>
  <c r="AI453" i="42"/>
  <c r="AT453" i="42"/>
  <c r="AH453" i="42"/>
  <c r="BH453" i="42"/>
  <c r="AS453" i="42"/>
  <c r="AG453" i="42"/>
  <c r="BF453" i="42"/>
  <c r="AR453" i="42"/>
  <c r="BE453" i="42"/>
  <c r="AQ453" i="42"/>
  <c r="BD453" i="42"/>
  <c r="AP453" i="42"/>
  <c r="BC453" i="42"/>
  <c r="AO453" i="42"/>
  <c r="AB453" i="42"/>
  <c r="BB453" i="42"/>
  <c r="AN453" i="42"/>
  <c r="AA453" i="42"/>
  <c r="AZ453" i="42"/>
  <c r="AM453" i="42"/>
  <c r="Z453" i="42"/>
  <c r="AY453" i="42"/>
  <c r="AL453" i="42"/>
  <c r="Y453" i="42"/>
  <c r="AW453" i="42"/>
  <c r="AJ453" i="42"/>
  <c r="AX453" i="42"/>
  <c r="AK453" i="42"/>
  <c r="X453" i="42"/>
  <c r="AU441" i="42"/>
  <c r="AI441" i="42"/>
  <c r="AT441" i="42"/>
  <c r="AH441" i="42"/>
  <c r="BE441" i="42"/>
  <c r="AQ441" i="42"/>
  <c r="BC441" i="42"/>
  <c r="AO441" i="42"/>
  <c r="AB441" i="42"/>
  <c r="AZ441" i="42"/>
  <c r="AM441" i="42"/>
  <c r="Z441" i="42"/>
  <c r="AW441" i="42"/>
  <c r="AJ441" i="42"/>
  <c r="AL441" i="42"/>
  <c r="AK441" i="42"/>
  <c r="BH441" i="42"/>
  <c r="AG441" i="42"/>
  <c r="BF441" i="42"/>
  <c r="BD441" i="42"/>
  <c r="BB441" i="42"/>
  <c r="AA441" i="42"/>
  <c r="AY441" i="42"/>
  <c r="Y441" i="42"/>
  <c r="AX441" i="42"/>
  <c r="X441" i="42"/>
  <c r="AS441" i="42"/>
  <c r="AR441" i="42"/>
  <c r="AP441" i="42"/>
  <c r="AN441" i="42"/>
  <c r="AU429" i="42"/>
  <c r="AI429" i="42"/>
  <c r="BE429" i="42"/>
  <c r="AQ429" i="42"/>
  <c r="AE429" i="42"/>
  <c r="BC429" i="42"/>
  <c r="AO429" i="42"/>
  <c r="BF429" i="42"/>
  <c r="AM429" i="42"/>
  <c r="X429" i="42"/>
  <c r="BD429" i="42"/>
  <c r="AL429" i="42"/>
  <c r="BB429" i="42"/>
  <c r="AK429" i="42"/>
  <c r="AZ429" i="42"/>
  <c r="AJ429" i="42"/>
  <c r="AY429" i="42"/>
  <c r="AH429" i="42"/>
  <c r="AX429" i="42"/>
  <c r="AG429" i="42"/>
  <c r="AW429" i="42"/>
  <c r="AF429" i="42"/>
  <c r="AT429" i="42"/>
  <c r="AS429" i="42"/>
  <c r="AB429" i="42"/>
  <c r="AR429" i="42"/>
  <c r="AA429" i="42"/>
  <c r="AP429" i="42"/>
  <c r="Z429" i="42"/>
  <c r="BH429" i="42"/>
  <c r="AN429" i="42"/>
  <c r="Y429" i="42"/>
  <c r="BF417" i="42"/>
  <c r="AR417" i="42"/>
  <c r="AE417" i="42"/>
  <c r="BE417" i="42"/>
  <c r="AQ417" i="42"/>
  <c r="BD417" i="42"/>
  <c r="AP417" i="42"/>
  <c r="BC417" i="42"/>
  <c r="AO417" i="42"/>
  <c r="AB417" i="42"/>
  <c r="BB417" i="42"/>
  <c r="AN417" i="42"/>
  <c r="AA417" i="42"/>
  <c r="AZ417" i="42"/>
  <c r="AM417" i="42"/>
  <c r="Z417" i="42"/>
  <c r="AY417" i="42"/>
  <c r="AL417" i="42"/>
  <c r="Y417" i="42"/>
  <c r="AX417" i="42"/>
  <c r="AJ417" i="42"/>
  <c r="X417" i="42"/>
  <c r="AW417" i="42"/>
  <c r="AI417" i="42"/>
  <c r="AU417" i="42"/>
  <c r="AH417" i="42"/>
  <c r="AT417" i="42"/>
  <c r="BH417" i="42"/>
  <c r="AS417" i="42"/>
  <c r="AF417" i="42"/>
  <c r="BF405" i="42"/>
  <c r="AR405" i="42"/>
  <c r="AE405" i="42"/>
  <c r="BE405" i="42"/>
  <c r="AQ405" i="42"/>
  <c r="BD405" i="42"/>
  <c r="AP405" i="42"/>
  <c r="BC405" i="42"/>
  <c r="AO405" i="42"/>
  <c r="AB405" i="42"/>
  <c r="BB405" i="42"/>
  <c r="AN405" i="42"/>
  <c r="AA405" i="42"/>
  <c r="AZ405" i="42"/>
  <c r="AM405" i="42"/>
  <c r="Z405" i="42"/>
  <c r="AY405" i="42"/>
  <c r="AL405" i="42"/>
  <c r="Y405" i="42"/>
  <c r="AX405" i="42"/>
  <c r="AK405" i="42"/>
  <c r="X405" i="42"/>
  <c r="AW405" i="42"/>
  <c r="AJ405" i="42"/>
  <c r="AU405" i="42"/>
  <c r="AT405" i="42"/>
  <c r="AG405" i="42"/>
  <c r="AS405" i="42"/>
  <c r="AF405" i="42"/>
  <c r="BH405" i="42"/>
  <c r="AW853" i="42"/>
  <c r="AJ853" i="42"/>
  <c r="X853" i="42"/>
  <c r="AU853" i="42"/>
  <c r="AI853" i="42"/>
  <c r="AT853" i="42"/>
  <c r="AH853" i="42"/>
  <c r="BH853" i="42"/>
  <c r="AS853" i="42"/>
  <c r="AG853" i="42"/>
  <c r="BF853" i="42"/>
  <c r="AR853" i="42"/>
  <c r="AF853" i="42"/>
  <c r="BE853" i="42"/>
  <c r="AQ853" i="42"/>
  <c r="AE853" i="42"/>
  <c r="BD853" i="42"/>
  <c r="AP853" i="42"/>
  <c r="AD853" i="42"/>
  <c r="BC853" i="42"/>
  <c r="AO853" i="42"/>
  <c r="AC853" i="42"/>
  <c r="BB853" i="42"/>
  <c r="AN853" i="42"/>
  <c r="AB853" i="42"/>
  <c r="AZ853" i="42"/>
  <c r="AM853" i="42"/>
  <c r="AA853" i="42"/>
  <c r="AK853" i="42"/>
  <c r="Z853" i="42"/>
  <c r="Y853" i="42"/>
  <c r="AY853" i="42"/>
  <c r="AX853" i="42"/>
  <c r="AW841" i="42"/>
  <c r="AJ841" i="42"/>
  <c r="X841" i="42"/>
  <c r="AU841" i="42"/>
  <c r="AI841" i="42"/>
  <c r="AT841" i="42"/>
  <c r="AH841" i="42"/>
  <c r="BH841" i="42"/>
  <c r="AS841" i="42"/>
  <c r="AG841" i="42"/>
  <c r="BF841" i="42"/>
  <c r="AR841" i="42"/>
  <c r="AF841" i="42"/>
  <c r="BE841" i="42"/>
  <c r="AQ841" i="42"/>
  <c r="AE841" i="42"/>
  <c r="BD841" i="42"/>
  <c r="AP841" i="42"/>
  <c r="AD841" i="42"/>
  <c r="BC841" i="42"/>
  <c r="AO841" i="42"/>
  <c r="AC841" i="42"/>
  <c r="BB841" i="42"/>
  <c r="AZ841" i="42"/>
  <c r="AM841" i="42"/>
  <c r="AA841" i="42"/>
  <c r="Z841" i="42"/>
  <c r="Y841" i="42"/>
  <c r="AY841" i="42"/>
  <c r="AX841" i="42"/>
  <c r="AN841" i="42"/>
  <c r="AK841" i="42"/>
  <c r="AB841" i="42"/>
  <c r="BF829" i="42"/>
  <c r="AR829" i="42"/>
  <c r="AF829" i="42"/>
  <c r="BE829" i="42"/>
  <c r="AQ829" i="42"/>
  <c r="AE829" i="42"/>
  <c r="BD829" i="42"/>
  <c r="AP829" i="42"/>
  <c r="AD829" i="42"/>
  <c r="BC829" i="42"/>
  <c r="AO829" i="42"/>
  <c r="AC829" i="42"/>
  <c r="BB829" i="42"/>
  <c r="AN829" i="42"/>
  <c r="AB829" i="42"/>
  <c r="AZ829" i="42"/>
  <c r="AM829" i="42"/>
  <c r="AA829" i="42"/>
  <c r="AY829" i="42"/>
  <c r="Z829" i="42"/>
  <c r="AX829" i="42"/>
  <c r="AK829" i="42"/>
  <c r="Y829" i="42"/>
  <c r="AW829" i="42"/>
  <c r="AJ829" i="42"/>
  <c r="X829" i="42"/>
  <c r="AU829" i="42"/>
  <c r="AI829" i="42"/>
  <c r="AT829" i="42"/>
  <c r="BH829" i="42"/>
  <c r="AS829" i="42"/>
  <c r="AH829" i="42"/>
  <c r="AG829" i="42"/>
  <c r="BF817" i="42"/>
  <c r="AR817" i="42"/>
  <c r="AF817" i="42"/>
  <c r="BB817" i="42"/>
  <c r="AN817" i="42"/>
  <c r="AB817" i="42"/>
  <c r="AZ817" i="42"/>
  <c r="AM817" i="42"/>
  <c r="AA817" i="42"/>
  <c r="BD817" i="42"/>
  <c r="AK817" i="42"/>
  <c r="AY817" i="42"/>
  <c r="AI817" i="42"/>
  <c r="AX817" i="42"/>
  <c r="AH817" i="42"/>
  <c r="AW817" i="42"/>
  <c r="AG817" i="42"/>
  <c r="AU817" i="42"/>
  <c r="AE817" i="42"/>
  <c r="AT817" i="42"/>
  <c r="AD817" i="42"/>
  <c r="AS817" i="42"/>
  <c r="AC817" i="42"/>
  <c r="AQ817" i="42"/>
  <c r="Z817" i="42"/>
  <c r="AP817" i="42"/>
  <c r="Y817" i="42"/>
  <c r="BH817" i="42"/>
  <c r="AO817" i="42"/>
  <c r="X817" i="42"/>
  <c r="BE817" i="42"/>
  <c r="BC817" i="42"/>
  <c r="AJ817" i="42"/>
  <c r="AX805" i="42"/>
  <c r="AK805" i="42"/>
  <c r="Y805" i="42"/>
  <c r="AU805" i="42"/>
  <c r="AI805" i="42"/>
  <c r="AT805" i="42"/>
  <c r="AH805" i="42"/>
  <c r="BH805" i="42"/>
  <c r="AS805" i="42"/>
  <c r="AG805" i="42"/>
  <c r="BF805" i="42"/>
  <c r="AR805" i="42"/>
  <c r="AF805" i="42"/>
  <c r="BE805" i="42"/>
  <c r="AQ805" i="42"/>
  <c r="AE805" i="42"/>
  <c r="BD805" i="42"/>
  <c r="AP805" i="42"/>
  <c r="AD805" i="42"/>
  <c r="BC805" i="42"/>
  <c r="AO805" i="42"/>
  <c r="AC805" i="42"/>
  <c r="BB805" i="42"/>
  <c r="AN805" i="42"/>
  <c r="AB805" i="42"/>
  <c r="AY805" i="42"/>
  <c r="Z805" i="42"/>
  <c r="AA805" i="42"/>
  <c r="X805" i="42"/>
  <c r="AZ805" i="42"/>
  <c r="AW805" i="42"/>
  <c r="AJ805" i="42"/>
  <c r="AM805" i="42"/>
  <c r="AX793" i="42"/>
  <c r="AK793" i="42"/>
  <c r="Y793" i="42"/>
  <c r="AU793" i="42"/>
  <c r="AT793" i="42"/>
  <c r="AH793" i="42"/>
  <c r="BH793" i="42"/>
  <c r="BF793" i="42"/>
  <c r="AR793" i="42"/>
  <c r="AF793" i="42"/>
  <c r="BE793" i="42"/>
  <c r="AQ793" i="42"/>
  <c r="AE793" i="42"/>
  <c r="BD793" i="42"/>
  <c r="AP793" i="42"/>
  <c r="AD793" i="42"/>
  <c r="AJ793" i="42"/>
  <c r="AI793" i="42"/>
  <c r="BC793" i="42"/>
  <c r="AG793" i="42"/>
  <c r="BB793" i="42"/>
  <c r="AC793" i="42"/>
  <c r="AZ793" i="42"/>
  <c r="AB793" i="42"/>
  <c r="AY793" i="42"/>
  <c r="AA793" i="42"/>
  <c r="AW793" i="42"/>
  <c r="Z793" i="42"/>
  <c r="AS793" i="42"/>
  <c r="X793" i="42"/>
  <c r="AO793" i="42"/>
  <c r="AN793" i="42"/>
  <c r="AM793" i="42"/>
  <c r="AX781" i="42"/>
  <c r="AK781" i="42"/>
  <c r="Y781" i="42"/>
  <c r="BF781" i="42"/>
  <c r="AR781" i="42"/>
  <c r="AF781" i="42"/>
  <c r="AY781" i="42"/>
  <c r="AI781" i="42"/>
  <c r="AW781" i="42"/>
  <c r="AH781" i="42"/>
  <c r="AU781" i="42"/>
  <c r="AG781" i="42"/>
  <c r="AT781" i="42"/>
  <c r="AE781" i="42"/>
  <c r="AS781" i="42"/>
  <c r="AD781" i="42"/>
  <c r="AQ781" i="42"/>
  <c r="AC781" i="42"/>
  <c r="BH781" i="42"/>
  <c r="AP781" i="42"/>
  <c r="AB781" i="42"/>
  <c r="BE781" i="42"/>
  <c r="AO781" i="42"/>
  <c r="AA781" i="42"/>
  <c r="BD781" i="42"/>
  <c r="AN781" i="42"/>
  <c r="Z781" i="42"/>
  <c r="BC781" i="42"/>
  <c r="AM781" i="42"/>
  <c r="X781" i="42"/>
  <c r="AZ781" i="42"/>
  <c r="AJ781" i="42"/>
  <c r="BB781" i="42"/>
  <c r="BC769" i="42"/>
  <c r="AO769" i="42"/>
  <c r="AC769" i="42"/>
  <c r="BB769" i="42"/>
  <c r="AN769" i="42"/>
  <c r="AB769" i="42"/>
  <c r="AY769" i="42"/>
  <c r="Z769" i="42"/>
  <c r="AX769" i="42"/>
  <c r="AK769" i="42"/>
  <c r="Y769" i="42"/>
  <c r="AW769" i="42"/>
  <c r="AJ769" i="42"/>
  <c r="X769" i="42"/>
  <c r="AU769" i="42"/>
  <c r="AI769" i="42"/>
  <c r="AT769" i="42"/>
  <c r="AH769" i="42"/>
  <c r="BH769" i="42"/>
  <c r="AS769" i="42"/>
  <c r="AG769" i="42"/>
  <c r="BF769" i="42"/>
  <c r="AR769" i="42"/>
  <c r="AF769" i="42"/>
  <c r="BD769" i="42"/>
  <c r="AP769" i="42"/>
  <c r="AD769" i="42"/>
  <c r="AM769" i="42"/>
  <c r="AE769" i="42"/>
  <c r="AA769" i="42"/>
  <c r="BE769" i="42"/>
  <c r="AQ769" i="42"/>
  <c r="AZ769" i="42"/>
  <c r="BC757" i="42"/>
  <c r="AO757" i="42"/>
  <c r="AC757" i="42"/>
  <c r="AW757" i="42"/>
  <c r="AJ757" i="42"/>
  <c r="X757" i="42"/>
  <c r="AT757" i="42"/>
  <c r="AH757" i="42"/>
  <c r="AZ757" i="42"/>
  <c r="AI757" i="42"/>
  <c r="AY757" i="42"/>
  <c r="AG757" i="42"/>
  <c r="AX757" i="42"/>
  <c r="AF757" i="42"/>
  <c r="AU757" i="42"/>
  <c r="AE757" i="42"/>
  <c r="AS757" i="42"/>
  <c r="AD757" i="42"/>
  <c r="AR757" i="42"/>
  <c r="AB757" i="42"/>
  <c r="AQ757" i="42"/>
  <c r="AA757" i="42"/>
  <c r="BH757" i="42"/>
  <c r="AP757" i="42"/>
  <c r="Z757" i="42"/>
  <c r="BF757" i="42"/>
  <c r="AN757" i="42"/>
  <c r="Y757" i="42"/>
  <c r="BE757" i="42"/>
  <c r="AM757" i="42"/>
  <c r="BB757" i="42"/>
  <c r="AK757" i="42"/>
  <c r="BD757" i="42"/>
  <c r="BC745" i="42"/>
  <c r="AO745" i="42"/>
  <c r="AC745" i="42"/>
  <c r="AW745" i="42"/>
  <c r="BH745" i="42"/>
  <c r="AQ745" i="42"/>
  <c r="AD745" i="42"/>
  <c r="BF745" i="42"/>
  <c r="AP745" i="42"/>
  <c r="AB745" i="42"/>
  <c r="BE745" i="42"/>
  <c r="AN745" i="42"/>
  <c r="AA745" i="42"/>
  <c r="BD745" i="42"/>
  <c r="AM745" i="42"/>
  <c r="Z745" i="42"/>
  <c r="BB745" i="42"/>
  <c r="Y745" i="42"/>
  <c r="AZ745" i="42"/>
  <c r="AK745" i="42"/>
  <c r="X745" i="42"/>
  <c r="AY745" i="42"/>
  <c r="AJ745" i="42"/>
  <c r="AX745" i="42"/>
  <c r="AI745" i="42"/>
  <c r="AU745" i="42"/>
  <c r="AH745" i="42"/>
  <c r="AT745" i="42"/>
  <c r="AG745" i="42"/>
  <c r="AR745" i="42"/>
  <c r="AE745" i="42"/>
  <c r="AS745" i="42"/>
  <c r="AF745" i="42"/>
  <c r="BD733" i="42"/>
  <c r="AP733" i="42"/>
  <c r="AD733" i="42"/>
  <c r="BB733" i="42"/>
  <c r="AN733" i="42"/>
  <c r="AB733" i="42"/>
  <c r="AX733" i="42"/>
  <c r="AK733" i="42"/>
  <c r="Y733" i="42"/>
  <c r="AU733" i="42"/>
  <c r="AI733" i="42"/>
  <c r="AS733" i="42"/>
  <c r="AA733" i="42"/>
  <c r="AR733" i="42"/>
  <c r="Z733" i="42"/>
  <c r="AQ733" i="42"/>
  <c r="X733" i="42"/>
  <c r="AO733" i="42"/>
  <c r="BH733" i="42"/>
  <c r="AM733" i="42"/>
  <c r="BF733" i="42"/>
  <c r="BE733" i="42"/>
  <c r="AJ733" i="42"/>
  <c r="BC733" i="42"/>
  <c r="AH733" i="42"/>
  <c r="AZ733" i="42"/>
  <c r="AG733" i="42"/>
  <c r="AY733" i="42"/>
  <c r="AF733" i="42"/>
  <c r="AT733" i="42"/>
  <c r="AC733" i="42"/>
  <c r="AW733" i="42"/>
  <c r="AE733" i="42"/>
  <c r="BD721" i="42"/>
  <c r="AP721" i="42"/>
  <c r="AD721" i="42"/>
  <c r="AY721" i="42"/>
  <c r="AK721" i="42"/>
  <c r="X721" i="42"/>
  <c r="AX721" i="42"/>
  <c r="AJ721" i="42"/>
  <c r="AW721" i="42"/>
  <c r="AI721" i="42"/>
  <c r="AU721" i="42"/>
  <c r="AH721" i="42"/>
  <c r="AT721" i="42"/>
  <c r="AG721" i="42"/>
  <c r="AS721" i="42"/>
  <c r="AF721" i="42"/>
  <c r="BH721" i="42"/>
  <c r="AR721" i="42"/>
  <c r="AE721" i="42"/>
  <c r="BF721" i="42"/>
  <c r="AQ721" i="42"/>
  <c r="AC721" i="42"/>
  <c r="BE721" i="42"/>
  <c r="AO721" i="42"/>
  <c r="AB721" i="42"/>
  <c r="BC721" i="42"/>
  <c r="AN721" i="42"/>
  <c r="AA721" i="42"/>
  <c r="AZ721" i="42"/>
  <c r="Y721" i="42"/>
  <c r="AM721" i="42"/>
  <c r="Z721" i="42"/>
  <c r="BB721" i="42"/>
  <c r="AW709" i="42"/>
  <c r="AJ709" i="42"/>
  <c r="X709" i="42"/>
  <c r="AU709" i="42"/>
  <c r="AI709" i="42"/>
  <c r="BH709" i="42"/>
  <c r="AS709" i="42"/>
  <c r="AG709" i="42"/>
  <c r="BF709" i="42"/>
  <c r="AR709" i="42"/>
  <c r="AF709" i="42"/>
  <c r="BE709" i="42"/>
  <c r="AQ709" i="42"/>
  <c r="AE709" i="42"/>
  <c r="BD709" i="42"/>
  <c r="AP709" i="42"/>
  <c r="AD709" i="42"/>
  <c r="BC709" i="42"/>
  <c r="AO709" i="42"/>
  <c r="AC709" i="42"/>
  <c r="BB709" i="42"/>
  <c r="AN709" i="42"/>
  <c r="AB709" i="42"/>
  <c r="AZ709" i="42"/>
  <c r="AM709" i="42"/>
  <c r="AA709" i="42"/>
  <c r="AX709" i="42"/>
  <c r="AK709" i="42"/>
  <c r="Y709" i="42"/>
  <c r="AY709" i="42"/>
  <c r="AT709" i="42"/>
  <c r="AH709" i="42"/>
  <c r="Z709" i="42"/>
  <c r="AW697" i="42"/>
  <c r="AJ697" i="42"/>
  <c r="X697" i="42"/>
  <c r="BF697" i="42"/>
  <c r="AR697" i="42"/>
  <c r="AF697" i="42"/>
  <c r="BE697" i="42"/>
  <c r="AQ697" i="42"/>
  <c r="AE697" i="42"/>
  <c r="AS697" i="42"/>
  <c r="AB697" i="42"/>
  <c r="AP697" i="42"/>
  <c r="AA697" i="42"/>
  <c r="AO697" i="42"/>
  <c r="Z697" i="42"/>
  <c r="BH697" i="42"/>
  <c r="AN697" i="42"/>
  <c r="Y697" i="42"/>
  <c r="BD697" i="42"/>
  <c r="AM697" i="42"/>
  <c r="BC697" i="42"/>
  <c r="BB697" i="42"/>
  <c r="AK697" i="42"/>
  <c r="AZ697" i="42"/>
  <c r="AI697" i="42"/>
  <c r="AY697" i="42"/>
  <c r="AH697" i="42"/>
  <c r="AX697" i="42"/>
  <c r="AG697" i="42"/>
  <c r="AU697" i="42"/>
  <c r="AD697" i="42"/>
  <c r="AT697" i="42"/>
  <c r="AC697" i="42"/>
  <c r="AW685" i="42"/>
  <c r="AJ685" i="42"/>
  <c r="X685" i="42"/>
  <c r="BF685" i="42"/>
  <c r="AR685" i="42"/>
  <c r="AF685" i="42"/>
  <c r="BE685" i="42"/>
  <c r="AQ685" i="42"/>
  <c r="AE685" i="42"/>
  <c r="BB685" i="42"/>
  <c r="AK685" i="42"/>
  <c r="AZ685" i="42"/>
  <c r="AI685" i="42"/>
  <c r="AY685" i="42"/>
  <c r="AH685" i="42"/>
  <c r="AX685" i="42"/>
  <c r="AG685" i="42"/>
  <c r="AU685" i="42"/>
  <c r="AD685" i="42"/>
  <c r="AT685" i="42"/>
  <c r="AC685" i="42"/>
  <c r="AS685" i="42"/>
  <c r="AB685" i="42"/>
  <c r="AP685" i="42"/>
  <c r="AA685" i="42"/>
  <c r="AO685" i="42"/>
  <c r="Z685" i="42"/>
  <c r="BH685" i="42"/>
  <c r="AN685" i="42"/>
  <c r="Y685" i="42"/>
  <c r="BD685" i="42"/>
  <c r="AM685" i="42"/>
  <c r="BC685" i="42"/>
  <c r="BF673" i="42"/>
  <c r="BH673" i="42"/>
  <c r="AR673" i="42"/>
  <c r="AE673" i="42"/>
  <c r="BD673" i="42"/>
  <c r="AP673" i="42"/>
  <c r="AC673" i="42"/>
  <c r="BC673" i="42"/>
  <c r="AO673" i="42"/>
  <c r="AB673" i="42"/>
  <c r="BB673" i="42"/>
  <c r="AN673" i="42"/>
  <c r="AA673" i="42"/>
  <c r="AZ673" i="42"/>
  <c r="Z673" i="42"/>
  <c r="AY673" i="42"/>
  <c r="AK673" i="42"/>
  <c r="Y673" i="42"/>
  <c r="AX673" i="42"/>
  <c r="AJ673" i="42"/>
  <c r="X673" i="42"/>
  <c r="AW673" i="42"/>
  <c r="AI673" i="42"/>
  <c r="AU673" i="42"/>
  <c r="AH673" i="42"/>
  <c r="AT673" i="42"/>
  <c r="AG673" i="42"/>
  <c r="BE673" i="42"/>
  <c r="AS673" i="42"/>
  <c r="AQ673" i="42"/>
  <c r="AF673" i="42"/>
  <c r="AD673" i="42"/>
  <c r="BF661" i="42"/>
  <c r="AR661" i="42"/>
  <c r="AE661" i="42"/>
  <c r="BD661" i="42"/>
  <c r="AP661" i="42"/>
  <c r="AC661" i="42"/>
  <c r="BC661" i="42"/>
  <c r="AO661" i="42"/>
  <c r="AB661" i="42"/>
  <c r="AZ661" i="42"/>
  <c r="Z661" i="42"/>
  <c r="AY661" i="42"/>
  <c r="AK661" i="42"/>
  <c r="Y661" i="42"/>
  <c r="AX661" i="42"/>
  <c r="AJ661" i="42"/>
  <c r="X661" i="42"/>
  <c r="AW661" i="42"/>
  <c r="AI661" i="42"/>
  <c r="AF661" i="42"/>
  <c r="AD661" i="42"/>
  <c r="BH661" i="42"/>
  <c r="AA661" i="42"/>
  <c r="BE661" i="42"/>
  <c r="BB661" i="42"/>
  <c r="AU661" i="42"/>
  <c r="AT661" i="42"/>
  <c r="AS661" i="42"/>
  <c r="AQ661" i="42"/>
  <c r="AN661" i="42"/>
  <c r="AH661" i="42"/>
  <c r="AG661" i="42"/>
  <c r="BF649" i="42"/>
  <c r="AR649" i="42"/>
  <c r="AE649" i="42"/>
  <c r="AZ649" i="42"/>
  <c r="Z649" i="42"/>
  <c r="AY649" i="42"/>
  <c r="AK649" i="42"/>
  <c r="Y649" i="42"/>
  <c r="AW649" i="42"/>
  <c r="AI649" i="42"/>
  <c r="BD649" i="42"/>
  <c r="AH649" i="42"/>
  <c r="BC649" i="42"/>
  <c r="AG649" i="42"/>
  <c r="BB649" i="42"/>
  <c r="AF649" i="42"/>
  <c r="AX649" i="42"/>
  <c r="AD649" i="42"/>
  <c r="AU649" i="42"/>
  <c r="AC649" i="42"/>
  <c r="AT649" i="42"/>
  <c r="AB649" i="42"/>
  <c r="AS649" i="42"/>
  <c r="AA649" i="42"/>
  <c r="AQ649" i="42"/>
  <c r="X649" i="42"/>
  <c r="AP649" i="42"/>
  <c r="AO649" i="42"/>
  <c r="BH649" i="42"/>
  <c r="AN649" i="42"/>
  <c r="BE649" i="42"/>
  <c r="AJ649" i="42"/>
  <c r="BB636" i="42"/>
  <c r="AN636" i="42"/>
  <c r="AA636" i="42"/>
  <c r="AZ636" i="42"/>
  <c r="AM636" i="42"/>
  <c r="Z636" i="42"/>
  <c r="AY636" i="42"/>
  <c r="AK636" i="42"/>
  <c r="Y636" i="42"/>
  <c r="AX636" i="42"/>
  <c r="AJ636" i="42"/>
  <c r="X636" i="42"/>
  <c r="AW636" i="42"/>
  <c r="AI636" i="42"/>
  <c r="AU636" i="42"/>
  <c r="AH636" i="42"/>
  <c r="AT636" i="42"/>
  <c r="AG636" i="42"/>
  <c r="BH636" i="42"/>
  <c r="AS636" i="42"/>
  <c r="AF636" i="42"/>
  <c r="BF636" i="42"/>
  <c r="AR636" i="42"/>
  <c r="AE636" i="42"/>
  <c r="BE636" i="42"/>
  <c r="AQ636" i="42"/>
  <c r="AD636" i="42"/>
  <c r="BD636" i="42"/>
  <c r="AP636" i="42"/>
  <c r="AC636" i="42"/>
  <c r="BC636" i="42"/>
  <c r="AO636" i="42"/>
  <c r="AB636" i="42"/>
  <c r="BB624" i="42"/>
  <c r="AM624" i="42"/>
  <c r="AA624" i="42"/>
  <c r="AY624" i="42"/>
  <c r="AK624" i="42"/>
  <c r="Y624" i="42"/>
  <c r="AX624" i="42"/>
  <c r="AJ624" i="42"/>
  <c r="X624" i="42"/>
  <c r="AW624" i="42"/>
  <c r="AI624" i="42"/>
  <c r="AU624" i="42"/>
  <c r="AH624" i="42"/>
  <c r="AT624" i="42"/>
  <c r="AG624" i="42"/>
  <c r="BH624" i="42"/>
  <c r="AS624" i="42"/>
  <c r="AF624" i="42"/>
  <c r="BF624" i="42"/>
  <c r="AR624" i="42"/>
  <c r="AE624" i="42"/>
  <c r="BD624" i="42"/>
  <c r="AC624" i="42"/>
  <c r="BC624" i="42"/>
  <c r="AZ624" i="42"/>
  <c r="AQ624" i="42"/>
  <c r="AN624" i="42"/>
  <c r="AD624" i="42"/>
  <c r="AB624" i="42"/>
  <c r="Z624" i="42"/>
  <c r="BE624" i="42"/>
  <c r="BB612" i="42"/>
  <c r="AN612" i="42"/>
  <c r="AB612" i="42"/>
  <c r="AY612" i="42"/>
  <c r="Z612" i="42"/>
  <c r="AX612" i="42"/>
  <c r="AK612" i="42"/>
  <c r="Y612" i="42"/>
  <c r="AW612" i="42"/>
  <c r="AJ612" i="42"/>
  <c r="X612" i="42"/>
  <c r="AU612" i="42"/>
  <c r="AI612" i="42"/>
  <c r="AT612" i="42"/>
  <c r="AH612" i="42"/>
  <c r="BH612" i="42"/>
  <c r="AS612" i="42"/>
  <c r="AG612" i="42"/>
  <c r="BF612" i="42"/>
  <c r="AR612" i="42"/>
  <c r="AF612" i="42"/>
  <c r="AC612" i="42"/>
  <c r="AA612" i="42"/>
  <c r="BE612" i="42"/>
  <c r="BD612" i="42"/>
  <c r="BC612" i="42"/>
  <c r="AZ612" i="42"/>
  <c r="AQ612" i="42"/>
  <c r="AP612" i="42"/>
  <c r="AO612" i="42"/>
  <c r="AM612" i="42"/>
  <c r="AD612" i="42"/>
  <c r="AE612" i="42"/>
  <c r="BH600" i="42"/>
  <c r="AS600" i="42"/>
  <c r="AF600" i="42"/>
  <c r="AT600" i="42"/>
  <c r="AE600" i="42"/>
  <c r="AR600" i="42"/>
  <c r="AD600" i="42"/>
  <c r="BF600" i="42"/>
  <c r="AQ600" i="42"/>
  <c r="AC600" i="42"/>
  <c r="BE600" i="42"/>
  <c r="AP600" i="42"/>
  <c r="AB600" i="42"/>
  <c r="BD600" i="42"/>
  <c r="AO600" i="42"/>
  <c r="AA600" i="42"/>
  <c r="BC600" i="42"/>
  <c r="AN600" i="42"/>
  <c r="Z600" i="42"/>
  <c r="BB600" i="42"/>
  <c r="Y600" i="42"/>
  <c r="AZ600" i="42"/>
  <c r="AK600" i="42"/>
  <c r="X600" i="42"/>
  <c r="AY600" i="42"/>
  <c r="AJ600" i="42"/>
  <c r="AX600" i="42"/>
  <c r="AI600" i="42"/>
  <c r="AU600" i="42"/>
  <c r="AG600" i="42"/>
  <c r="AW600" i="42"/>
  <c r="AH600" i="42"/>
  <c r="AT588" i="42"/>
  <c r="AG588" i="42"/>
  <c r="BH588" i="42"/>
  <c r="AS588" i="42"/>
  <c r="AF588" i="42"/>
  <c r="BF588" i="42"/>
  <c r="AR588" i="42"/>
  <c r="AE588" i="42"/>
  <c r="BE588" i="42"/>
  <c r="AQ588" i="42"/>
  <c r="AD588" i="42"/>
  <c r="BD588" i="42"/>
  <c r="AP588" i="42"/>
  <c r="AC588" i="42"/>
  <c r="BC588" i="42"/>
  <c r="AO588" i="42"/>
  <c r="AB588" i="42"/>
  <c r="BB588" i="42"/>
  <c r="AN588" i="42"/>
  <c r="AA588" i="42"/>
  <c r="AZ588" i="42"/>
  <c r="Z588" i="42"/>
  <c r="AY588" i="42"/>
  <c r="AK588" i="42"/>
  <c r="Y588" i="42"/>
  <c r="AU588" i="42"/>
  <c r="AH588" i="42"/>
  <c r="AW588" i="42"/>
  <c r="AJ588" i="42"/>
  <c r="AI588" i="42"/>
  <c r="X588" i="42"/>
  <c r="AX588" i="42"/>
  <c r="BF575" i="42"/>
  <c r="AR575" i="42"/>
  <c r="AE575" i="42"/>
  <c r="AY575" i="42"/>
  <c r="AK575" i="42"/>
  <c r="Y575" i="42"/>
  <c r="AS575" i="42"/>
  <c r="AC575" i="42"/>
  <c r="AB575" i="42"/>
  <c r="BH575" i="42"/>
  <c r="AP575" i="42"/>
  <c r="AA575" i="42"/>
  <c r="BE575" i="42"/>
  <c r="AN575" i="42"/>
  <c r="Z575" i="42"/>
  <c r="BD575" i="42"/>
  <c r="AM575" i="42"/>
  <c r="X575" i="42"/>
  <c r="BC575" i="42"/>
  <c r="BB575" i="42"/>
  <c r="AJ575" i="42"/>
  <c r="AZ575" i="42"/>
  <c r="AI575" i="42"/>
  <c r="AX575" i="42"/>
  <c r="AH575" i="42"/>
  <c r="AW575" i="42"/>
  <c r="AG575" i="42"/>
  <c r="AT575" i="42"/>
  <c r="AD575" i="42"/>
  <c r="AU575" i="42"/>
  <c r="AF575" i="42"/>
  <c r="AU563" i="42"/>
  <c r="AH563" i="42"/>
  <c r="AT563" i="42"/>
  <c r="AG563" i="42"/>
  <c r="BH563" i="42"/>
  <c r="AS563" i="42"/>
  <c r="AF563" i="42"/>
  <c r="BF563" i="42"/>
  <c r="BE563" i="42"/>
  <c r="AP563" i="42"/>
  <c r="AD563" i="42"/>
  <c r="BD563" i="42"/>
  <c r="AO563" i="42"/>
  <c r="AC563" i="42"/>
  <c r="BC563" i="42"/>
  <c r="AN563" i="42"/>
  <c r="AB563" i="42"/>
  <c r="BB563" i="42"/>
  <c r="AM563" i="42"/>
  <c r="AA563" i="42"/>
  <c r="AZ563" i="42"/>
  <c r="Z563" i="42"/>
  <c r="AY563" i="42"/>
  <c r="AK563" i="42"/>
  <c r="Y563" i="42"/>
  <c r="AW563" i="42"/>
  <c r="AI563" i="42"/>
  <c r="AE563" i="42"/>
  <c r="X563" i="42"/>
  <c r="AX563" i="42"/>
  <c r="AJ563" i="42"/>
  <c r="AU551" i="42"/>
  <c r="AH551" i="42"/>
  <c r="AT551" i="42"/>
  <c r="AG551" i="42"/>
  <c r="BH551" i="42"/>
  <c r="AS551" i="42"/>
  <c r="AF551" i="42"/>
  <c r="BE551" i="42"/>
  <c r="AP551" i="42"/>
  <c r="AD551" i="42"/>
  <c r="BD551" i="42"/>
  <c r="AO551" i="42"/>
  <c r="AC551" i="42"/>
  <c r="BC551" i="42"/>
  <c r="AN551" i="42"/>
  <c r="AB551" i="42"/>
  <c r="BB551" i="42"/>
  <c r="AM551" i="42"/>
  <c r="AA551" i="42"/>
  <c r="AZ551" i="42"/>
  <c r="Z551" i="42"/>
  <c r="AY551" i="42"/>
  <c r="AK551" i="42"/>
  <c r="Y551" i="42"/>
  <c r="AW551" i="42"/>
  <c r="AI551" i="42"/>
  <c r="BF551" i="42"/>
  <c r="AX551" i="42"/>
  <c r="AR551" i="42"/>
  <c r="AJ551" i="42"/>
  <c r="AE551" i="42"/>
  <c r="X551" i="42"/>
  <c r="BD5" i="42"/>
  <c r="AP5" i="42"/>
  <c r="AD5" i="42"/>
  <c r="AC6" i="42"/>
  <c r="AO6" i="42"/>
  <c r="BC6" i="42"/>
  <c r="AE7" i="42"/>
  <c r="AQ7" i="42"/>
  <c r="BE7" i="42"/>
  <c r="AG8" i="42"/>
  <c r="AS8" i="42"/>
  <c r="X9" i="42"/>
  <c r="AJ9" i="42"/>
  <c r="AX9" i="42"/>
  <c r="AA10" i="42"/>
  <c r="AM10" i="42"/>
  <c r="BB10" i="42"/>
  <c r="AD11" i="42"/>
  <c r="AP11" i="42"/>
  <c r="BE11" i="42"/>
  <c r="AG12" i="42"/>
  <c r="AT12" i="42"/>
  <c r="X13" i="42"/>
  <c r="AJ13" i="42"/>
  <c r="AX13" i="42"/>
  <c r="AA14" i="42"/>
  <c r="AM14" i="42"/>
  <c r="BB14" i="42"/>
  <c r="AD15" i="42"/>
  <c r="AP15" i="42"/>
  <c r="BE15" i="42"/>
  <c r="AG16" i="42"/>
  <c r="AS16" i="42"/>
  <c r="X17" i="42"/>
  <c r="AJ17" i="42"/>
  <c r="AA18" i="42"/>
  <c r="AM18" i="42"/>
  <c r="BB18" i="42"/>
  <c r="AD19" i="42"/>
  <c r="AP19" i="42"/>
  <c r="BE19" i="42"/>
  <c r="AG20" i="42"/>
  <c r="X21" i="42"/>
  <c r="AJ21" i="42"/>
  <c r="AX21" i="42"/>
  <c r="AA22" i="42"/>
  <c r="AM22" i="42"/>
  <c r="BB22" i="42"/>
  <c r="AD23" i="42"/>
  <c r="AP23" i="42"/>
  <c r="BE23" i="42"/>
  <c r="AG24" i="42"/>
  <c r="X25" i="42"/>
  <c r="AJ25" i="42"/>
  <c r="AX25" i="42"/>
  <c r="AA26" i="42"/>
  <c r="AM26" i="42"/>
  <c r="BB26" i="42"/>
  <c r="AD27" i="42"/>
  <c r="AP27" i="42"/>
  <c r="BE27" i="42"/>
  <c r="AG28" i="42"/>
  <c r="AS28" i="42"/>
  <c r="X29" i="42"/>
  <c r="AJ29" i="42"/>
  <c r="AA30" i="42"/>
  <c r="AM30" i="42"/>
  <c r="BB30" i="42"/>
  <c r="AD31" i="42"/>
  <c r="AP31" i="42"/>
  <c r="BE31" i="42"/>
  <c r="AG32" i="42"/>
  <c r="AS32" i="42"/>
  <c r="X33" i="42"/>
  <c r="AJ33" i="42"/>
  <c r="AA34" i="42"/>
  <c r="AM34" i="42"/>
  <c r="BB34" i="42"/>
  <c r="AD35" i="42"/>
  <c r="AP35" i="42"/>
  <c r="BE35" i="42"/>
  <c r="AG36" i="42"/>
  <c r="AS36" i="42"/>
  <c r="X37" i="42"/>
  <c r="AJ37" i="42"/>
  <c r="AX37" i="42"/>
  <c r="AA38" i="42"/>
  <c r="AM38" i="42"/>
  <c r="BB38" i="42"/>
  <c r="AD39" i="42"/>
  <c r="AP39" i="42"/>
  <c r="BE39" i="42"/>
  <c r="AG40" i="42"/>
  <c r="AT40" i="42"/>
  <c r="X41" i="42"/>
  <c r="AJ41" i="42"/>
  <c r="AA42" i="42"/>
  <c r="AM42" i="42"/>
  <c r="BB42" i="42"/>
  <c r="AD43" i="42"/>
  <c r="AP43" i="42"/>
  <c r="BE43" i="42"/>
  <c r="AG44" i="42"/>
  <c r="AS44" i="42"/>
  <c r="X45" i="42"/>
  <c r="AJ45" i="42"/>
  <c r="AX45" i="42"/>
  <c r="AA46" i="42"/>
  <c r="AM46" i="42"/>
  <c r="AZ46" i="42"/>
  <c r="AC47" i="42"/>
  <c r="AO47" i="42"/>
  <c r="BD47" i="42"/>
  <c r="AF48" i="42"/>
  <c r="AR48" i="42"/>
  <c r="BH48" i="42"/>
  <c r="AI49" i="42"/>
  <c r="AW49" i="42"/>
  <c r="Z50" i="42"/>
  <c r="AL50" i="42"/>
  <c r="AZ50" i="42"/>
  <c r="AC51" i="42"/>
  <c r="AO51" i="42"/>
  <c r="BD51" i="42"/>
  <c r="AF52" i="42"/>
  <c r="AR52" i="42"/>
  <c r="BH52" i="42"/>
  <c r="AI53" i="42"/>
  <c r="Z54" i="42"/>
  <c r="AL54" i="42"/>
  <c r="AZ54" i="42"/>
  <c r="AC55" i="42"/>
  <c r="AO55" i="42"/>
  <c r="BD55" i="42"/>
  <c r="AF56" i="42"/>
  <c r="AR56" i="42"/>
  <c r="BH56" i="42"/>
  <c r="AI57" i="42"/>
  <c r="AX57" i="42"/>
  <c r="AC58" i="42"/>
  <c r="AS58" i="42"/>
  <c r="AC59" i="42"/>
  <c r="AR59" i="42"/>
  <c r="AA60" i="42"/>
  <c r="AR60" i="42"/>
  <c r="Z61" i="42"/>
  <c r="AP61" i="42"/>
  <c r="Z62" i="42"/>
  <c r="AO62" i="42"/>
  <c r="X63" i="42"/>
  <c r="AO63" i="42"/>
  <c r="BH63" i="42"/>
  <c r="AM64" i="42"/>
  <c r="BH64" i="42"/>
  <c r="AL65" i="42"/>
  <c r="AL66" i="42"/>
  <c r="BD66" i="42"/>
  <c r="AJ67" i="42"/>
  <c r="BD67" i="42"/>
  <c r="AI68" i="42"/>
  <c r="BB68" i="42"/>
  <c r="AI69" i="42"/>
  <c r="AZ69" i="42"/>
  <c r="AG70" i="42"/>
  <c r="AZ70" i="42"/>
  <c r="AF71" i="42"/>
  <c r="AX71" i="42"/>
  <c r="AF72" i="42"/>
  <c r="AW72" i="42"/>
  <c r="AD73" i="42"/>
  <c r="AW73" i="42"/>
  <c r="AC74" i="42"/>
  <c r="AS74" i="42"/>
  <c r="AG77" i="42"/>
  <c r="AE78" i="42"/>
  <c r="AW78" i="42"/>
  <c r="AE79" i="42"/>
  <c r="AT79" i="42"/>
  <c r="AD80" i="42"/>
  <c r="AU80" i="42"/>
  <c r="AI81" i="42"/>
  <c r="BH81" i="42"/>
  <c r="AP82" i="42"/>
  <c r="AE83" i="42"/>
  <c r="AZ83" i="42"/>
  <c r="Z85" i="42"/>
  <c r="AU85" i="42"/>
  <c r="AJ86" i="42"/>
  <c r="AA87" i="42"/>
  <c r="BB87" i="42"/>
  <c r="AP88" i="42"/>
  <c r="AG89" i="42"/>
  <c r="AB90" i="42"/>
  <c r="AE91" i="42"/>
  <c r="AH92" i="42"/>
  <c r="AL93" i="42"/>
  <c r="Y105" i="42"/>
  <c r="AK109" i="42"/>
  <c r="BC113" i="42"/>
  <c r="BE123" i="42"/>
  <c r="AC129" i="42"/>
  <c r="AW134" i="42"/>
  <c r="AJ146" i="42"/>
  <c r="BH159" i="42"/>
  <c r="BH100" i="42"/>
  <c r="AR100" i="42"/>
  <c r="AF100" i="42"/>
  <c r="BF100" i="42"/>
  <c r="AQ100" i="42"/>
  <c r="AE100" i="42"/>
  <c r="BE100" i="42"/>
  <c r="AP100" i="42"/>
  <c r="AD100" i="42"/>
  <c r="BD100" i="42"/>
  <c r="AO100" i="42"/>
  <c r="AC100" i="42"/>
  <c r="BC100" i="42"/>
  <c r="AN100" i="42"/>
  <c r="AB100" i="42"/>
  <c r="BB100" i="42"/>
  <c r="AM100" i="42"/>
  <c r="AA100" i="42"/>
  <c r="AY100" i="42"/>
  <c r="AL100" i="42"/>
  <c r="Z100" i="42"/>
  <c r="AX100" i="42"/>
  <c r="AK100" i="42"/>
  <c r="Y100" i="42"/>
  <c r="AW100" i="42"/>
  <c r="AJ100" i="42"/>
  <c r="X100" i="42"/>
  <c r="AU100" i="42"/>
  <c r="AI100" i="42"/>
  <c r="AS100" i="42"/>
  <c r="AG100" i="42"/>
  <c r="AU296" i="42"/>
  <c r="AI296" i="42"/>
  <c r="BH296" i="42"/>
  <c r="AS296" i="42"/>
  <c r="AG296" i="42"/>
  <c r="BF296" i="42"/>
  <c r="BE296" i="42"/>
  <c r="BD296" i="42"/>
  <c r="AP296" i="42"/>
  <c r="AD296" i="42"/>
  <c r="BC296" i="42"/>
  <c r="AO296" i="42"/>
  <c r="AN296" i="42"/>
  <c r="AM296" i="42"/>
  <c r="AL296" i="42"/>
  <c r="AK296" i="42"/>
  <c r="BB296" i="42"/>
  <c r="AJ296" i="42"/>
  <c r="AZ296" i="42"/>
  <c r="AH296" i="42"/>
  <c r="AY296" i="42"/>
  <c r="AF296" i="42"/>
  <c r="AX296" i="42"/>
  <c r="AE296" i="42"/>
  <c r="AW296" i="42"/>
  <c r="AT296" i="42"/>
  <c r="Z296" i="42"/>
  <c r="AR296" i="42"/>
  <c r="Y296" i="42"/>
  <c r="AQ296" i="42"/>
  <c r="BF456" i="42"/>
  <c r="AR456" i="42"/>
  <c r="BE456" i="42"/>
  <c r="AQ456" i="42"/>
  <c r="BD456" i="42"/>
  <c r="AP456" i="42"/>
  <c r="BC456" i="42"/>
  <c r="AO456" i="42"/>
  <c r="AB456" i="42"/>
  <c r="BB456" i="42"/>
  <c r="AN456" i="42"/>
  <c r="AA456" i="42"/>
  <c r="AZ456" i="42"/>
  <c r="AM456" i="42"/>
  <c r="Z456" i="42"/>
  <c r="AY456" i="42"/>
  <c r="AL456" i="42"/>
  <c r="Y456" i="42"/>
  <c r="AX456" i="42"/>
  <c r="AK456" i="42"/>
  <c r="X456" i="42"/>
  <c r="AW456" i="42"/>
  <c r="AJ456" i="42"/>
  <c r="AU456" i="42"/>
  <c r="AI456" i="42"/>
  <c r="BH456" i="42"/>
  <c r="AS456" i="42"/>
  <c r="AG456" i="42"/>
  <c r="AT456" i="42"/>
  <c r="AH456" i="42"/>
  <c r="AY820" i="42"/>
  <c r="Z820" i="42"/>
  <c r="AT820" i="42"/>
  <c r="AH820" i="42"/>
  <c r="BH820" i="42"/>
  <c r="AS820" i="42"/>
  <c r="AG820" i="42"/>
  <c r="AW820" i="42"/>
  <c r="AE820" i="42"/>
  <c r="AU820" i="42"/>
  <c r="AD820" i="42"/>
  <c r="AR820" i="42"/>
  <c r="AC820" i="42"/>
  <c r="AQ820" i="42"/>
  <c r="AB820" i="42"/>
  <c r="AP820" i="42"/>
  <c r="AA820" i="42"/>
  <c r="BF820" i="42"/>
  <c r="AO820" i="42"/>
  <c r="Y820" i="42"/>
  <c r="BE820" i="42"/>
  <c r="AN820" i="42"/>
  <c r="X820" i="42"/>
  <c r="BD820" i="42"/>
  <c r="AM820" i="42"/>
  <c r="BC820" i="42"/>
  <c r="AK820" i="42"/>
  <c r="BB820" i="42"/>
  <c r="AJ820" i="42"/>
  <c r="AZ820" i="42"/>
  <c r="AI820" i="42"/>
  <c r="AX820" i="42"/>
  <c r="AF820" i="42"/>
  <c r="AU748" i="42"/>
  <c r="AI748" i="42"/>
  <c r="BD748" i="42"/>
  <c r="AP748" i="42"/>
  <c r="AD748" i="42"/>
  <c r="BF748" i="42"/>
  <c r="AO748" i="42"/>
  <c r="AA748" i="42"/>
  <c r="BE748" i="42"/>
  <c r="AN748" i="42"/>
  <c r="Z748" i="42"/>
  <c r="BC748" i="42"/>
  <c r="AM748" i="42"/>
  <c r="Y748" i="42"/>
  <c r="BB748" i="42"/>
  <c r="X748" i="42"/>
  <c r="AZ748" i="42"/>
  <c r="AK748" i="42"/>
  <c r="AY748" i="42"/>
  <c r="AJ748" i="42"/>
  <c r="AX748" i="42"/>
  <c r="AH748" i="42"/>
  <c r="AW748" i="42"/>
  <c r="AG748" i="42"/>
  <c r="AT748" i="42"/>
  <c r="AF748" i="42"/>
  <c r="AS748" i="42"/>
  <c r="AE748" i="42"/>
  <c r="BH748" i="42"/>
  <c r="AQ748" i="42"/>
  <c r="AB748" i="42"/>
  <c r="AR748" i="42"/>
  <c r="AC748" i="42"/>
  <c r="BC652" i="42"/>
  <c r="AO652" i="42"/>
  <c r="AB652" i="42"/>
  <c r="AZ652" i="42"/>
  <c r="Z652" i="42"/>
  <c r="AY652" i="42"/>
  <c r="AK652" i="42"/>
  <c r="Y652" i="42"/>
  <c r="AW652" i="42"/>
  <c r="AI652" i="42"/>
  <c r="AU652" i="42"/>
  <c r="AH652" i="42"/>
  <c r="AT652" i="42"/>
  <c r="AG652" i="42"/>
  <c r="BH652" i="42"/>
  <c r="AS652" i="42"/>
  <c r="AF652" i="42"/>
  <c r="AP652" i="42"/>
  <c r="AN652" i="42"/>
  <c r="AJ652" i="42"/>
  <c r="AE652" i="42"/>
  <c r="AD652" i="42"/>
  <c r="BF652" i="42"/>
  <c r="AC652" i="42"/>
  <c r="BE652" i="42"/>
  <c r="AA652" i="42"/>
  <c r="BD652" i="42"/>
  <c r="X652" i="42"/>
  <c r="BB652" i="42"/>
  <c r="AX652" i="42"/>
  <c r="AR652" i="42"/>
  <c r="AQ652" i="42"/>
  <c r="AS21" i="42"/>
  <c r="AF57" i="42"/>
  <c r="BB65" i="42"/>
  <c r="AM65" i="42"/>
  <c r="AA65" i="42"/>
  <c r="AH65" i="42"/>
  <c r="BH65" i="42"/>
  <c r="AR65" i="42"/>
  <c r="AF65" i="42"/>
  <c r="AW77" i="42"/>
  <c r="AJ77" i="42"/>
  <c r="X77" i="42"/>
  <c r="BF77" i="42"/>
  <c r="AQ77" i="42"/>
  <c r="AE77" i="42"/>
  <c r="BD77" i="42"/>
  <c r="AO77" i="42"/>
  <c r="AC77" i="42"/>
  <c r="AT156" i="42"/>
  <c r="AH156" i="42"/>
  <c r="BH156" i="42"/>
  <c r="AR156" i="42"/>
  <c r="AF156" i="42"/>
  <c r="BD156" i="42"/>
  <c r="AO156" i="42"/>
  <c r="AC156" i="42"/>
  <c r="BB156" i="42"/>
  <c r="AM156" i="42"/>
  <c r="AA156" i="42"/>
  <c r="AZ156" i="42"/>
  <c r="AL156" i="42"/>
  <c r="Z156" i="42"/>
  <c r="AS156" i="42"/>
  <c r="X156" i="42"/>
  <c r="AQ156" i="42"/>
  <c r="AP156" i="42"/>
  <c r="AN156" i="42"/>
  <c r="AK156" i="42"/>
  <c r="AJ156" i="42"/>
  <c r="BF156" i="42"/>
  <c r="AI156" i="42"/>
  <c r="BE156" i="42"/>
  <c r="AG156" i="42"/>
  <c r="BC156" i="42"/>
  <c r="AE156" i="42"/>
  <c r="AX156" i="42"/>
  <c r="AD156" i="42"/>
  <c r="AU156" i="42"/>
  <c r="Y156" i="42"/>
  <c r="AT144" i="42"/>
  <c r="AH144" i="42"/>
  <c r="BD144" i="42"/>
  <c r="AO144" i="42"/>
  <c r="AC144" i="42"/>
  <c r="BB144" i="42"/>
  <c r="AM144" i="42"/>
  <c r="AA144" i="42"/>
  <c r="AI144" i="42"/>
  <c r="AX144" i="42"/>
  <c r="AG144" i="42"/>
  <c r="AW144" i="42"/>
  <c r="AF144" i="42"/>
  <c r="AU144" i="42"/>
  <c r="AE144" i="42"/>
  <c r="AS144" i="42"/>
  <c r="AD144" i="42"/>
  <c r="AR144" i="42"/>
  <c r="AB144" i="42"/>
  <c r="AQ144" i="42"/>
  <c r="Z144" i="42"/>
  <c r="AP144" i="42"/>
  <c r="Y144" i="42"/>
  <c r="BH144" i="42"/>
  <c r="AN144" i="42"/>
  <c r="X144" i="42"/>
  <c r="BF144" i="42"/>
  <c r="AL144" i="42"/>
  <c r="BC144" i="42"/>
  <c r="AJ144" i="42"/>
  <c r="AT132" i="42"/>
  <c r="AH132" i="42"/>
  <c r="BD132" i="42"/>
  <c r="AO132" i="42"/>
  <c r="AC132" i="42"/>
  <c r="BB132" i="42"/>
  <c r="AM132" i="42"/>
  <c r="AA132" i="42"/>
  <c r="AU132" i="42"/>
  <c r="AE132" i="42"/>
  <c r="AS132" i="42"/>
  <c r="AD132" i="42"/>
  <c r="AR132" i="42"/>
  <c r="AB132" i="42"/>
  <c r="AQ132" i="42"/>
  <c r="Z132" i="42"/>
  <c r="AP132" i="42"/>
  <c r="Y132" i="42"/>
  <c r="BH132" i="42"/>
  <c r="AN132" i="42"/>
  <c r="X132" i="42"/>
  <c r="BF132" i="42"/>
  <c r="AL132" i="42"/>
  <c r="BE132" i="42"/>
  <c r="AK132" i="42"/>
  <c r="BC132" i="42"/>
  <c r="AJ132" i="42"/>
  <c r="AY132" i="42"/>
  <c r="AI132" i="42"/>
  <c r="AW132" i="42"/>
  <c r="AF132" i="42"/>
  <c r="AT120" i="42"/>
  <c r="AH120" i="42"/>
  <c r="BB120" i="42"/>
  <c r="AM120" i="42"/>
  <c r="AA120" i="42"/>
  <c r="AY120" i="42"/>
  <c r="AJ120" i="42"/>
  <c r="AX120" i="42"/>
  <c r="AI120" i="42"/>
  <c r="AW120" i="42"/>
  <c r="AG120" i="42"/>
  <c r="AU120" i="42"/>
  <c r="AF120" i="42"/>
  <c r="AS120" i="42"/>
  <c r="AE120" i="42"/>
  <c r="AR120" i="42"/>
  <c r="AD120" i="42"/>
  <c r="AQ120" i="42"/>
  <c r="AC120" i="42"/>
  <c r="BH120" i="42"/>
  <c r="AP120" i="42"/>
  <c r="AB120" i="42"/>
  <c r="BF120" i="42"/>
  <c r="AO120" i="42"/>
  <c r="Z120" i="42"/>
  <c r="BE120" i="42"/>
  <c r="AN120" i="42"/>
  <c r="Y120" i="42"/>
  <c r="BC120" i="42"/>
  <c r="AK120" i="42"/>
  <c r="BH108" i="42"/>
  <c r="AR108" i="42"/>
  <c r="AF108" i="42"/>
  <c r="BF108" i="42"/>
  <c r="AQ108" i="42"/>
  <c r="AE108" i="42"/>
  <c r="BE108" i="42"/>
  <c r="AP108" i="42"/>
  <c r="AD108" i="42"/>
  <c r="BD108" i="42"/>
  <c r="AO108" i="42"/>
  <c r="AC108" i="42"/>
  <c r="BC108" i="42"/>
  <c r="AN108" i="42"/>
  <c r="AB108" i="42"/>
  <c r="BB108" i="42"/>
  <c r="AM108" i="42"/>
  <c r="AA108" i="42"/>
  <c r="AY108" i="42"/>
  <c r="AL108" i="42"/>
  <c r="Z108" i="42"/>
  <c r="AK108" i="42"/>
  <c r="Y108" i="42"/>
  <c r="AW108" i="42"/>
  <c r="AJ108" i="42"/>
  <c r="X108" i="42"/>
  <c r="AU108" i="42"/>
  <c r="AI108" i="42"/>
  <c r="AS108" i="42"/>
  <c r="AG108" i="42"/>
  <c r="AS96" i="42"/>
  <c r="AG96" i="42"/>
  <c r="BH96" i="42"/>
  <c r="AR96" i="42"/>
  <c r="AF96" i="42"/>
  <c r="BF96" i="42"/>
  <c r="AQ96" i="42"/>
  <c r="AE96" i="42"/>
  <c r="BE96" i="42"/>
  <c r="AP96" i="42"/>
  <c r="AD96" i="42"/>
  <c r="BD96" i="42"/>
  <c r="AO96" i="42"/>
  <c r="AC96" i="42"/>
  <c r="BC96" i="42"/>
  <c r="AN96" i="42"/>
  <c r="AB96" i="42"/>
  <c r="BB96" i="42"/>
  <c r="AM96" i="42"/>
  <c r="AA96" i="42"/>
  <c r="AY96" i="42"/>
  <c r="AL96" i="42"/>
  <c r="Z96" i="42"/>
  <c r="AX96" i="42"/>
  <c r="AK96" i="42"/>
  <c r="Y96" i="42"/>
  <c r="AW96" i="42"/>
  <c r="AJ96" i="42"/>
  <c r="X96" i="42"/>
  <c r="AT96" i="42"/>
  <c r="AH96" i="42"/>
  <c r="AS84" i="42"/>
  <c r="AG84" i="42"/>
  <c r="BF84" i="42"/>
  <c r="AQ84" i="42"/>
  <c r="AE84" i="42"/>
  <c r="BC84" i="42"/>
  <c r="AN84" i="42"/>
  <c r="AB84" i="42"/>
  <c r="AY84" i="42"/>
  <c r="AL84" i="42"/>
  <c r="Z84" i="42"/>
  <c r="AX84" i="42"/>
  <c r="AK84" i="42"/>
  <c r="Y84" i="42"/>
  <c r="BC235" i="42"/>
  <c r="AO235" i="42"/>
  <c r="AC235" i="42"/>
  <c r="BB235" i="42"/>
  <c r="AN235" i="42"/>
  <c r="AB235" i="42"/>
  <c r="AZ235" i="42"/>
  <c r="AM235" i="42"/>
  <c r="AA235" i="42"/>
  <c r="AY235" i="42"/>
  <c r="AL235" i="42"/>
  <c r="Z235" i="42"/>
  <c r="AX235" i="42"/>
  <c r="AK235" i="42"/>
  <c r="Y235" i="42"/>
  <c r="AW235" i="42"/>
  <c r="AJ235" i="42"/>
  <c r="X235" i="42"/>
  <c r="AU235" i="42"/>
  <c r="AI235" i="42"/>
  <c r="AT235" i="42"/>
  <c r="AH235" i="42"/>
  <c r="BH235" i="42"/>
  <c r="AR235" i="42"/>
  <c r="AF235" i="42"/>
  <c r="BF235" i="42"/>
  <c r="BE235" i="42"/>
  <c r="AS235" i="42"/>
  <c r="AQ235" i="42"/>
  <c r="AP235" i="42"/>
  <c r="AG235" i="42"/>
  <c r="AE235" i="42"/>
  <c r="AD235" i="42"/>
  <c r="BC223" i="42"/>
  <c r="AO223" i="42"/>
  <c r="AC223" i="42"/>
  <c r="AZ223" i="42"/>
  <c r="AM223" i="42"/>
  <c r="AA223" i="42"/>
  <c r="AX223" i="42"/>
  <c r="AK223" i="42"/>
  <c r="Y223" i="42"/>
  <c r="AW223" i="42"/>
  <c r="AJ223" i="42"/>
  <c r="X223" i="42"/>
  <c r="BB223" i="42"/>
  <c r="AG223" i="42"/>
  <c r="AY223" i="42"/>
  <c r="AF223" i="42"/>
  <c r="AU223" i="42"/>
  <c r="AE223" i="42"/>
  <c r="AT223" i="42"/>
  <c r="AD223" i="42"/>
  <c r="AS223" i="42"/>
  <c r="AB223" i="42"/>
  <c r="AR223" i="42"/>
  <c r="Z223" i="42"/>
  <c r="AQ223" i="42"/>
  <c r="AP223" i="42"/>
  <c r="AN223" i="42"/>
  <c r="BH223" i="42"/>
  <c r="AL223" i="42"/>
  <c r="BD223" i="42"/>
  <c r="AH223" i="42"/>
  <c r="BE223" i="42"/>
  <c r="AI223" i="42"/>
  <c r="BC211" i="42"/>
  <c r="AO211" i="42"/>
  <c r="AC211" i="42"/>
  <c r="AX211" i="42"/>
  <c r="AK211" i="42"/>
  <c r="Y211" i="42"/>
  <c r="AW211" i="42"/>
  <c r="AJ211" i="42"/>
  <c r="X211" i="42"/>
  <c r="BH211" i="42"/>
  <c r="AN211" i="42"/>
  <c r="BF211" i="42"/>
  <c r="AM211" i="42"/>
  <c r="AL211" i="42"/>
  <c r="BB211" i="42"/>
  <c r="AI211" i="42"/>
  <c r="AZ211" i="42"/>
  <c r="AH211" i="42"/>
  <c r="AY211" i="42"/>
  <c r="AG211" i="42"/>
  <c r="AU211" i="42"/>
  <c r="AF211" i="42"/>
  <c r="AT211" i="42"/>
  <c r="AE211" i="42"/>
  <c r="AS211" i="42"/>
  <c r="AD211" i="42"/>
  <c r="AR211" i="42"/>
  <c r="AB211" i="42"/>
  <c r="AP211" i="42"/>
  <c r="Z211" i="42"/>
  <c r="AQ211" i="42"/>
  <c r="AA211" i="42"/>
  <c r="BC199" i="42"/>
  <c r="AO199" i="42"/>
  <c r="AC199" i="42"/>
  <c r="AX199" i="42"/>
  <c r="AK199" i="42"/>
  <c r="Y199" i="42"/>
  <c r="AW199" i="42"/>
  <c r="AJ199" i="42"/>
  <c r="X199" i="42"/>
  <c r="BB199" i="42"/>
  <c r="AI199" i="42"/>
  <c r="AZ199" i="42"/>
  <c r="AH199" i="42"/>
  <c r="AY199" i="42"/>
  <c r="AG199" i="42"/>
  <c r="AU199" i="42"/>
  <c r="AF199" i="42"/>
  <c r="AT199" i="42"/>
  <c r="AE199" i="42"/>
  <c r="AS199" i="42"/>
  <c r="AD199" i="42"/>
  <c r="AR199" i="42"/>
  <c r="AB199" i="42"/>
  <c r="AQ199" i="42"/>
  <c r="AA199" i="42"/>
  <c r="AP199" i="42"/>
  <c r="Z199" i="42"/>
  <c r="BH199" i="42"/>
  <c r="AN199" i="42"/>
  <c r="BD199" i="42"/>
  <c r="AL199" i="42"/>
  <c r="BE199" i="42"/>
  <c r="AM199" i="42"/>
  <c r="BC187" i="42"/>
  <c r="AO187" i="42"/>
  <c r="AC187" i="42"/>
  <c r="AX187" i="42"/>
  <c r="AK187" i="42"/>
  <c r="Y187" i="42"/>
  <c r="AW187" i="42"/>
  <c r="AJ187" i="42"/>
  <c r="X187" i="42"/>
  <c r="AU187" i="42"/>
  <c r="AF187" i="42"/>
  <c r="AT187" i="42"/>
  <c r="AE187" i="42"/>
  <c r="AS187" i="42"/>
  <c r="AD187" i="42"/>
  <c r="AR187" i="42"/>
  <c r="AB187" i="42"/>
  <c r="AQ187" i="42"/>
  <c r="AA187" i="42"/>
  <c r="AP187" i="42"/>
  <c r="Z187" i="42"/>
  <c r="BH187" i="42"/>
  <c r="AN187" i="42"/>
  <c r="BF187" i="42"/>
  <c r="AM187" i="42"/>
  <c r="BE187" i="42"/>
  <c r="AL187" i="42"/>
  <c r="BB187" i="42"/>
  <c r="AI187" i="42"/>
  <c r="AY187" i="42"/>
  <c r="AG187" i="42"/>
  <c r="AZ187" i="42"/>
  <c r="AH187" i="42"/>
  <c r="BF175" i="42"/>
  <c r="AQ175" i="42"/>
  <c r="AE175" i="42"/>
  <c r="AP175" i="42"/>
  <c r="AD175" i="42"/>
  <c r="BD175" i="42"/>
  <c r="AO175" i="42"/>
  <c r="AC175" i="42"/>
  <c r="BB175" i="42"/>
  <c r="AN175" i="42"/>
  <c r="AB175" i="42"/>
  <c r="AZ175" i="42"/>
  <c r="AM175" i="42"/>
  <c r="AA175" i="42"/>
  <c r="AY175" i="42"/>
  <c r="AL175" i="42"/>
  <c r="Z175" i="42"/>
  <c r="AX175" i="42"/>
  <c r="AK175" i="42"/>
  <c r="Y175" i="42"/>
  <c r="AW175" i="42"/>
  <c r="AJ175" i="42"/>
  <c r="X175" i="42"/>
  <c r="AU175" i="42"/>
  <c r="AI175" i="42"/>
  <c r="AT175" i="42"/>
  <c r="AH175" i="42"/>
  <c r="BH175" i="42"/>
  <c r="AR175" i="42"/>
  <c r="AF175" i="42"/>
  <c r="AS175" i="42"/>
  <c r="AG175" i="42"/>
  <c r="BD388" i="42"/>
  <c r="AP388" i="42"/>
  <c r="AD388" i="42"/>
  <c r="BB388" i="42"/>
  <c r="AN388" i="42"/>
  <c r="AA388" i="42"/>
  <c r="AY388" i="42"/>
  <c r="AL388" i="42"/>
  <c r="Y388" i="42"/>
  <c r="AW388" i="42"/>
  <c r="AJ388" i="42"/>
  <c r="BF388" i="42"/>
  <c r="AR388" i="42"/>
  <c r="AF388" i="42"/>
  <c r="BE388" i="42"/>
  <c r="AH388" i="42"/>
  <c r="BC388" i="42"/>
  <c r="AG388" i="42"/>
  <c r="AZ388" i="42"/>
  <c r="AE388" i="42"/>
  <c r="AX388" i="42"/>
  <c r="AU388" i="42"/>
  <c r="Z388" i="42"/>
  <c r="AT388" i="42"/>
  <c r="AS388" i="42"/>
  <c r="AQ388" i="42"/>
  <c r="AO388" i="42"/>
  <c r="AM388" i="42"/>
  <c r="AK388" i="42"/>
  <c r="BH388" i="42"/>
  <c r="AI388" i="42"/>
  <c r="BD376" i="42"/>
  <c r="AP376" i="42"/>
  <c r="AD376" i="42"/>
  <c r="AY376" i="42"/>
  <c r="AL376" i="42"/>
  <c r="Z376" i="42"/>
  <c r="AW376" i="42"/>
  <c r="AJ376" i="42"/>
  <c r="BE376" i="42"/>
  <c r="AM376" i="42"/>
  <c r="BC376" i="42"/>
  <c r="AK376" i="42"/>
  <c r="BB376" i="42"/>
  <c r="AI376" i="42"/>
  <c r="AZ376" i="42"/>
  <c r="AH376" i="42"/>
  <c r="AX376" i="42"/>
  <c r="AG376" i="42"/>
  <c r="AU376" i="42"/>
  <c r="AF376" i="42"/>
  <c r="AT376" i="42"/>
  <c r="AE376" i="42"/>
  <c r="AS376" i="42"/>
  <c r="AR376" i="42"/>
  <c r="AQ376" i="42"/>
  <c r="AA376" i="42"/>
  <c r="BH376" i="42"/>
  <c r="AO376" i="42"/>
  <c r="BF376" i="42"/>
  <c r="AN376" i="42"/>
  <c r="BD364" i="42"/>
  <c r="AP364" i="42"/>
  <c r="AD364" i="42"/>
  <c r="AY364" i="42"/>
  <c r="AL364" i="42"/>
  <c r="Y364" i="42"/>
  <c r="AW364" i="42"/>
  <c r="AJ364" i="42"/>
  <c r="AZ364" i="42"/>
  <c r="AH364" i="42"/>
  <c r="AX364" i="42"/>
  <c r="AG364" i="42"/>
  <c r="AU364" i="42"/>
  <c r="AF364" i="42"/>
  <c r="AT364" i="42"/>
  <c r="AE364" i="42"/>
  <c r="AS364" i="42"/>
  <c r="AR364" i="42"/>
  <c r="AA364" i="42"/>
  <c r="AQ364" i="42"/>
  <c r="Z364" i="42"/>
  <c r="BH364" i="42"/>
  <c r="AO364" i="42"/>
  <c r="BF364" i="42"/>
  <c r="AN364" i="42"/>
  <c r="BE364" i="42"/>
  <c r="AM364" i="42"/>
  <c r="BC364" i="42"/>
  <c r="AK364" i="42"/>
  <c r="BB364" i="42"/>
  <c r="AI364" i="42"/>
  <c r="BF352" i="42"/>
  <c r="AR352" i="42"/>
  <c r="AF352" i="42"/>
  <c r="AW352" i="42"/>
  <c r="AI352" i="42"/>
  <c r="AU352" i="42"/>
  <c r="AH352" i="42"/>
  <c r="AT352" i="42"/>
  <c r="AG352" i="42"/>
  <c r="AS352" i="42"/>
  <c r="AE352" i="42"/>
  <c r="BH352" i="42"/>
  <c r="AQ352" i="42"/>
  <c r="AD352" i="42"/>
  <c r="BE352" i="42"/>
  <c r="AP352" i="42"/>
  <c r="BD352" i="42"/>
  <c r="AO352" i="42"/>
  <c r="AB352" i="42"/>
  <c r="AY352" i="42"/>
  <c r="AK352" i="42"/>
  <c r="AN352" i="42"/>
  <c r="AM352" i="42"/>
  <c r="AL352" i="42"/>
  <c r="AJ352" i="42"/>
  <c r="AA352" i="42"/>
  <c r="Z352" i="42"/>
  <c r="Y352" i="42"/>
  <c r="BC352" i="42"/>
  <c r="BB352" i="42"/>
  <c r="AX352" i="42"/>
  <c r="AZ352" i="42"/>
  <c r="AX340" i="42"/>
  <c r="AK340" i="42"/>
  <c r="Y340" i="42"/>
  <c r="BF340" i="42"/>
  <c r="AR340" i="42"/>
  <c r="AF340" i="42"/>
  <c r="BD340" i="42"/>
  <c r="AN340" i="42"/>
  <c r="Z340" i="42"/>
  <c r="BC340" i="42"/>
  <c r="AM340" i="42"/>
  <c r="BB340" i="42"/>
  <c r="AL340" i="42"/>
  <c r="AZ340" i="42"/>
  <c r="AJ340" i="42"/>
  <c r="AY340" i="42"/>
  <c r="AI340" i="42"/>
  <c r="AW340" i="42"/>
  <c r="AH340" i="42"/>
  <c r="AU340" i="42"/>
  <c r="AG340" i="42"/>
  <c r="AT340" i="42"/>
  <c r="AE340" i="42"/>
  <c r="AS340" i="42"/>
  <c r="AD340" i="42"/>
  <c r="AQ340" i="42"/>
  <c r="BE340" i="42"/>
  <c r="AO340" i="42"/>
  <c r="AA340" i="42"/>
  <c r="BH340" i="42"/>
  <c r="AP340" i="42"/>
  <c r="AB340" i="42"/>
  <c r="AX328" i="42"/>
  <c r="AK328" i="42"/>
  <c r="BF328" i="42"/>
  <c r="AR328" i="42"/>
  <c r="AF328" i="42"/>
  <c r="AU328" i="42"/>
  <c r="AG328" i="42"/>
  <c r="AT328" i="42"/>
  <c r="AE328" i="42"/>
  <c r="AS328" i="42"/>
  <c r="AD328" i="42"/>
  <c r="AQ328" i="42"/>
  <c r="BH328" i="42"/>
  <c r="AP328" i="42"/>
  <c r="AB328" i="42"/>
  <c r="BE328" i="42"/>
  <c r="AO328" i="42"/>
  <c r="AA328" i="42"/>
  <c r="BD328" i="42"/>
  <c r="AN328" i="42"/>
  <c r="Y328" i="42"/>
  <c r="BC328" i="42"/>
  <c r="AM328" i="42"/>
  <c r="BB328" i="42"/>
  <c r="AL328" i="42"/>
  <c r="AZ328" i="42"/>
  <c r="AJ328" i="42"/>
  <c r="AW328" i="42"/>
  <c r="AH328" i="42"/>
  <c r="AY328" i="42"/>
  <c r="AI328" i="42"/>
  <c r="AX316" i="42"/>
  <c r="AK316" i="42"/>
  <c r="AU316" i="42"/>
  <c r="AH316" i="42"/>
  <c r="AT316" i="42"/>
  <c r="AG316" i="42"/>
  <c r="AS316" i="42"/>
  <c r="AF316" i="42"/>
  <c r="BH316" i="42"/>
  <c r="AR316" i="42"/>
  <c r="AE316" i="42"/>
  <c r="BF316" i="42"/>
  <c r="AQ316" i="42"/>
  <c r="AD316" i="42"/>
  <c r="BE316" i="42"/>
  <c r="AP316" i="42"/>
  <c r="BD316" i="42"/>
  <c r="AO316" i="42"/>
  <c r="AB316" i="42"/>
  <c r="BC316" i="42"/>
  <c r="AN316" i="42"/>
  <c r="AA316" i="42"/>
  <c r="BB316" i="42"/>
  <c r="AM316" i="42"/>
  <c r="Y316" i="42"/>
  <c r="AZ316" i="42"/>
  <c r="AW316" i="42"/>
  <c r="AI316" i="42"/>
  <c r="AY316" i="42"/>
  <c r="AL316" i="42"/>
  <c r="AJ316" i="42"/>
  <c r="AU304" i="42"/>
  <c r="AI304" i="42"/>
  <c r="AT304" i="42"/>
  <c r="AH304" i="42"/>
  <c r="BH304" i="42"/>
  <c r="AS304" i="42"/>
  <c r="AG304" i="42"/>
  <c r="BF304" i="42"/>
  <c r="AR304" i="42"/>
  <c r="AF304" i="42"/>
  <c r="BE304" i="42"/>
  <c r="AQ304" i="42"/>
  <c r="AE304" i="42"/>
  <c r="BD304" i="42"/>
  <c r="AP304" i="42"/>
  <c r="AD304" i="42"/>
  <c r="BC304" i="42"/>
  <c r="AO304" i="42"/>
  <c r="BB304" i="42"/>
  <c r="AN304" i="42"/>
  <c r="AZ304" i="42"/>
  <c r="AM304" i="42"/>
  <c r="AW304" i="42"/>
  <c r="AJ304" i="42"/>
  <c r="AY304" i="42"/>
  <c r="AX304" i="42"/>
  <c r="AL304" i="42"/>
  <c r="AK304" i="42"/>
  <c r="Y304" i="42"/>
  <c r="AU292" i="42"/>
  <c r="AI292" i="42"/>
  <c r="BH292" i="42"/>
  <c r="AS292" i="42"/>
  <c r="AG292" i="42"/>
  <c r="BD292" i="42"/>
  <c r="AP292" i="42"/>
  <c r="AD292" i="42"/>
  <c r="BC292" i="42"/>
  <c r="AO292" i="42"/>
  <c r="AW292" i="42"/>
  <c r="AB292" i="42"/>
  <c r="AT292" i="42"/>
  <c r="AA292" i="42"/>
  <c r="AR292" i="42"/>
  <c r="Z292" i="42"/>
  <c r="AQ292" i="42"/>
  <c r="AN292" i="42"/>
  <c r="AM292" i="42"/>
  <c r="BF292" i="42"/>
  <c r="AL292" i="42"/>
  <c r="BE292" i="42"/>
  <c r="AK292" i="42"/>
  <c r="BB292" i="42"/>
  <c r="AJ292" i="42"/>
  <c r="AZ292" i="42"/>
  <c r="AH292" i="42"/>
  <c r="AY292" i="42"/>
  <c r="AF292" i="42"/>
  <c r="AX292" i="42"/>
  <c r="AE292" i="42"/>
  <c r="AU280" i="42"/>
  <c r="AI280" i="42"/>
  <c r="BD280" i="42"/>
  <c r="AP280" i="42"/>
  <c r="AD280" i="42"/>
  <c r="BC280" i="42"/>
  <c r="AO280" i="42"/>
  <c r="AZ280" i="42"/>
  <c r="AJ280" i="42"/>
  <c r="AY280" i="42"/>
  <c r="AH280" i="42"/>
  <c r="AX280" i="42"/>
  <c r="AG280" i="42"/>
  <c r="AW280" i="42"/>
  <c r="AF280" i="42"/>
  <c r="AT280" i="42"/>
  <c r="AE280" i="42"/>
  <c r="AS280" i="42"/>
  <c r="AA280" i="42"/>
  <c r="AR280" i="42"/>
  <c r="AQ280" i="42"/>
  <c r="Y280" i="42"/>
  <c r="BH280" i="42"/>
  <c r="AN280" i="42"/>
  <c r="BF280" i="42"/>
  <c r="AM280" i="42"/>
  <c r="BE280" i="42"/>
  <c r="AL280" i="42"/>
  <c r="AK280" i="42"/>
  <c r="BB280" i="42"/>
  <c r="AU268" i="42"/>
  <c r="AI268" i="42"/>
  <c r="BD268" i="42"/>
  <c r="AP268" i="42"/>
  <c r="AD268" i="42"/>
  <c r="AX268" i="42"/>
  <c r="AH268" i="42"/>
  <c r="AW268" i="42"/>
  <c r="AG268" i="42"/>
  <c r="AT268" i="42"/>
  <c r="AF268" i="42"/>
  <c r="AS268" i="42"/>
  <c r="AE268" i="42"/>
  <c r="AR268" i="42"/>
  <c r="BH268" i="42"/>
  <c r="AQ268" i="42"/>
  <c r="AB268" i="42"/>
  <c r="BF268" i="42"/>
  <c r="AO268" i="42"/>
  <c r="AA268" i="42"/>
  <c r="BE268" i="42"/>
  <c r="AN268" i="42"/>
  <c r="BC268" i="42"/>
  <c r="AM268" i="42"/>
  <c r="BB268" i="42"/>
  <c r="AL268" i="42"/>
  <c r="AZ268" i="42"/>
  <c r="AK268" i="42"/>
  <c r="AY268" i="42"/>
  <c r="AJ268" i="42"/>
  <c r="BF256" i="42"/>
  <c r="AR256" i="42"/>
  <c r="AF256" i="42"/>
  <c r="BE256" i="42"/>
  <c r="AQ256" i="42"/>
  <c r="AE256" i="42"/>
  <c r="BD256" i="42"/>
  <c r="AP256" i="42"/>
  <c r="AD256" i="42"/>
  <c r="BC256" i="42"/>
  <c r="AO256" i="42"/>
  <c r="BB256" i="42"/>
  <c r="AN256" i="42"/>
  <c r="AZ256" i="42"/>
  <c r="AM256" i="42"/>
  <c r="Z256" i="42"/>
  <c r="AY256" i="42"/>
  <c r="AL256" i="42"/>
  <c r="Y256" i="42"/>
  <c r="AX256" i="42"/>
  <c r="AK256" i="42"/>
  <c r="AW256" i="42"/>
  <c r="AJ256" i="42"/>
  <c r="AU256" i="42"/>
  <c r="AI256" i="42"/>
  <c r="AT256" i="42"/>
  <c r="AH256" i="42"/>
  <c r="BH256" i="42"/>
  <c r="AS256" i="42"/>
  <c r="AG256" i="42"/>
  <c r="BF244" i="42"/>
  <c r="AR244" i="42"/>
  <c r="AF244" i="42"/>
  <c r="BE244" i="42"/>
  <c r="AQ244" i="42"/>
  <c r="AE244" i="42"/>
  <c r="BD244" i="42"/>
  <c r="AP244" i="42"/>
  <c r="AD244" i="42"/>
  <c r="BC244" i="42"/>
  <c r="AO244" i="42"/>
  <c r="BB244" i="42"/>
  <c r="AN244" i="42"/>
  <c r="AB244" i="42"/>
  <c r="AZ244" i="42"/>
  <c r="AM244" i="42"/>
  <c r="AY244" i="42"/>
  <c r="AL244" i="42"/>
  <c r="Y244" i="42"/>
  <c r="AX244" i="42"/>
  <c r="AK244" i="42"/>
  <c r="AW244" i="42"/>
  <c r="AJ244" i="42"/>
  <c r="AU244" i="42"/>
  <c r="AI244" i="42"/>
  <c r="AG244" i="42"/>
  <c r="BH244" i="42"/>
  <c r="AT244" i="42"/>
  <c r="AH244" i="42"/>
  <c r="AS244" i="42"/>
  <c r="AZ536" i="42"/>
  <c r="AM536" i="42"/>
  <c r="Z536" i="42"/>
  <c r="AY536" i="42"/>
  <c r="AL536" i="42"/>
  <c r="Y536" i="42"/>
  <c r="AU536" i="42"/>
  <c r="AI536" i="42"/>
  <c r="AT536" i="42"/>
  <c r="AH536" i="42"/>
  <c r="BH536" i="42"/>
  <c r="AS536" i="42"/>
  <c r="AG536" i="42"/>
  <c r="BB536" i="42"/>
  <c r="AN536" i="42"/>
  <c r="AA536" i="42"/>
  <c r="AP536" i="42"/>
  <c r="AO536" i="42"/>
  <c r="AK536" i="42"/>
  <c r="AJ536" i="42"/>
  <c r="BF536" i="42"/>
  <c r="AE536" i="42"/>
  <c r="BE536" i="42"/>
  <c r="BD536" i="42"/>
  <c r="BC536" i="42"/>
  <c r="AB536" i="42"/>
  <c r="AX536" i="42"/>
  <c r="X536" i="42"/>
  <c r="AW536" i="42"/>
  <c r="AR536" i="42"/>
  <c r="AQ536" i="42"/>
  <c r="AZ524" i="42"/>
  <c r="AM524" i="42"/>
  <c r="Z524" i="42"/>
  <c r="AU524" i="42"/>
  <c r="AI524" i="42"/>
  <c r="BH524" i="42"/>
  <c r="AS524" i="42"/>
  <c r="AG524" i="42"/>
  <c r="BB524" i="42"/>
  <c r="AJ524" i="42"/>
  <c r="AY524" i="42"/>
  <c r="AH524" i="42"/>
  <c r="AX524" i="42"/>
  <c r="AE524" i="42"/>
  <c r="AW524" i="42"/>
  <c r="AT524" i="42"/>
  <c r="AR524" i="42"/>
  <c r="AB524" i="42"/>
  <c r="AQ524" i="42"/>
  <c r="AA524" i="42"/>
  <c r="AP524" i="42"/>
  <c r="Y524" i="42"/>
  <c r="BF524" i="42"/>
  <c r="AO524" i="42"/>
  <c r="X524" i="42"/>
  <c r="BE524" i="42"/>
  <c r="AN524" i="42"/>
  <c r="BD524" i="42"/>
  <c r="AL524" i="42"/>
  <c r="BC524" i="42"/>
  <c r="AK524" i="42"/>
  <c r="AU512" i="42"/>
  <c r="AI512" i="42"/>
  <c r="AT512" i="42"/>
  <c r="AH512" i="42"/>
  <c r="BH512" i="42"/>
  <c r="AS512" i="42"/>
  <c r="AG512" i="42"/>
  <c r="BF512" i="42"/>
  <c r="AR512" i="42"/>
  <c r="AE512" i="42"/>
  <c r="BE512" i="42"/>
  <c r="AQ512" i="42"/>
  <c r="BD512" i="42"/>
  <c r="AP512" i="42"/>
  <c r="BC512" i="42"/>
  <c r="AO512" i="42"/>
  <c r="AB512" i="42"/>
  <c r="BB512" i="42"/>
  <c r="AN512" i="42"/>
  <c r="AA512" i="42"/>
  <c r="AZ512" i="42"/>
  <c r="AM512" i="42"/>
  <c r="Z512" i="42"/>
  <c r="AY512" i="42"/>
  <c r="AL512" i="42"/>
  <c r="Y512" i="42"/>
  <c r="AX512" i="42"/>
  <c r="AK512" i="42"/>
  <c r="X512" i="42"/>
  <c r="AW512" i="42"/>
  <c r="AJ512" i="42"/>
  <c r="AW500" i="42"/>
  <c r="AI500" i="42"/>
  <c r="AU500" i="42"/>
  <c r="AT500" i="42"/>
  <c r="AG500" i="42"/>
  <c r="BH500" i="42"/>
  <c r="AS500" i="42"/>
  <c r="AF500" i="42"/>
  <c r="BF500" i="42"/>
  <c r="AR500" i="42"/>
  <c r="AE500" i="42"/>
  <c r="BE500" i="42"/>
  <c r="AQ500" i="42"/>
  <c r="BD500" i="42"/>
  <c r="AP500" i="42"/>
  <c r="BC500" i="42"/>
  <c r="AO500" i="42"/>
  <c r="AB500" i="42"/>
  <c r="BB500" i="42"/>
  <c r="AN500" i="42"/>
  <c r="AA500" i="42"/>
  <c r="AZ500" i="42"/>
  <c r="AM500" i="42"/>
  <c r="Z500" i="42"/>
  <c r="AX500" i="42"/>
  <c r="AJ500" i="42"/>
  <c r="X500" i="42"/>
  <c r="AY500" i="42"/>
  <c r="AL500" i="42"/>
  <c r="Y500" i="42"/>
  <c r="AW488" i="42"/>
  <c r="AJ488" i="42"/>
  <c r="AU488" i="42"/>
  <c r="AI488" i="42"/>
  <c r="BH488" i="42"/>
  <c r="AS488" i="42"/>
  <c r="AG488" i="42"/>
  <c r="BF488" i="42"/>
  <c r="AR488" i="42"/>
  <c r="AF488" i="42"/>
  <c r="BD488" i="42"/>
  <c r="AP488" i="42"/>
  <c r="BB488" i="42"/>
  <c r="AX488" i="42"/>
  <c r="Z488" i="42"/>
  <c r="AT488" i="42"/>
  <c r="Y488" i="42"/>
  <c r="AQ488" i="42"/>
  <c r="X488" i="42"/>
  <c r="AO488" i="42"/>
  <c r="AN488" i="42"/>
  <c r="AM488" i="42"/>
  <c r="AL488" i="42"/>
  <c r="AK488" i="42"/>
  <c r="BE488" i="42"/>
  <c r="AH488" i="42"/>
  <c r="BC488" i="42"/>
  <c r="AE488" i="42"/>
  <c r="AY488" i="42"/>
  <c r="AA488" i="42"/>
  <c r="AB488" i="42"/>
  <c r="AZ488" i="42"/>
  <c r="AW476" i="42"/>
  <c r="AU476" i="42"/>
  <c r="BF476" i="42"/>
  <c r="AR476" i="42"/>
  <c r="AE476" i="42"/>
  <c r="BC476" i="42"/>
  <c r="AL476" i="42"/>
  <c r="BB476" i="42"/>
  <c r="AK476" i="42"/>
  <c r="AZ476" i="42"/>
  <c r="AI476" i="42"/>
  <c r="AY476" i="42"/>
  <c r="AG476" i="42"/>
  <c r="AX476" i="42"/>
  <c r="AF476" i="42"/>
  <c r="AT476" i="42"/>
  <c r="AS476" i="42"/>
  <c r="AQ476" i="42"/>
  <c r="AB476" i="42"/>
  <c r="AP476" i="42"/>
  <c r="AA476" i="42"/>
  <c r="BH476" i="42"/>
  <c r="AO476" i="42"/>
  <c r="Z476" i="42"/>
  <c r="BD476" i="42"/>
  <c r="AM476" i="42"/>
  <c r="X476" i="42"/>
  <c r="BE476" i="42"/>
  <c r="AN476" i="42"/>
  <c r="Y476" i="42"/>
  <c r="AX464" i="42"/>
  <c r="AK464" i="42"/>
  <c r="X464" i="42"/>
  <c r="BH464" i="42"/>
  <c r="AS464" i="42"/>
  <c r="AG464" i="42"/>
  <c r="AT464" i="42"/>
  <c r="AR464" i="42"/>
  <c r="AQ464" i="42"/>
  <c r="AB464" i="42"/>
  <c r="BF464" i="42"/>
  <c r="AP464" i="42"/>
  <c r="AA464" i="42"/>
  <c r="BE464" i="42"/>
  <c r="AO464" i="42"/>
  <c r="Z464" i="42"/>
  <c r="BD464" i="42"/>
  <c r="AN464" i="42"/>
  <c r="Y464" i="42"/>
  <c r="BC464" i="42"/>
  <c r="AM464" i="42"/>
  <c r="BB464" i="42"/>
  <c r="AL464" i="42"/>
  <c r="AZ464" i="42"/>
  <c r="AJ464" i="42"/>
  <c r="AY464" i="42"/>
  <c r="AI464" i="42"/>
  <c r="AU464" i="42"/>
  <c r="AW464" i="42"/>
  <c r="AH464" i="42"/>
  <c r="BF452" i="42"/>
  <c r="AR452" i="42"/>
  <c r="BE452" i="42"/>
  <c r="AQ452" i="42"/>
  <c r="BD452" i="42"/>
  <c r="AP452" i="42"/>
  <c r="BC452" i="42"/>
  <c r="AO452" i="42"/>
  <c r="AB452" i="42"/>
  <c r="BB452" i="42"/>
  <c r="AN452" i="42"/>
  <c r="AA452" i="42"/>
  <c r="AZ452" i="42"/>
  <c r="AM452" i="42"/>
  <c r="Z452" i="42"/>
  <c r="AY452" i="42"/>
  <c r="AL452" i="42"/>
  <c r="Y452" i="42"/>
  <c r="AX452" i="42"/>
  <c r="AK452" i="42"/>
  <c r="X452" i="42"/>
  <c r="AW452" i="42"/>
  <c r="AJ452" i="42"/>
  <c r="AU452" i="42"/>
  <c r="AI452" i="42"/>
  <c r="BH452" i="42"/>
  <c r="AS452" i="42"/>
  <c r="AG452" i="42"/>
  <c r="AT452" i="42"/>
  <c r="AH452" i="42"/>
  <c r="BF440" i="42"/>
  <c r="AR440" i="42"/>
  <c r="BE440" i="42"/>
  <c r="BB440" i="42"/>
  <c r="AN440" i="42"/>
  <c r="AA440" i="42"/>
  <c r="AY440" i="42"/>
  <c r="AL440" i="42"/>
  <c r="Y440" i="42"/>
  <c r="AW440" i="42"/>
  <c r="AJ440" i="42"/>
  <c r="BH440" i="42"/>
  <c r="AS440" i="42"/>
  <c r="AG440" i="42"/>
  <c r="AU440" i="42"/>
  <c r="Z440" i="42"/>
  <c r="AT440" i="42"/>
  <c r="X440" i="42"/>
  <c r="AQ440" i="42"/>
  <c r="AP440" i="42"/>
  <c r="AO440" i="42"/>
  <c r="AM440" i="42"/>
  <c r="AK440" i="42"/>
  <c r="AI440" i="42"/>
  <c r="BD440" i="42"/>
  <c r="AH440" i="42"/>
  <c r="BC440" i="42"/>
  <c r="AZ440" i="42"/>
  <c r="AX440" i="42"/>
  <c r="AB440" i="42"/>
  <c r="BH428" i="42"/>
  <c r="AS428" i="42"/>
  <c r="BC428" i="42"/>
  <c r="AO428" i="42"/>
  <c r="AB428" i="42"/>
  <c r="AZ428" i="42"/>
  <c r="AM428" i="42"/>
  <c r="Z428" i="42"/>
  <c r="AP428" i="42"/>
  <c r="Y428" i="42"/>
  <c r="BF428" i="42"/>
  <c r="AN428" i="42"/>
  <c r="X428" i="42"/>
  <c r="BE428" i="42"/>
  <c r="AL428" i="42"/>
  <c r="BD428" i="42"/>
  <c r="AK428" i="42"/>
  <c r="BB428" i="42"/>
  <c r="AJ428" i="42"/>
  <c r="AY428" i="42"/>
  <c r="AX428" i="42"/>
  <c r="AG428" i="42"/>
  <c r="AW428" i="42"/>
  <c r="AF428" i="42"/>
  <c r="AU428" i="42"/>
  <c r="AE428" i="42"/>
  <c r="AT428" i="42"/>
  <c r="AR428" i="42"/>
  <c r="AA428" i="42"/>
  <c r="AQ428" i="42"/>
  <c r="BC416" i="42"/>
  <c r="AO416" i="42"/>
  <c r="AB416" i="42"/>
  <c r="BB416" i="42"/>
  <c r="AN416" i="42"/>
  <c r="AA416" i="42"/>
  <c r="AZ416" i="42"/>
  <c r="AM416" i="42"/>
  <c r="Z416" i="42"/>
  <c r="AY416" i="42"/>
  <c r="AL416" i="42"/>
  <c r="Y416" i="42"/>
  <c r="AX416" i="42"/>
  <c r="AJ416" i="42"/>
  <c r="X416" i="42"/>
  <c r="AW416" i="42"/>
  <c r="AI416" i="42"/>
  <c r="AU416" i="42"/>
  <c r="AH416" i="42"/>
  <c r="AT416" i="42"/>
  <c r="BH416" i="42"/>
  <c r="AS416" i="42"/>
  <c r="AF416" i="42"/>
  <c r="BF416" i="42"/>
  <c r="AR416" i="42"/>
  <c r="AE416" i="42"/>
  <c r="BE416" i="42"/>
  <c r="AQ416" i="42"/>
  <c r="BD416" i="42"/>
  <c r="AP416" i="42"/>
  <c r="BC404" i="42"/>
  <c r="AO404" i="42"/>
  <c r="AB404" i="42"/>
  <c r="BB404" i="42"/>
  <c r="AN404" i="42"/>
  <c r="AA404" i="42"/>
  <c r="AZ404" i="42"/>
  <c r="AM404" i="42"/>
  <c r="Z404" i="42"/>
  <c r="AY404" i="42"/>
  <c r="AL404" i="42"/>
  <c r="Y404" i="42"/>
  <c r="AX404" i="42"/>
  <c r="AK404" i="42"/>
  <c r="X404" i="42"/>
  <c r="AW404" i="42"/>
  <c r="AI404" i="42"/>
  <c r="AU404" i="42"/>
  <c r="AH404" i="42"/>
  <c r="AT404" i="42"/>
  <c r="BH404" i="42"/>
  <c r="AS404" i="42"/>
  <c r="AF404" i="42"/>
  <c r="BF404" i="42"/>
  <c r="AR404" i="42"/>
  <c r="AE404" i="42"/>
  <c r="BE404" i="42"/>
  <c r="AQ404" i="42"/>
  <c r="BD404" i="42"/>
  <c r="AP404" i="42"/>
  <c r="AX864" i="42"/>
  <c r="AK864" i="42"/>
  <c r="Y864" i="42"/>
  <c r="AW864" i="42"/>
  <c r="AJ864" i="42"/>
  <c r="X864" i="42"/>
  <c r="AU864" i="42"/>
  <c r="AI864" i="42"/>
  <c r="AT864" i="42"/>
  <c r="AH864" i="42"/>
  <c r="BH864" i="42"/>
  <c r="AS864" i="42"/>
  <c r="AG864" i="42"/>
  <c r="BE864" i="42"/>
  <c r="AQ864" i="42"/>
  <c r="AE864" i="42"/>
  <c r="BC864" i="42"/>
  <c r="AO864" i="42"/>
  <c r="AC864" i="42"/>
  <c r="AF864" i="42"/>
  <c r="AD864" i="42"/>
  <c r="BF864" i="42"/>
  <c r="AB864" i="42"/>
  <c r="BD864" i="42"/>
  <c r="AA864" i="42"/>
  <c r="BB864" i="42"/>
  <c r="Z864" i="42"/>
  <c r="AZ864" i="42"/>
  <c r="AY864" i="42"/>
  <c r="AR864" i="42"/>
  <c r="AP864" i="42"/>
  <c r="AN864" i="42"/>
  <c r="AM864" i="42"/>
  <c r="AT852" i="42"/>
  <c r="AH852" i="42"/>
  <c r="BH852" i="42"/>
  <c r="AS852" i="42"/>
  <c r="AG852" i="42"/>
  <c r="BF852" i="42"/>
  <c r="AR852" i="42"/>
  <c r="AF852" i="42"/>
  <c r="BE852" i="42"/>
  <c r="AQ852" i="42"/>
  <c r="AE852" i="42"/>
  <c r="BD852" i="42"/>
  <c r="AP852" i="42"/>
  <c r="AD852" i="42"/>
  <c r="BC852" i="42"/>
  <c r="AO852" i="42"/>
  <c r="AC852" i="42"/>
  <c r="BB852" i="42"/>
  <c r="AN852" i="42"/>
  <c r="AB852" i="42"/>
  <c r="AZ852" i="42"/>
  <c r="AM852" i="42"/>
  <c r="AA852" i="42"/>
  <c r="AY852" i="42"/>
  <c r="Z852" i="42"/>
  <c r="AX852" i="42"/>
  <c r="AK852" i="42"/>
  <c r="Y852" i="42"/>
  <c r="AW852" i="42"/>
  <c r="AU852" i="42"/>
  <c r="AJ852" i="42"/>
  <c r="AI852" i="42"/>
  <c r="X852" i="42"/>
  <c r="AT840" i="42"/>
  <c r="AH840" i="42"/>
  <c r="BH840" i="42"/>
  <c r="AS840" i="42"/>
  <c r="AG840" i="42"/>
  <c r="BF840" i="42"/>
  <c r="BE840" i="42"/>
  <c r="AQ840" i="42"/>
  <c r="AE840" i="42"/>
  <c r="BD840" i="42"/>
  <c r="AP840" i="42"/>
  <c r="AD840" i="42"/>
  <c r="BC840" i="42"/>
  <c r="BB840" i="42"/>
  <c r="AN840" i="42"/>
  <c r="AB840" i="42"/>
  <c r="AZ840" i="42"/>
  <c r="AX840" i="42"/>
  <c r="AK840" i="42"/>
  <c r="Y840" i="42"/>
  <c r="AC840" i="42"/>
  <c r="AA840" i="42"/>
  <c r="AY840" i="42"/>
  <c r="Z840" i="42"/>
  <c r="AW840" i="42"/>
  <c r="X840" i="42"/>
  <c r="AU840" i="42"/>
  <c r="AR840" i="42"/>
  <c r="AO840" i="42"/>
  <c r="AM840" i="42"/>
  <c r="AJ840" i="42"/>
  <c r="AI840" i="42"/>
  <c r="AF840" i="42"/>
  <c r="BD828" i="42"/>
  <c r="AP828" i="42"/>
  <c r="AD828" i="42"/>
  <c r="BC828" i="42"/>
  <c r="AO828" i="42"/>
  <c r="AC828" i="42"/>
  <c r="BB828" i="42"/>
  <c r="AN828" i="42"/>
  <c r="AB828" i="42"/>
  <c r="AZ828" i="42"/>
  <c r="AM828" i="42"/>
  <c r="AA828" i="42"/>
  <c r="AY828" i="42"/>
  <c r="Z828" i="42"/>
  <c r="AX828" i="42"/>
  <c r="AK828" i="42"/>
  <c r="Y828" i="42"/>
  <c r="AW828" i="42"/>
  <c r="AJ828" i="42"/>
  <c r="X828" i="42"/>
  <c r="AU828" i="42"/>
  <c r="AI828" i="42"/>
  <c r="AT828" i="42"/>
  <c r="AH828" i="42"/>
  <c r="BH828" i="42"/>
  <c r="AS828" i="42"/>
  <c r="AG828" i="42"/>
  <c r="AQ828" i="42"/>
  <c r="AF828" i="42"/>
  <c r="AE828" i="42"/>
  <c r="BF828" i="42"/>
  <c r="BE828" i="42"/>
  <c r="AR828" i="42"/>
  <c r="BD816" i="42"/>
  <c r="AP816" i="42"/>
  <c r="AD816" i="42"/>
  <c r="AY816" i="42"/>
  <c r="Z816" i="42"/>
  <c r="AX816" i="42"/>
  <c r="AK816" i="42"/>
  <c r="Y816" i="42"/>
  <c r="BF816" i="42"/>
  <c r="AN816" i="42"/>
  <c r="BC816" i="42"/>
  <c r="AJ816" i="42"/>
  <c r="BB816" i="42"/>
  <c r="AI816" i="42"/>
  <c r="AZ816" i="42"/>
  <c r="AH816" i="42"/>
  <c r="AW816" i="42"/>
  <c r="AG816" i="42"/>
  <c r="AU816" i="42"/>
  <c r="AF816" i="42"/>
  <c r="AT816" i="42"/>
  <c r="AE816" i="42"/>
  <c r="AS816" i="42"/>
  <c r="AC816" i="42"/>
  <c r="AR816" i="42"/>
  <c r="AB816" i="42"/>
  <c r="AQ816" i="42"/>
  <c r="BH816" i="42"/>
  <c r="AO816" i="42"/>
  <c r="X816" i="42"/>
  <c r="BE816" i="42"/>
  <c r="AM816" i="42"/>
  <c r="AA816" i="42"/>
  <c r="AU804" i="42"/>
  <c r="AI804" i="42"/>
  <c r="BH804" i="42"/>
  <c r="AS804" i="42"/>
  <c r="AG804" i="42"/>
  <c r="BF804" i="42"/>
  <c r="AR804" i="42"/>
  <c r="AF804" i="42"/>
  <c r="BE804" i="42"/>
  <c r="AQ804" i="42"/>
  <c r="AE804" i="42"/>
  <c r="BD804" i="42"/>
  <c r="AP804" i="42"/>
  <c r="AD804" i="42"/>
  <c r="BC804" i="42"/>
  <c r="AO804" i="42"/>
  <c r="AC804" i="42"/>
  <c r="BB804" i="42"/>
  <c r="AN804" i="42"/>
  <c r="AB804" i="42"/>
  <c r="AZ804" i="42"/>
  <c r="AM804" i="42"/>
  <c r="AA804" i="42"/>
  <c r="AY804" i="42"/>
  <c r="Z804" i="42"/>
  <c r="AW804" i="42"/>
  <c r="AJ804" i="42"/>
  <c r="X804" i="42"/>
  <c r="AX804" i="42"/>
  <c r="AT804" i="42"/>
  <c r="AK804" i="42"/>
  <c r="AH804" i="42"/>
  <c r="Y804" i="42"/>
  <c r="AU792" i="42"/>
  <c r="AI792" i="42"/>
  <c r="BD792" i="42"/>
  <c r="AP792" i="42"/>
  <c r="AD792" i="42"/>
  <c r="BC792" i="42"/>
  <c r="AO792" i="42"/>
  <c r="AZ792" i="42"/>
  <c r="AJ792" i="42"/>
  <c r="AY792" i="42"/>
  <c r="AH792" i="42"/>
  <c r="AX792" i="42"/>
  <c r="AG792" i="42"/>
  <c r="AW792" i="42"/>
  <c r="AF792" i="42"/>
  <c r="AT792" i="42"/>
  <c r="AE792" i="42"/>
  <c r="AS792" i="42"/>
  <c r="AC792" i="42"/>
  <c r="AR792" i="42"/>
  <c r="AB792" i="42"/>
  <c r="AQ792" i="42"/>
  <c r="AA792" i="42"/>
  <c r="BH792" i="42"/>
  <c r="AN792" i="42"/>
  <c r="Z792" i="42"/>
  <c r="BF792" i="42"/>
  <c r="AM792" i="42"/>
  <c r="Y792" i="42"/>
  <c r="BB792" i="42"/>
  <c r="AK792" i="42"/>
  <c r="X792" i="42"/>
  <c r="BE792" i="42"/>
  <c r="AU780" i="42"/>
  <c r="AI780" i="42"/>
  <c r="BD780" i="42"/>
  <c r="AP780" i="42"/>
  <c r="AD780" i="42"/>
  <c r="BE780" i="42"/>
  <c r="AN780" i="42"/>
  <c r="Z780" i="42"/>
  <c r="BC780" i="42"/>
  <c r="AM780" i="42"/>
  <c r="Y780" i="42"/>
  <c r="BB780" i="42"/>
  <c r="X780" i="42"/>
  <c r="AZ780" i="42"/>
  <c r="AK780" i="42"/>
  <c r="AY780" i="42"/>
  <c r="AJ780" i="42"/>
  <c r="AX780" i="42"/>
  <c r="AH780" i="42"/>
  <c r="AW780" i="42"/>
  <c r="AG780" i="42"/>
  <c r="AT780" i="42"/>
  <c r="AF780" i="42"/>
  <c r="AS780" i="42"/>
  <c r="AE780" i="42"/>
  <c r="AR780" i="42"/>
  <c r="AC780" i="42"/>
  <c r="BF780" i="42"/>
  <c r="AO780" i="42"/>
  <c r="AA780" i="42"/>
  <c r="BH780" i="42"/>
  <c r="AQ780" i="42"/>
  <c r="AB780" i="42"/>
  <c r="AZ768" i="42"/>
  <c r="AM768" i="42"/>
  <c r="AA768" i="42"/>
  <c r="AY768" i="42"/>
  <c r="Z768" i="42"/>
  <c r="AW768" i="42"/>
  <c r="AJ768" i="42"/>
  <c r="X768" i="42"/>
  <c r="AU768" i="42"/>
  <c r="AI768" i="42"/>
  <c r="AT768" i="42"/>
  <c r="AH768" i="42"/>
  <c r="BH768" i="42"/>
  <c r="AS768" i="42"/>
  <c r="AG768" i="42"/>
  <c r="BF768" i="42"/>
  <c r="AR768" i="42"/>
  <c r="AF768" i="42"/>
  <c r="BE768" i="42"/>
  <c r="AQ768" i="42"/>
  <c r="AE768" i="42"/>
  <c r="BD768" i="42"/>
  <c r="AP768" i="42"/>
  <c r="AD768" i="42"/>
  <c r="BB768" i="42"/>
  <c r="AN768" i="42"/>
  <c r="AB768" i="42"/>
  <c r="BC768" i="42"/>
  <c r="AX768" i="42"/>
  <c r="AO768" i="42"/>
  <c r="AK768" i="42"/>
  <c r="AC768" i="42"/>
  <c r="Y768" i="42"/>
  <c r="AZ756" i="42"/>
  <c r="AM756" i="42"/>
  <c r="AA756" i="42"/>
  <c r="AT756" i="42"/>
  <c r="AH756" i="42"/>
  <c r="BF756" i="42"/>
  <c r="AR756" i="42"/>
  <c r="AF756" i="42"/>
  <c r="BC756" i="42"/>
  <c r="AK756" i="42"/>
  <c r="BB756" i="42"/>
  <c r="AJ756" i="42"/>
  <c r="AY756" i="42"/>
  <c r="AI756" i="42"/>
  <c r="AX756" i="42"/>
  <c r="AG756" i="42"/>
  <c r="AW756" i="42"/>
  <c r="AE756" i="42"/>
  <c r="AU756" i="42"/>
  <c r="AD756" i="42"/>
  <c r="AS756" i="42"/>
  <c r="AC756" i="42"/>
  <c r="AQ756" i="42"/>
  <c r="AB756" i="42"/>
  <c r="AP756" i="42"/>
  <c r="Z756" i="42"/>
  <c r="BH756" i="42"/>
  <c r="AO756" i="42"/>
  <c r="Y756" i="42"/>
  <c r="BD756" i="42"/>
  <c r="BE756" i="42"/>
  <c r="AN756" i="42"/>
  <c r="X756" i="42"/>
  <c r="AZ744" i="42"/>
  <c r="AM744" i="42"/>
  <c r="AA744" i="42"/>
  <c r="AY744" i="42"/>
  <c r="AK744" i="42"/>
  <c r="X744" i="42"/>
  <c r="AX744" i="42"/>
  <c r="AJ744" i="42"/>
  <c r="AW744" i="42"/>
  <c r="AI744" i="42"/>
  <c r="AU744" i="42"/>
  <c r="AH744" i="42"/>
  <c r="AT744" i="42"/>
  <c r="AG744" i="42"/>
  <c r="AS744" i="42"/>
  <c r="AF744" i="42"/>
  <c r="BH744" i="42"/>
  <c r="AR744" i="42"/>
  <c r="AE744" i="42"/>
  <c r="BF744" i="42"/>
  <c r="AQ744" i="42"/>
  <c r="AD744" i="42"/>
  <c r="BE744" i="42"/>
  <c r="AP744" i="42"/>
  <c r="AC744" i="42"/>
  <c r="BD744" i="42"/>
  <c r="AO744" i="42"/>
  <c r="AB744" i="42"/>
  <c r="BB744" i="42"/>
  <c r="Y744" i="42"/>
  <c r="AN744" i="42"/>
  <c r="Z744" i="42"/>
  <c r="BC744" i="42"/>
  <c r="BB732" i="42"/>
  <c r="AN732" i="42"/>
  <c r="AB732" i="42"/>
  <c r="AY732" i="42"/>
  <c r="AU732" i="42"/>
  <c r="AI732" i="42"/>
  <c r="BH732" i="42"/>
  <c r="AS732" i="42"/>
  <c r="AG732" i="42"/>
  <c r="AQ732" i="42"/>
  <c r="Z732" i="42"/>
  <c r="AP732" i="42"/>
  <c r="Y732" i="42"/>
  <c r="AO732" i="42"/>
  <c r="X732" i="42"/>
  <c r="BF732" i="42"/>
  <c r="AM732" i="42"/>
  <c r="BE732" i="42"/>
  <c r="AK732" i="42"/>
  <c r="BD732" i="42"/>
  <c r="AJ732" i="42"/>
  <c r="BC732" i="42"/>
  <c r="AH732" i="42"/>
  <c r="AZ732" i="42"/>
  <c r="AF732" i="42"/>
  <c r="AX732" i="42"/>
  <c r="AE732" i="42"/>
  <c r="AW732" i="42"/>
  <c r="AD732" i="42"/>
  <c r="AR732" i="42"/>
  <c r="AA732" i="42"/>
  <c r="AT732" i="42"/>
  <c r="AC732" i="42"/>
  <c r="BB720" i="42"/>
  <c r="AN720" i="42"/>
  <c r="AB720" i="42"/>
  <c r="AS720" i="42"/>
  <c r="AF720" i="42"/>
  <c r="BH720" i="42"/>
  <c r="AR720" i="42"/>
  <c r="AE720" i="42"/>
  <c r="BF720" i="42"/>
  <c r="AQ720" i="42"/>
  <c r="AD720" i="42"/>
  <c r="BE720" i="42"/>
  <c r="AP720" i="42"/>
  <c r="AC720" i="42"/>
  <c r="BD720" i="42"/>
  <c r="AO720" i="42"/>
  <c r="AA720" i="42"/>
  <c r="BC720" i="42"/>
  <c r="AM720" i="42"/>
  <c r="Z720" i="42"/>
  <c r="AZ720" i="42"/>
  <c r="Y720" i="42"/>
  <c r="AY720" i="42"/>
  <c r="AK720" i="42"/>
  <c r="X720" i="42"/>
  <c r="AX720" i="42"/>
  <c r="AJ720" i="42"/>
  <c r="AW720" i="42"/>
  <c r="AI720" i="42"/>
  <c r="AT720" i="42"/>
  <c r="AG720" i="42"/>
  <c r="AU720" i="42"/>
  <c r="AH720" i="42"/>
  <c r="AT708" i="42"/>
  <c r="AH708" i="42"/>
  <c r="BH708" i="42"/>
  <c r="AS708" i="42"/>
  <c r="AG708" i="42"/>
  <c r="BE708" i="42"/>
  <c r="AQ708" i="42"/>
  <c r="AE708" i="42"/>
  <c r="BD708" i="42"/>
  <c r="AP708" i="42"/>
  <c r="AD708" i="42"/>
  <c r="BC708" i="42"/>
  <c r="AO708" i="42"/>
  <c r="AC708" i="42"/>
  <c r="BB708" i="42"/>
  <c r="AN708" i="42"/>
  <c r="AB708" i="42"/>
  <c r="AZ708" i="42"/>
  <c r="AM708" i="42"/>
  <c r="AA708" i="42"/>
  <c r="AY708" i="42"/>
  <c r="Z708" i="42"/>
  <c r="AX708" i="42"/>
  <c r="AK708" i="42"/>
  <c r="Y708" i="42"/>
  <c r="AU708" i="42"/>
  <c r="AI708" i="42"/>
  <c r="AF708" i="42"/>
  <c r="X708" i="42"/>
  <c r="BF708" i="42"/>
  <c r="AW708" i="42"/>
  <c r="AR708" i="42"/>
  <c r="AJ708" i="42"/>
  <c r="AT696" i="42"/>
  <c r="AH696" i="42"/>
  <c r="BD696" i="42"/>
  <c r="AP696" i="42"/>
  <c r="AD696" i="42"/>
  <c r="BC696" i="42"/>
  <c r="AO696" i="42"/>
  <c r="AC696" i="42"/>
  <c r="AU696" i="42"/>
  <c r="AE696" i="42"/>
  <c r="AS696" i="42"/>
  <c r="AB696" i="42"/>
  <c r="AR696" i="42"/>
  <c r="AA696" i="42"/>
  <c r="AQ696" i="42"/>
  <c r="Z696" i="42"/>
  <c r="BH696" i="42"/>
  <c r="AN696" i="42"/>
  <c r="Y696" i="42"/>
  <c r="BF696" i="42"/>
  <c r="AM696" i="42"/>
  <c r="X696" i="42"/>
  <c r="BE696" i="42"/>
  <c r="BB696" i="42"/>
  <c r="AK696" i="42"/>
  <c r="AZ696" i="42"/>
  <c r="AJ696" i="42"/>
  <c r="AY696" i="42"/>
  <c r="AI696" i="42"/>
  <c r="AX696" i="42"/>
  <c r="AG696" i="42"/>
  <c r="AW696" i="42"/>
  <c r="AF696" i="42"/>
  <c r="AT684" i="42"/>
  <c r="AH684" i="42"/>
  <c r="BD684" i="42"/>
  <c r="AP684" i="42"/>
  <c r="AD684" i="42"/>
  <c r="BC684" i="42"/>
  <c r="AO684" i="42"/>
  <c r="AC684" i="42"/>
  <c r="BE684" i="42"/>
  <c r="BB684" i="42"/>
  <c r="AK684" i="42"/>
  <c r="AZ684" i="42"/>
  <c r="AJ684" i="42"/>
  <c r="AY684" i="42"/>
  <c r="AI684" i="42"/>
  <c r="AX684" i="42"/>
  <c r="AG684" i="42"/>
  <c r="AW684" i="42"/>
  <c r="AF684" i="42"/>
  <c r="AU684" i="42"/>
  <c r="AE684" i="42"/>
  <c r="AS684" i="42"/>
  <c r="AB684" i="42"/>
  <c r="AR684" i="42"/>
  <c r="AA684" i="42"/>
  <c r="AQ684" i="42"/>
  <c r="Z684" i="42"/>
  <c r="BH684" i="42"/>
  <c r="AN684" i="42"/>
  <c r="Y684" i="42"/>
  <c r="X684" i="42"/>
  <c r="BF684" i="42"/>
  <c r="AM684" i="42"/>
  <c r="BC672" i="42"/>
  <c r="AO672" i="42"/>
  <c r="AB672" i="42"/>
  <c r="AZ672" i="42"/>
  <c r="Z672" i="42"/>
  <c r="AY672" i="42"/>
  <c r="AK672" i="42"/>
  <c r="Y672" i="42"/>
  <c r="AX672" i="42"/>
  <c r="AJ672" i="42"/>
  <c r="X672" i="42"/>
  <c r="AW672" i="42"/>
  <c r="AI672" i="42"/>
  <c r="AU672" i="42"/>
  <c r="AH672" i="42"/>
  <c r="AT672" i="42"/>
  <c r="AG672" i="42"/>
  <c r="BH672" i="42"/>
  <c r="AS672" i="42"/>
  <c r="AF672" i="42"/>
  <c r="BF672" i="42"/>
  <c r="AR672" i="42"/>
  <c r="AE672" i="42"/>
  <c r="BE672" i="42"/>
  <c r="AQ672" i="42"/>
  <c r="AD672" i="42"/>
  <c r="AC672" i="42"/>
  <c r="AA672" i="42"/>
  <c r="BD672" i="42"/>
  <c r="BB672" i="42"/>
  <c r="AP672" i="42"/>
  <c r="AN672" i="42"/>
  <c r="BC660" i="42"/>
  <c r="AO660" i="42"/>
  <c r="AB660" i="42"/>
  <c r="AZ660" i="42"/>
  <c r="Z660" i="42"/>
  <c r="AY660" i="42"/>
  <c r="AK660" i="42"/>
  <c r="Y660" i="42"/>
  <c r="AW660" i="42"/>
  <c r="AI660" i="42"/>
  <c r="AU660" i="42"/>
  <c r="AH660" i="42"/>
  <c r="AT660" i="42"/>
  <c r="AG660" i="42"/>
  <c r="BH660" i="42"/>
  <c r="AS660" i="42"/>
  <c r="AF660" i="42"/>
  <c r="AJ660" i="42"/>
  <c r="AE660" i="42"/>
  <c r="AD660" i="42"/>
  <c r="BF660" i="42"/>
  <c r="AC660" i="42"/>
  <c r="BE660" i="42"/>
  <c r="AA660" i="42"/>
  <c r="BD660" i="42"/>
  <c r="X660" i="42"/>
  <c r="BB660" i="42"/>
  <c r="AX660" i="42"/>
  <c r="AR660" i="42"/>
  <c r="AQ660" i="42"/>
  <c r="AP660" i="42"/>
  <c r="AN660" i="42"/>
  <c r="BC648" i="42"/>
  <c r="AO648" i="42"/>
  <c r="AB648" i="42"/>
  <c r="AW648" i="42"/>
  <c r="AI648" i="42"/>
  <c r="AU648" i="42"/>
  <c r="AH648" i="42"/>
  <c r="BH648" i="42"/>
  <c r="AS648" i="42"/>
  <c r="AF648" i="42"/>
  <c r="AZ648" i="42"/>
  <c r="AE648" i="42"/>
  <c r="AY648" i="42"/>
  <c r="AD648" i="42"/>
  <c r="AX648" i="42"/>
  <c r="AT648" i="42"/>
  <c r="AA648" i="42"/>
  <c r="AR648" i="42"/>
  <c r="Z648" i="42"/>
  <c r="AQ648" i="42"/>
  <c r="Y648" i="42"/>
  <c r="AP648" i="42"/>
  <c r="X648" i="42"/>
  <c r="AN648" i="42"/>
  <c r="BF648" i="42"/>
  <c r="BE648" i="42"/>
  <c r="AK648" i="42"/>
  <c r="BD648" i="42"/>
  <c r="AJ648" i="42"/>
  <c r="BB648" i="42"/>
  <c r="AG648" i="42"/>
  <c r="AX635" i="42"/>
  <c r="AJ635" i="42"/>
  <c r="X635" i="42"/>
  <c r="AW635" i="42"/>
  <c r="AI635" i="42"/>
  <c r="AU635" i="42"/>
  <c r="AH635" i="42"/>
  <c r="AT635" i="42"/>
  <c r="AG635" i="42"/>
  <c r="BH635" i="42"/>
  <c r="AS635" i="42"/>
  <c r="AF635" i="42"/>
  <c r="BF635" i="42"/>
  <c r="AR635" i="42"/>
  <c r="AE635" i="42"/>
  <c r="BE635" i="42"/>
  <c r="AQ635" i="42"/>
  <c r="AD635" i="42"/>
  <c r="BD635" i="42"/>
  <c r="AC635" i="42"/>
  <c r="BC635" i="42"/>
  <c r="AN635" i="42"/>
  <c r="AB635" i="42"/>
  <c r="BB635" i="42"/>
  <c r="AM635" i="42"/>
  <c r="AA635" i="42"/>
  <c r="AZ635" i="42"/>
  <c r="Z635" i="42"/>
  <c r="AY635" i="42"/>
  <c r="AK635" i="42"/>
  <c r="Y635" i="42"/>
  <c r="AX623" i="42"/>
  <c r="AJ623" i="42"/>
  <c r="X623" i="42"/>
  <c r="AU623" i="42"/>
  <c r="AH623" i="42"/>
  <c r="AT623" i="42"/>
  <c r="AG623" i="42"/>
  <c r="BH623" i="42"/>
  <c r="AS623" i="42"/>
  <c r="AF623" i="42"/>
  <c r="BF623" i="42"/>
  <c r="AR623" i="42"/>
  <c r="AE623" i="42"/>
  <c r="BE623" i="42"/>
  <c r="AQ623" i="42"/>
  <c r="AD623" i="42"/>
  <c r="BD623" i="42"/>
  <c r="AC623" i="42"/>
  <c r="BC623" i="42"/>
  <c r="AN623" i="42"/>
  <c r="AB623" i="42"/>
  <c r="AZ623" i="42"/>
  <c r="Z623" i="42"/>
  <c r="AK623" i="42"/>
  <c r="AI623" i="42"/>
  <c r="AA623" i="42"/>
  <c r="Y623" i="42"/>
  <c r="BB623" i="42"/>
  <c r="AY623" i="42"/>
  <c r="AM623" i="42"/>
  <c r="AW623" i="42"/>
  <c r="AY611" i="42"/>
  <c r="AW611" i="42"/>
  <c r="AI611" i="42"/>
  <c r="AU611" i="42"/>
  <c r="AH611" i="42"/>
  <c r="AT611" i="42"/>
  <c r="AG611" i="42"/>
  <c r="BH611" i="42"/>
  <c r="AS611" i="42"/>
  <c r="AF611" i="42"/>
  <c r="BF611" i="42"/>
  <c r="AR611" i="42"/>
  <c r="AE611" i="42"/>
  <c r="BE611" i="42"/>
  <c r="AQ611" i="42"/>
  <c r="AD611" i="42"/>
  <c r="BD611" i="42"/>
  <c r="AP611" i="42"/>
  <c r="AC611" i="42"/>
  <c r="AA611" i="42"/>
  <c r="Z611" i="42"/>
  <c r="BC611" i="42"/>
  <c r="Y611" i="42"/>
  <c r="BB611" i="42"/>
  <c r="X611" i="42"/>
  <c r="AZ611" i="42"/>
  <c r="AX611" i="42"/>
  <c r="AO611" i="42"/>
  <c r="AN611" i="42"/>
  <c r="AK611" i="42"/>
  <c r="AB611" i="42"/>
  <c r="AJ611" i="42"/>
  <c r="BD599" i="42"/>
  <c r="AP599" i="42"/>
  <c r="AC599" i="42"/>
  <c r="BB599" i="42"/>
  <c r="Y599" i="42"/>
  <c r="AZ599" i="42"/>
  <c r="AK599" i="42"/>
  <c r="X599" i="42"/>
  <c r="AY599" i="42"/>
  <c r="AJ599" i="42"/>
  <c r="AX599" i="42"/>
  <c r="AI599" i="42"/>
  <c r="AW599" i="42"/>
  <c r="AH599" i="42"/>
  <c r="AU599" i="42"/>
  <c r="AG599" i="42"/>
  <c r="AT599" i="42"/>
  <c r="AF599" i="42"/>
  <c r="AS599" i="42"/>
  <c r="AE599" i="42"/>
  <c r="BH599" i="42"/>
  <c r="AR599" i="42"/>
  <c r="AD599" i="42"/>
  <c r="BF599" i="42"/>
  <c r="AQ599" i="42"/>
  <c r="AB599" i="42"/>
  <c r="BC599" i="42"/>
  <c r="AN599" i="42"/>
  <c r="Z599" i="42"/>
  <c r="AA599" i="42"/>
  <c r="AO599" i="42"/>
  <c r="BE599" i="42"/>
  <c r="BE587" i="42"/>
  <c r="AQ587" i="42"/>
  <c r="AD587" i="42"/>
  <c r="BD587" i="42"/>
  <c r="AP587" i="42"/>
  <c r="AC587" i="42"/>
  <c r="BC587" i="42"/>
  <c r="AO587" i="42"/>
  <c r="AB587" i="42"/>
  <c r="BB587" i="42"/>
  <c r="AN587" i="42"/>
  <c r="AA587" i="42"/>
  <c r="AZ587" i="42"/>
  <c r="Z587" i="42"/>
  <c r="AY587" i="42"/>
  <c r="AK587" i="42"/>
  <c r="Y587" i="42"/>
  <c r="AX587" i="42"/>
  <c r="AJ587" i="42"/>
  <c r="X587" i="42"/>
  <c r="AW587" i="42"/>
  <c r="AU587" i="42"/>
  <c r="AH587" i="42"/>
  <c r="BF587" i="42"/>
  <c r="AR587" i="42"/>
  <c r="AE587" i="42"/>
  <c r="BH587" i="42"/>
  <c r="AT587" i="42"/>
  <c r="AS587" i="42"/>
  <c r="AI587" i="42"/>
  <c r="AG587" i="42"/>
  <c r="AF587" i="42"/>
  <c r="BC574" i="42"/>
  <c r="AN574" i="42"/>
  <c r="AB574" i="42"/>
  <c r="AU574" i="42"/>
  <c r="AH574" i="42"/>
  <c r="AX574" i="42"/>
  <c r="AG574" i="42"/>
  <c r="AW574" i="42"/>
  <c r="AF574" i="42"/>
  <c r="AT574" i="42"/>
  <c r="AE574" i="42"/>
  <c r="AS574" i="42"/>
  <c r="AD574" i="42"/>
  <c r="AC574" i="42"/>
  <c r="BH574" i="42"/>
  <c r="AP574" i="42"/>
  <c r="AA574" i="42"/>
  <c r="BF574" i="42"/>
  <c r="AO574" i="42"/>
  <c r="Z574" i="42"/>
  <c r="BE574" i="42"/>
  <c r="AM574" i="42"/>
  <c r="Y574" i="42"/>
  <c r="BD574" i="42"/>
  <c r="X574" i="42"/>
  <c r="BB574" i="42"/>
  <c r="AK574" i="42"/>
  <c r="AY574" i="42"/>
  <c r="AI574" i="42"/>
  <c r="AZ574" i="42"/>
  <c r="AJ574" i="42"/>
  <c r="BF562" i="42"/>
  <c r="AR562" i="42"/>
  <c r="AE562" i="42"/>
  <c r="BE562" i="42"/>
  <c r="AQ562" i="42"/>
  <c r="AD562" i="42"/>
  <c r="BD562" i="42"/>
  <c r="AC562" i="42"/>
  <c r="BB562" i="42"/>
  <c r="AM562" i="42"/>
  <c r="AA562" i="42"/>
  <c r="AZ562" i="42"/>
  <c r="Z562" i="42"/>
  <c r="AY562" i="42"/>
  <c r="AK562" i="42"/>
  <c r="Y562" i="42"/>
  <c r="AX562" i="42"/>
  <c r="AJ562" i="42"/>
  <c r="X562" i="42"/>
  <c r="AW562" i="42"/>
  <c r="AI562" i="42"/>
  <c r="AU562" i="42"/>
  <c r="AH562" i="42"/>
  <c r="BH562" i="42"/>
  <c r="AS562" i="42"/>
  <c r="AF562" i="42"/>
  <c r="BC562" i="42"/>
  <c r="AT562" i="42"/>
  <c r="AG562" i="42"/>
  <c r="AB562" i="42"/>
  <c r="BF550" i="42"/>
  <c r="AE550" i="42"/>
  <c r="BE550" i="42"/>
  <c r="AP550" i="42"/>
  <c r="AD550" i="42"/>
  <c r="BD550" i="42"/>
  <c r="AO550" i="42"/>
  <c r="AC550" i="42"/>
  <c r="BB550" i="42"/>
  <c r="AM550" i="42"/>
  <c r="AA550" i="42"/>
  <c r="AZ550" i="42"/>
  <c r="Z550" i="42"/>
  <c r="AY550" i="42"/>
  <c r="AK550" i="42"/>
  <c r="Y550" i="42"/>
  <c r="AX550" i="42"/>
  <c r="AJ550" i="42"/>
  <c r="X550" i="42"/>
  <c r="AW550" i="42"/>
  <c r="AI550" i="42"/>
  <c r="AU550" i="42"/>
  <c r="AH550" i="42"/>
  <c r="BH550" i="42"/>
  <c r="AS550" i="42"/>
  <c r="AF550" i="42"/>
  <c r="AB550" i="42"/>
  <c r="BC550" i="42"/>
  <c r="AT550" i="42"/>
  <c r="AN550" i="42"/>
  <c r="AG550" i="42"/>
  <c r="BC5" i="42"/>
  <c r="AO5" i="42"/>
  <c r="AC5" i="42"/>
  <c r="AD6" i="42"/>
  <c r="AP6" i="42"/>
  <c r="BD6" i="42"/>
  <c r="AF7" i="42"/>
  <c r="AR7" i="42"/>
  <c r="BF7" i="42"/>
  <c r="AH8" i="42"/>
  <c r="AU8" i="42"/>
  <c r="Y9" i="42"/>
  <c r="AK9" i="42"/>
  <c r="AY9" i="42"/>
  <c r="AB10" i="42"/>
  <c r="AN10" i="42"/>
  <c r="BC10" i="42"/>
  <c r="AE11" i="42"/>
  <c r="AQ11" i="42"/>
  <c r="BF11" i="42"/>
  <c r="AH12" i="42"/>
  <c r="Y13" i="42"/>
  <c r="AK13" i="42"/>
  <c r="AY13" i="42"/>
  <c r="AB14" i="42"/>
  <c r="AN14" i="42"/>
  <c r="BC14" i="42"/>
  <c r="AE15" i="42"/>
  <c r="AQ15" i="42"/>
  <c r="BF15" i="42"/>
  <c r="AH16" i="42"/>
  <c r="Y17" i="42"/>
  <c r="AK17" i="42"/>
  <c r="AY17" i="42"/>
  <c r="AB18" i="42"/>
  <c r="AN18" i="42"/>
  <c r="BC18" i="42"/>
  <c r="AE19" i="42"/>
  <c r="AQ19" i="42"/>
  <c r="BF19" i="42"/>
  <c r="AH20" i="42"/>
  <c r="AU20" i="42"/>
  <c r="Y21" i="42"/>
  <c r="AK21" i="42"/>
  <c r="AY21" i="42"/>
  <c r="AB22" i="42"/>
  <c r="AN22" i="42"/>
  <c r="BC22" i="42"/>
  <c r="AE23" i="42"/>
  <c r="AQ23" i="42"/>
  <c r="BF23" i="42"/>
  <c r="AH24" i="42"/>
  <c r="AU24" i="42"/>
  <c r="Y25" i="42"/>
  <c r="AK25" i="42"/>
  <c r="AY25" i="42"/>
  <c r="AB26" i="42"/>
  <c r="AN26" i="42"/>
  <c r="BC26" i="42"/>
  <c r="AE27" i="42"/>
  <c r="AQ27" i="42"/>
  <c r="BF27" i="42"/>
  <c r="AH28" i="42"/>
  <c r="Y29" i="42"/>
  <c r="AK29" i="42"/>
  <c r="AY29" i="42"/>
  <c r="AB30" i="42"/>
  <c r="AN30" i="42"/>
  <c r="BC30" i="42"/>
  <c r="AE31" i="42"/>
  <c r="AQ31" i="42"/>
  <c r="BF31" i="42"/>
  <c r="AH32" i="42"/>
  <c r="Y33" i="42"/>
  <c r="AK33" i="42"/>
  <c r="AY33" i="42"/>
  <c r="AB34" i="42"/>
  <c r="AN34" i="42"/>
  <c r="BC34" i="42"/>
  <c r="AE35" i="42"/>
  <c r="AQ35" i="42"/>
  <c r="BF35" i="42"/>
  <c r="AH36" i="42"/>
  <c r="AU36" i="42"/>
  <c r="Y37" i="42"/>
  <c r="AK37" i="42"/>
  <c r="AY37" i="42"/>
  <c r="AB38" i="42"/>
  <c r="AN38" i="42"/>
  <c r="BC38" i="42"/>
  <c r="AE39" i="42"/>
  <c r="AQ39" i="42"/>
  <c r="BF39" i="42"/>
  <c r="AH40" i="42"/>
  <c r="Y41" i="42"/>
  <c r="AK41" i="42"/>
  <c r="AY41" i="42"/>
  <c r="AB42" i="42"/>
  <c r="AN42" i="42"/>
  <c r="BC42" i="42"/>
  <c r="AE43" i="42"/>
  <c r="AQ43" i="42"/>
  <c r="BF43" i="42"/>
  <c r="AH44" i="42"/>
  <c r="AU44" i="42"/>
  <c r="Y45" i="42"/>
  <c r="AK45" i="42"/>
  <c r="AY45" i="42"/>
  <c r="AB46" i="42"/>
  <c r="AN46" i="42"/>
  <c r="BB46" i="42"/>
  <c r="AD47" i="42"/>
  <c r="AP47" i="42"/>
  <c r="BE47" i="42"/>
  <c r="AG48" i="42"/>
  <c r="AS48" i="42"/>
  <c r="X49" i="42"/>
  <c r="AJ49" i="42"/>
  <c r="AX49" i="42"/>
  <c r="AA50" i="42"/>
  <c r="AM50" i="42"/>
  <c r="BB50" i="42"/>
  <c r="AD51" i="42"/>
  <c r="AP51" i="42"/>
  <c r="BE51" i="42"/>
  <c r="AG52" i="42"/>
  <c r="X53" i="42"/>
  <c r="AJ53" i="42"/>
  <c r="AX53" i="42"/>
  <c r="AA54" i="42"/>
  <c r="AM54" i="42"/>
  <c r="BB54" i="42"/>
  <c r="AD55" i="42"/>
  <c r="AP55" i="42"/>
  <c r="BE55" i="42"/>
  <c r="AG56" i="42"/>
  <c r="AS56" i="42"/>
  <c r="X57" i="42"/>
  <c r="AJ57" i="42"/>
  <c r="AY57" i="42"/>
  <c r="AE58" i="42"/>
  <c r="AD59" i="42"/>
  <c r="AT59" i="42"/>
  <c r="AB60" i="42"/>
  <c r="AS60" i="42"/>
  <c r="AB61" i="42"/>
  <c r="AQ61" i="42"/>
  <c r="AA62" i="42"/>
  <c r="AQ62" i="42"/>
  <c r="Y63" i="42"/>
  <c r="AP63" i="42"/>
  <c r="Y64" i="42"/>
  <c r="X65" i="42"/>
  <c r="AN65" i="42"/>
  <c r="BF65" i="42"/>
  <c r="AM66" i="42"/>
  <c r="BF66" i="42"/>
  <c r="AK67" i="42"/>
  <c r="BE67" i="42"/>
  <c r="AK68" i="42"/>
  <c r="BC68" i="42"/>
  <c r="AJ69" i="42"/>
  <c r="BC69" i="42"/>
  <c r="AH70" i="42"/>
  <c r="BB70" i="42"/>
  <c r="AH71" i="42"/>
  <c r="AY71" i="42"/>
  <c r="AG72" i="42"/>
  <c r="AY72" i="42"/>
  <c r="AE73" i="42"/>
  <c r="AX73" i="42"/>
  <c r="AE74" i="42"/>
  <c r="AT74" i="42"/>
  <c r="AH77" i="42"/>
  <c r="AG78" i="42"/>
  <c r="AX78" i="42"/>
  <c r="AF79" i="42"/>
  <c r="AW79" i="42"/>
  <c r="AE80" i="42"/>
  <c r="AW80" i="42"/>
  <c r="AK81" i="42"/>
  <c r="X82" i="42"/>
  <c r="AS82" i="42"/>
  <c r="AF83" i="42"/>
  <c r="AO84" i="42"/>
  <c r="AA85" i="42"/>
  <c r="AX85" i="42"/>
  <c r="AN86" i="42"/>
  <c r="AE87" i="42"/>
  <c r="BF87" i="42"/>
  <c r="AT88" i="42"/>
  <c r="AK89" i="42"/>
  <c r="AC90" i="42"/>
  <c r="AF91" i="42"/>
  <c r="AI92" i="42"/>
  <c r="AM93" i="42"/>
  <c r="AU96" i="42"/>
  <c r="Y101" i="42"/>
  <c r="AK105" i="42"/>
  <c r="AF114" i="42"/>
  <c r="AJ124" i="42"/>
  <c r="AD135" i="42"/>
  <c r="X141" i="42"/>
  <c r="BB146" i="42"/>
  <c r="X153" i="42"/>
  <c r="AX64" i="42"/>
  <c r="AJ64" i="42"/>
  <c r="X64" i="42"/>
  <c r="BF64" i="42"/>
  <c r="AQ64" i="42"/>
  <c r="AE64" i="42"/>
  <c r="BD64" i="42"/>
  <c r="AO64" i="42"/>
  <c r="AC64" i="42"/>
  <c r="BF167" i="42"/>
  <c r="AQ167" i="42"/>
  <c r="AE167" i="42"/>
  <c r="BE167" i="42"/>
  <c r="AP167" i="42"/>
  <c r="AD167" i="42"/>
  <c r="BD167" i="42"/>
  <c r="AO167" i="42"/>
  <c r="AC167" i="42"/>
  <c r="BC167" i="42"/>
  <c r="AN167" i="42"/>
  <c r="AB167" i="42"/>
  <c r="BB167" i="42"/>
  <c r="AM167" i="42"/>
  <c r="AA167" i="42"/>
  <c r="AZ167" i="42"/>
  <c r="AL167" i="42"/>
  <c r="Z167" i="42"/>
  <c r="AW167" i="42"/>
  <c r="AJ167" i="42"/>
  <c r="X167" i="42"/>
  <c r="AU167" i="42"/>
  <c r="AI167" i="42"/>
  <c r="AT167" i="42"/>
  <c r="AH167" i="42"/>
  <c r="BH167" i="42"/>
  <c r="AX167" i="42"/>
  <c r="AS167" i="42"/>
  <c r="AR167" i="42"/>
  <c r="AK167" i="42"/>
  <c r="AG167" i="42"/>
  <c r="AF167" i="42"/>
  <c r="Y167" i="42"/>
  <c r="BF155" i="42"/>
  <c r="AQ155" i="42"/>
  <c r="AE155" i="42"/>
  <c r="BD155" i="42"/>
  <c r="AO155" i="42"/>
  <c r="AC155" i="42"/>
  <c r="AZ155" i="42"/>
  <c r="AL155" i="42"/>
  <c r="Z155" i="42"/>
  <c r="AW155" i="42"/>
  <c r="AJ155" i="42"/>
  <c r="X155" i="42"/>
  <c r="AU155" i="42"/>
  <c r="AI155" i="42"/>
  <c r="AK155" i="42"/>
  <c r="BH155" i="42"/>
  <c r="AH155" i="42"/>
  <c r="BE155" i="42"/>
  <c r="AG155" i="42"/>
  <c r="BC155" i="42"/>
  <c r="AF155" i="42"/>
  <c r="BB155" i="42"/>
  <c r="AD155" i="42"/>
  <c r="AX155" i="42"/>
  <c r="AB155" i="42"/>
  <c r="AT155" i="42"/>
  <c r="AA155" i="42"/>
  <c r="AS155" i="42"/>
  <c r="Y155" i="42"/>
  <c r="AR155" i="42"/>
  <c r="AP155" i="42"/>
  <c r="AM155" i="42"/>
  <c r="BF143" i="42"/>
  <c r="AQ143" i="42"/>
  <c r="AE143" i="42"/>
  <c r="AY143" i="42"/>
  <c r="AL143" i="42"/>
  <c r="Z143" i="42"/>
  <c r="AW143" i="42"/>
  <c r="AJ143" i="42"/>
  <c r="X143" i="42"/>
  <c r="BC143" i="42"/>
  <c r="AI143" i="42"/>
  <c r="AZ143" i="42"/>
  <c r="AH143" i="42"/>
  <c r="AX143" i="42"/>
  <c r="AG143" i="42"/>
  <c r="AU143" i="42"/>
  <c r="AF143" i="42"/>
  <c r="AT143" i="42"/>
  <c r="AD143" i="42"/>
  <c r="AS143" i="42"/>
  <c r="AC143" i="42"/>
  <c r="AR143" i="42"/>
  <c r="AB143" i="42"/>
  <c r="AP143" i="42"/>
  <c r="AA143" i="42"/>
  <c r="AO143" i="42"/>
  <c r="Y143" i="42"/>
  <c r="BH143" i="42"/>
  <c r="AN143" i="42"/>
  <c r="BD143" i="42"/>
  <c r="AK143" i="42"/>
  <c r="BF131" i="42"/>
  <c r="AQ131" i="42"/>
  <c r="AE131" i="42"/>
  <c r="AZ131" i="42"/>
  <c r="AW131" i="42"/>
  <c r="AJ131" i="42"/>
  <c r="X131" i="42"/>
  <c r="AU131" i="42"/>
  <c r="AG131" i="42"/>
  <c r="AT131" i="42"/>
  <c r="AF131" i="42"/>
  <c r="AS131" i="42"/>
  <c r="AD131" i="42"/>
  <c r="AR131" i="42"/>
  <c r="AC131" i="42"/>
  <c r="AP131" i="42"/>
  <c r="AB131" i="42"/>
  <c r="AO131" i="42"/>
  <c r="AA131" i="42"/>
  <c r="BH131" i="42"/>
  <c r="AN131" i="42"/>
  <c r="Z131" i="42"/>
  <c r="BE131" i="42"/>
  <c r="AM131" i="42"/>
  <c r="Y131" i="42"/>
  <c r="BD131" i="42"/>
  <c r="AL131" i="42"/>
  <c r="BC131" i="42"/>
  <c r="AK131" i="42"/>
  <c r="AY131" i="42"/>
  <c r="AH131" i="42"/>
  <c r="BF119" i="42"/>
  <c r="AQ119" i="42"/>
  <c r="AE119" i="42"/>
  <c r="AW119" i="42"/>
  <c r="AJ119" i="42"/>
  <c r="X119" i="42"/>
  <c r="BE119" i="42"/>
  <c r="AN119" i="42"/>
  <c r="Z119" i="42"/>
  <c r="BD119" i="42"/>
  <c r="AM119" i="42"/>
  <c r="Y119" i="42"/>
  <c r="BC119" i="42"/>
  <c r="AL119" i="42"/>
  <c r="BB119" i="42"/>
  <c r="AK119" i="42"/>
  <c r="AY119" i="42"/>
  <c r="AI119" i="42"/>
  <c r="AX119" i="42"/>
  <c r="AH119" i="42"/>
  <c r="AU119" i="42"/>
  <c r="AG119" i="42"/>
  <c r="AT119" i="42"/>
  <c r="AF119" i="42"/>
  <c r="AS119" i="42"/>
  <c r="AD119" i="42"/>
  <c r="AR119" i="42"/>
  <c r="AC119" i="42"/>
  <c r="BH119" i="42"/>
  <c r="AO119" i="42"/>
  <c r="AA119" i="42"/>
  <c r="BD107" i="42"/>
  <c r="AO107" i="42"/>
  <c r="AC107" i="42"/>
  <c r="BC107" i="42"/>
  <c r="AN107" i="42"/>
  <c r="AB107" i="42"/>
  <c r="BB107" i="42"/>
  <c r="AM107" i="42"/>
  <c r="AA107" i="42"/>
  <c r="AZ107" i="42"/>
  <c r="AL107" i="42"/>
  <c r="Z107" i="42"/>
  <c r="AY107" i="42"/>
  <c r="AK107" i="42"/>
  <c r="Y107" i="42"/>
  <c r="AW107" i="42"/>
  <c r="AJ107" i="42"/>
  <c r="X107" i="42"/>
  <c r="AU107" i="42"/>
  <c r="AI107" i="42"/>
  <c r="AT107" i="42"/>
  <c r="AH107" i="42"/>
  <c r="AS107" i="42"/>
  <c r="AG107" i="42"/>
  <c r="BH107" i="42"/>
  <c r="AR107" i="42"/>
  <c r="AF107" i="42"/>
  <c r="BE107" i="42"/>
  <c r="AP107" i="42"/>
  <c r="AD107" i="42"/>
  <c r="BE95" i="42"/>
  <c r="AP95" i="42"/>
  <c r="AD95" i="42"/>
  <c r="BD95" i="42"/>
  <c r="AO95" i="42"/>
  <c r="AC95" i="42"/>
  <c r="BC95" i="42"/>
  <c r="AN95" i="42"/>
  <c r="AB95" i="42"/>
  <c r="BB95" i="42"/>
  <c r="AM95" i="42"/>
  <c r="AA95" i="42"/>
  <c r="AY95" i="42"/>
  <c r="AL95" i="42"/>
  <c r="Z95" i="42"/>
  <c r="AX95" i="42"/>
  <c r="AK95" i="42"/>
  <c r="Y95" i="42"/>
  <c r="AW95" i="42"/>
  <c r="AJ95" i="42"/>
  <c r="X95" i="42"/>
  <c r="AU95" i="42"/>
  <c r="AI95" i="42"/>
  <c r="AT95" i="42"/>
  <c r="AH95" i="42"/>
  <c r="AS95" i="42"/>
  <c r="AG95" i="42"/>
  <c r="BF95" i="42"/>
  <c r="AQ95" i="42"/>
  <c r="AE95" i="42"/>
  <c r="BE83" i="42"/>
  <c r="AP83" i="42"/>
  <c r="AD83" i="42"/>
  <c r="BC83" i="42"/>
  <c r="AN83" i="42"/>
  <c r="AB83" i="42"/>
  <c r="AX83" i="42"/>
  <c r="AK83" i="42"/>
  <c r="Y83" i="42"/>
  <c r="AU83" i="42"/>
  <c r="AI83" i="42"/>
  <c r="AT83" i="42"/>
  <c r="AH83" i="42"/>
  <c r="AY234" i="42"/>
  <c r="AL234" i="42"/>
  <c r="Z234" i="42"/>
  <c r="AX234" i="42"/>
  <c r="AK234" i="42"/>
  <c r="Y234" i="42"/>
  <c r="AW234" i="42"/>
  <c r="AJ234" i="42"/>
  <c r="X234" i="42"/>
  <c r="AU234" i="42"/>
  <c r="AI234" i="42"/>
  <c r="AT234" i="42"/>
  <c r="AH234" i="42"/>
  <c r="AS234" i="42"/>
  <c r="AG234" i="42"/>
  <c r="BH234" i="42"/>
  <c r="AR234" i="42"/>
  <c r="AF234" i="42"/>
  <c r="BF234" i="42"/>
  <c r="AQ234" i="42"/>
  <c r="AE234" i="42"/>
  <c r="BC234" i="42"/>
  <c r="AO234" i="42"/>
  <c r="AC234" i="42"/>
  <c r="AP234" i="42"/>
  <c r="AN234" i="42"/>
  <c r="AM234" i="42"/>
  <c r="AD234" i="42"/>
  <c r="AB234" i="42"/>
  <c r="AA234" i="42"/>
  <c r="BE234" i="42"/>
  <c r="AZ234" i="42"/>
  <c r="BB234" i="42"/>
  <c r="AY222" i="42"/>
  <c r="AL222" i="42"/>
  <c r="Z222" i="42"/>
  <c r="AW222" i="42"/>
  <c r="AJ222" i="42"/>
  <c r="X222" i="42"/>
  <c r="AT222" i="42"/>
  <c r="AH222" i="42"/>
  <c r="AS222" i="42"/>
  <c r="AG222" i="42"/>
  <c r="AX222" i="42"/>
  <c r="AD222" i="42"/>
  <c r="AU222" i="42"/>
  <c r="AC222" i="42"/>
  <c r="AR222" i="42"/>
  <c r="AB222" i="42"/>
  <c r="AQ222" i="42"/>
  <c r="AA222" i="42"/>
  <c r="AP222" i="42"/>
  <c r="Y222" i="42"/>
  <c r="AO222" i="42"/>
  <c r="BF222" i="42"/>
  <c r="AN222" i="42"/>
  <c r="BE222" i="42"/>
  <c r="AM222" i="42"/>
  <c r="BD222" i="42"/>
  <c r="AK222" i="42"/>
  <c r="BC222" i="42"/>
  <c r="AI222" i="42"/>
  <c r="AZ222" i="42"/>
  <c r="AE222" i="42"/>
  <c r="BB222" i="42"/>
  <c r="AY210" i="42"/>
  <c r="AL210" i="42"/>
  <c r="Z210" i="42"/>
  <c r="AT210" i="42"/>
  <c r="AH210" i="42"/>
  <c r="AS210" i="42"/>
  <c r="AG210" i="42"/>
  <c r="BH210" i="42"/>
  <c r="AO210" i="42"/>
  <c r="Y210" i="42"/>
  <c r="BF210" i="42"/>
  <c r="AN210" i="42"/>
  <c r="X210" i="42"/>
  <c r="AM210" i="42"/>
  <c r="BC210" i="42"/>
  <c r="AK210" i="42"/>
  <c r="BB210" i="42"/>
  <c r="AJ210" i="42"/>
  <c r="AZ210" i="42"/>
  <c r="AI210" i="42"/>
  <c r="AX210" i="42"/>
  <c r="AF210" i="42"/>
  <c r="AW210" i="42"/>
  <c r="AE210" i="42"/>
  <c r="AU210" i="42"/>
  <c r="AD210" i="42"/>
  <c r="AR210" i="42"/>
  <c r="AC210" i="42"/>
  <c r="AP210" i="42"/>
  <c r="AA210" i="42"/>
  <c r="AQ210" i="42"/>
  <c r="AB210" i="42"/>
  <c r="AY198" i="42"/>
  <c r="AL198" i="42"/>
  <c r="Z198" i="42"/>
  <c r="AT198" i="42"/>
  <c r="AH198" i="42"/>
  <c r="AS198" i="42"/>
  <c r="AG198" i="42"/>
  <c r="BC198" i="42"/>
  <c r="AK198" i="42"/>
  <c r="BB198" i="42"/>
  <c r="AJ198" i="42"/>
  <c r="AZ198" i="42"/>
  <c r="AI198" i="42"/>
  <c r="AX198" i="42"/>
  <c r="AF198" i="42"/>
  <c r="AW198" i="42"/>
  <c r="AE198" i="42"/>
  <c r="AU198" i="42"/>
  <c r="AD198" i="42"/>
  <c r="AR198" i="42"/>
  <c r="AC198" i="42"/>
  <c r="AQ198" i="42"/>
  <c r="AB198" i="42"/>
  <c r="AP198" i="42"/>
  <c r="AA198" i="42"/>
  <c r="BF198" i="42"/>
  <c r="AO198" i="42"/>
  <c r="Y198" i="42"/>
  <c r="BD198" i="42"/>
  <c r="AM198" i="42"/>
  <c r="BE198" i="42"/>
  <c r="AN198" i="42"/>
  <c r="AY186" i="42"/>
  <c r="AL186" i="42"/>
  <c r="Z186" i="42"/>
  <c r="AS186" i="42"/>
  <c r="AG186" i="42"/>
  <c r="AX186" i="42"/>
  <c r="AI186" i="42"/>
  <c r="AW186" i="42"/>
  <c r="AH186" i="42"/>
  <c r="AU186" i="42"/>
  <c r="AF186" i="42"/>
  <c r="AT186" i="42"/>
  <c r="AE186" i="42"/>
  <c r="AR186" i="42"/>
  <c r="AD186" i="42"/>
  <c r="AQ186" i="42"/>
  <c r="AC186" i="42"/>
  <c r="BH186" i="42"/>
  <c r="AP186" i="42"/>
  <c r="AB186" i="42"/>
  <c r="BF186" i="42"/>
  <c r="AO186" i="42"/>
  <c r="AA186" i="42"/>
  <c r="BE186" i="42"/>
  <c r="AN186" i="42"/>
  <c r="Y186" i="42"/>
  <c r="AM186" i="42"/>
  <c r="X186" i="42"/>
  <c r="AZ186" i="42"/>
  <c r="AJ186" i="42"/>
  <c r="BB186" i="42"/>
  <c r="BB174" i="42"/>
  <c r="AN174" i="42"/>
  <c r="AB174" i="42"/>
  <c r="AZ174" i="42"/>
  <c r="AM174" i="42"/>
  <c r="AA174" i="42"/>
  <c r="AY174" i="42"/>
  <c r="AL174" i="42"/>
  <c r="Z174" i="42"/>
  <c r="AX174" i="42"/>
  <c r="AK174" i="42"/>
  <c r="Y174" i="42"/>
  <c r="AW174" i="42"/>
  <c r="AJ174" i="42"/>
  <c r="X174" i="42"/>
  <c r="AU174" i="42"/>
  <c r="AI174" i="42"/>
  <c r="AT174" i="42"/>
  <c r="AH174" i="42"/>
  <c r="AS174" i="42"/>
  <c r="AG174" i="42"/>
  <c r="BF174" i="42"/>
  <c r="AR174" i="42"/>
  <c r="AF174" i="42"/>
  <c r="BE174" i="42"/>
  <c r="AQ174" i="42"/>
  <c r="AE174" i="42"/>
  <c r="BC174" i="42"/>
  <c r="AO174" i="42"/>
  <c r="AC174" i="42"/>
  <c r="BD174" i="42"/>
  <c r="AP174" i="42"/>
  <c r="AD174" i="42"/>
  <c r="AZ387" i="42"/>
  <c r="AM387" i="42"/>
  <c r="AA387" i="42"/>
  <c r="AX387" i="42"/>
  <c r="AK387" i="42"/>
  <c r="AU387" i="42"/>
  <c r="AI387" i="42"/>
  <c r="BH387" i="42"/>
  <c r="AS387" i="42"/>
  <c r="AG387" i="42"/>
  <c r="BC387" i="42"/>
  <c r="AO387" i="42"/>
  <c r="AT387" i="42"/>
  <c r="Y387" i="42"/>
  <c r="AR387" i="42"/>
  <c r="AQ387" i="42"/>
  <c r="AP387" i="42"/>
  <c r="AN387" i="42"/>
  <c r="AL387" i="42"/>
  <c r="BF387" i="42"/>
  <c r="AJ387" i="42"/>
  <c r="BE387" i="42"/>
  <c r="AH387" i="42"/>
  <c r="BD387" i="42"/>
  <c r="AF387" i="42"/>
  <c r="BB387" i="42"/>
  <c r="AE387" i="42"/>
  <c r="AY387" i="42"/>
  <c r="AD387" i="42"/>
  <c r="AW387" i="42"/>
  <c r="AZ375" i="42"/>
  <c r="AM375" i="42"/>
  <c r="Z375" i="42"/>
  <c r="AU375" i="42"/>
  <c r="AI375" i="42"/>
  <c r="BH375" i="42"/>
  <c r="AS375" i="42"/>
  <c r="AG375" i="42"/>
  <c r="BE375" i="42"/>
  <c r="AN375" i="42"/>
  <c r="BD375" i="42"/>
  <c r="AL375" i="42"/>
  <c r="BC375" i="42"/>
  <c r="AK375" i="42"/>
  <c r="BB375" i="42"/>
  <c r="AJ375" i="42"/>
  <c r="AY375" i="42"/>
  <c r="AH375" i="42"/>
  <c r="AX375" i="42"/>
  <c r="AF375" i="42"/>
  <c r="AW375" i="42"/>
  <c r="AE375" i="42"/>
  <c r="AT375" i="42"/>
  <c r="AD375" i="42"/>
  <c r="AR375" i="42"/>
  <c r="AQ375" i="42"/>
  <c r="AA375" i="42"/>
  <c r="AP375" i="42"/>
  <c r="Y375" i="42"/>
  <c r="BF375" i="42"/>
  <c r="AO375" i="42"/>
  <c r="AZ363" i="42"/>
  <c r="AM363" i="42"/>
  <c r="AA363" i="42"/>
  <c r="AU363" i="42"/>
  <c r="AI363" i="42"/>
  <c r="BH363" i="42"/>
  <c r="AS363" i="42"/>
  <c r="AG363" i="42"/>
  <c r="BB363" i="42"/>
  <c r="AJ363" i="42"/>
  <c r="AY363" i="42"/>
  <c r="AH363" i="42"/>
  <c r="AX363" i="42"/>
  <c r="AF363" i="42"/>
  <c r="AW363" i="42"/>
  <c r="AE363" i="42"/>
  <c r="AT363" i="42"/>
  <c r="AD363" i="42"/>
  <c r="AR363" i="42"/>
  <c r="AQ363" i="42"/>
  <c r="AP363" i="42"/>
  <c r="Z363" i="42"/>
  <c r="BF363" i="42"/>
  <c r="AO363" i="42"/>
  <c r="Y363" i="42"/>
  <c r="BE363" i="42"/>
  <c r="AN363" i="42"/>
  <c r="BD363" i="42"/>
  <c r="AL363" i="42"/>
  <c r="BC363" i="42"/>
  <c r="AK363" i="42"/>
  <c r="BC351" i="42"/>
  <c r="AO351" i="42"/>
  <c r="BE351" i="42"/>
  <c r="AP351" i="42"/>
  <c r="AB351" i="42"/>
  <c r="BD351" i="42"/>
  <c r="AN351" i="42"/>
  <c r="BB351" i="42"/>
  <c r="AM351" i="42"/>
  <c r="Z351" i="42"/>
  <c r="AZ351" i="42"/>
  <c r="AL351" i="42"/>
  <c r="AY351" i="42"/>
  <c r="AK351" i="42"/>
  <c r="AX351" i="42"/>
  <c r="AJ351" i="42"/>
  <c r="AW351" i="42"/>
  <c r="AI351" i="42"/>
  <c r="BH351" i="42"/>
  <c r="AR351" i="42"/>
  <c r="AE351" i="42"/>
  <c r="AH351" i="42"/>
  <c r="AG351" i="42"/>
  <c r="AF351" i="42"/>
  <c r="AD351" i="42"/>
  <c r="AA351" i="42"/>
  <c r="Y351" i="42"/>
  <c r="BF351" i="42"/>
  <c r="AU351" i="42"/>
  <c r="AT351" i="42"/>
  <c r="AQ351" i="42"/>
  <c r="AS351" i="42"/>
  <c r="AT339" i="42"/>
  <c r="AH339" i="42"/>
  <c r="BC339" i="42"/>
  <c r="AO339" i="42"/>
  <c r="AR339" i="42"/>
  <c r="AD339" i="42"/>
  <c r="BH339" i="42"/>
  <c r="AQ339" i="42"/>
  <c r="AB339" i="42"/>
  <c r="BF339" i="42"/>
  <c r="AP339" i="42"/>
  <c r="AA339" i="42"/>
  <c r="BE339" i="42"/>
  <c r="AN339" i="42"/>
  <c r="Z339" i="42"/>
  <c r="BD339" i="42"/>
  <c r="AM339" i="42"/>
  <c r="Y339" i="42"/>
  <c r="BB339" i="42"/>
  <c r="AL339" i="42"/>
  <c r="AZ339" i="42"/>
  <c r="AK339" i="42"/>
  <c r="AY339" i="42"/>
  <c r="AJ339" i="42"/>
  <c r="AX339" i="42"/>
  <c r="AI339" i="42"/>
  <c r="AW339" i="42"/>
  <c r="AG339" i="42"/>
  <c r="AS339" i="42"/>
  <c r="AE339" i="42"/>
  <c r="AU339" i="42"/>
  <c r="AF339" i="42"/>
  <c r="AT327" i="42"/>
  <c r="AH327" i="42"/>
  <c r="BC327" i="42"/>
  <c r="AO327" i="42"/>
  <c r="AZ327" i="42"/>
  <c r="AK327" i="42"/>
  <c r="AY327" i="42"/>
  <c r="AJ327" i="42"/>
  <c r="AX327" i="42"/>
  <c r="AI327" i="42"/>
  <c r="AW327" i="42"/>
  <c r="AG327" i="42"/>
  <c r="AU327" i="42"/>
  <c r="AF327" i="42"/>
  <c r="AS327" i="42"/>
  <c r="AE327" i="42"/>
  <c r="AR327" i="42"/>
  <c r="AD327" i="42"/>
  <c r="BH327" i="42"/>
  <c r="AQ327" i="42"/>
  <c r="AB327" i="42"/>
  <c r="BF327" i="42"/>
  <c r="AP327" i="42"/>
  <c r="AA327" i="42"/>
  <c r="BE327" i="42"/>
  <c r="AN327" i="42"/>
  <c r="Y327" i="42"/>
  <c r="BB327" i="42"/>
  <c r="AL327" i="42"/>
  <c r="BD327" i="42"/>
  <c r="AM327" i="42"/>
  <c r="BE315" i="42"/>
  <c r="AQ315" i="42"/>
  <c r="AE315" i="42"/>
  <c r="BD315" i="42"/>
  <c r="AP315" i="42"/>
  <c r="AD315" i="42"/>
  <c r="BC315" i="42"/>
  <c r="AO315" i="42"/>
  <c r="BB315" i="42"/>
  <c r="AN315" i="42"/>
  <c r="AB315" i="42"/>
  <c r="AZ315" i="42"/>
  <c r="AM315" i="42"/>
  <c r="AA315" i="42"/>
  <c r="AY315" i="42"/>
  <c r="AL315" i="42"/>
  <c r="Z315" i="42"/>
  <c r="AX315" i="42"/>
  <c r="AK315" i="42"/>
  <c r="Y315" i="42"/>
  <c r="AW315" i="42"/>
  <c r="AJ315" i="42"/>
  <c r="AU315" i="42"/>
  <c r="AI315" i="42"/>
  <c r="BF315" i="42"/>
  <c r="AR315" i="42"/>
  <c r="AF315" i="42"/>
  <c r="BH315" i="42"/>
  <c r="AT315" i="42"/>
  <c r="AS315" i="42"/>
  <c r="AH315" i="42"/>
  <c r="AG315" i="42"/>
  <c r="BF303" i="42"/>
  <c r="AR303" i="42"/>
  <c r="AF303" i="42"/>
  <c r="BE303" i="42"/>
  <c r="AQ303" i="42"/>
  <c r="AE303" i="42"/>
  <c r="BD303" i="42"/>
  <c r="AP303" i="42"/>
  <c r="AD303" i="42"/>
  <c r="BC303" i="42"/>
  <c r="AO303" i="42"/>
  <c r="BB303" i="42"/>
  <c r="AN303" i="42"/>
  <c r="AZ303" i="42"/>
  <c r="AM303" i="42"/>
  <c r="Z303" i="42"/>
  <c r="AY303" i="42"/>
  <c r="AL303" i="42"/>
  <c r="Y303" i="42"/>
  <c r="AX303" i="42"/>
  <c r="AK303" i="42"/>
  <c r="AW303" i="42"/>
  <c r="AJ303" i="42"/>
  <c r="BH303" i="42"/>
  <c r="AS303" i="42"/>
  <c r="AG303" i="42"/>
  <c r="AU303" i="42"/>
  <c r="AT303" i="42"/>
  <c r="AI303" i="42"/>
  <c r="AH303" i="42"/>
  <c r="BF291" i="42"/>
  <c r="AR291" i="42"/>
  <c r="AF291" i="42"/>
  <c r="BD291" i="42"/>
  <c r="AP291" i="42"/>
  <c r="AD291" i="42"/>
  <c r="AZ291" i="42"/>
  <c r="AM291" i="42"/>
  <c r="AA291" i="42"/>
  <c r="AY291" i="42"/>
  <c r="AL291" i="42"/>
  <c r="Z291" i="42"/>
  <c r="AS291" i="42"/>
  <c r="AQ291" i="42"/>
  <c r="AO291" i="42"/>
  <c r="AN291" i="42"/>
  <c r="BH291" i="42"/>
  <c r="AK291" i="42"/>
  <c r="BE291" i="42"/>
  <c r="AJ291" i="42"/>
  <c r="BC291" i="42"/>
  <c r="AI291" i="42"/>
  <c r="BB291" i="42"/>
  <c r="AH291" i="42"/>
  <c r="AX291" i="42"/>
  <c r="AG291" i="42"/>
  <c r="AW291" i="42"/>
  <c r="AE291" i="42"/>
  <c r="AU291" i="42"/>
  <c r="AT291" i="42"/>
  <c r="AB291" i="42"/>
  <c r="BF279" i="42"/>
  <c r="AR279" i="42"/>
  <c r="AF279" i="42"/>
  <c r="AZ279" i="42"/>
  <c r="AM279" i="42"/>
  <c r="AA279" i="42"/>
  <c r="AY279" i="42"/>
  <c r="AL279" i="42"/>
  <c r="Z279" i="42"/>
  <c r="BC279" i="42"/>
  <c r="AJ279" i="42"/>
  <c r="BB279" i="42"/>
  <c r="AI279" i="42"/>
  <c r="AX279" i="42"/>
  <c r="AH279" i="42"/>
  <c r="AW279" i="42"/>
  <c r="AG279" i="42"/>
  <c r="AU279" i="42"/>
  <c r="AE279" i="42"/>
  <c r="AT279" i="42"/>
  <c r="AD279" i="42"/>
  <c r="AS279" i="42"/>
  <c r="AQ279" i="42"/>
  <c r="AB279" i="42"/>
  <c r="AP279" i="42"/>
  <c r="BH279" i="42"/>
  <c r="AO279" i="42"/>
  <c r="BE279" i="42"/>
  <c r="AN279" i="42"/>
  <c r="BD279" i="42"/>
  <c r="AK279" i="42"/>
  <c r="BF267" i="42"/>
  <c r="AR267" i="42"/>
  <c r="AF267" i="42"/>
  <c r="AZ267" i="42"/>
  <c r="AM267" i="42"/>
  <c r="AA267" i="42"/>
  <c r="BC267" i="42"/>
  <c r="AL267" i="42"/>
  <c r="BB267" i="42"/>
  <c r="AK267" i="42"/>
  <c r="AY267" i="42"/>
  <c r="AJ267" i="42"/>
  <c r="AX267" i="42"/>
  <c r="AI267" i="42"/>
  <c r="AW267" i="42"/>
  <c r="AH267" i="42"/>
  <c r="AU267" i="42"/>
  <c r="AG267" i="42"/>
  <c r="AT267" i="42"/>
  <c r="AE267" i="42"/>
  <c r="AS267" i="42"/>
  <c r="AD267" i="42"/>
  <c r="AQ267" i="42"/>
  <c r="BH267" i="42"/>
  <c r="AP267" i="42"/>
  <c r="AB267" i="42"/>
  <c r="BE267" i="42"/>
  <c r="AO267" i="42"/>
  <c r="BD267" i="42"/>
  <c r="AN267" i="42"/>
  <c r="BC255" i="42"/>
  <c r="AO255" i="42"/>
  <c r="BB255" i="42"/>
  <c r="AN255" i="42"/>
  <c r="AZ255" i="42"/>
  <c r="AM255" i="42"/>
  <c r="Z255" i="42"/>
  <c r="AY255" i="42"/>
  <c r="AL255" i="42"/>
  <c r="Y255" i="42"/>
  <c r="AX255" i="42"/>
  <c r="AK255" i="42"/>
  <c r="AW255" i="42"/>
  <c r="AJ255" i="42"/>
  <c r="AU255" i="42"/>
  <c r="AI255" i="42"/>
  <c r="AT255" i="42"/>
  <c r="AH255" i="42"/>
  <c r="BH255" i="42"/>
  <c r="AS255" i="42"/>
  <c r="AG255" i="42"/>
  <c r="BF255" i="42"/>
  <c r="AR255" i="42"/>
  <c r="AF255" i="42"/>
  <c r="BE255" i="42"/>
  <c r="AQ255" i="42"/>
  <c r="AE255" i="42"/>
  <c r="AD255" i="42"/>
  <c r="AP255" i="42"/>
  <c r="BD255" i="42"/>
  <c r="BC243" i="42"/>
  <c r="AO243" i="42"/>
  <c r="BB243" i="42"/>
  <c r="AN243" i="42"/>
  <c r="AB243" i="42"/>
  <c r="AZ243" i="42"/>
  <c r="AM243" i="42"/>
  <c r="AY243" i="42"/>
  <c r="AL243" i="42"/>
  <c r="Z243" i="42"/>
  <c r="AX243" i="42"/>
  <c r="AK243" i="42"/>
  <c r="AW243" i="42"/>
  <c r="AJ243" i="42"/>
  <c r="AU243" i="42"/>
  <c r="AI243" i="42"/>
  <c r="AT243" i="42"/>
  <c r="AH243" i="42"/>
  <c r="BH243" i="42"/>
  <c r="AS243" i="42"/>
  <c r="AG243" i="42"/>
  <c r="BF243" i="42"/>
  <c r="AR243" i="42"/>
  <c r="AF243" i="42"/>
  <c r="BE243" i="42"/>
  <c r="BD243" i="42"/>
  <c r="AQ243" i="42"/>
  <c r="AP243" i="42"/>
  <c r="AE243" i="42"/>
  <c r="AD243" i="42"/>
  <c r="AW535" i="42"/>
  <c r="AJ535" i="42"/>
  <c r="AU535" i="42"/>
  <c r="AI535" i="42"/>
  <c r="BF535" i="42"/>
  <c r="AR535" i="42"/>
  <c r="AE535" i="42"/>
  <c r="BE535" i="42"/>
  <c r="AQ535" i="42"/>
  <c r="BD535" i="42"/>
  <c r="AP535" i="42"/>
  <c r="AX535" i="42"/>
  <c r="AK535" i="42"/>
  <c r="X535" i="42"/>
  <c r="AZ535" i="42"/>
  <c r="Z535" i="42"/>
  <c r="AY535" i="42"/>
  <c r="Y535" i="42"/>
  <c r="AT535" i="42"/>
  <c r="AS535" i="42"/>
  <c r="AO535" i="42"/>
  <c r="AN535" i="42"/>
  <c r="AM535" i="42"/>
  <c r="AL535" i="42"/>
  <c r="AH535" i="42"/>
  <c r="BH535" i="42"/>
  <c r="AG535" i="42"/>
  <c r="BC535" i="42"/>
  <c r="AB535" i="42"/>
  <c r="BB535" i="42"/>
  <c r="AA535" i="42"/>
  <c r="AW523" i="42"/>
  <c r="AJ523" i="42"/>
  <c r="BF523" i="42"/>
  <c r="AR523" i="42"/>
  <c r="AE523" i="42"/>
  <c r="BD523" i="42"/>
  <c r="AP523" i="42"/>
  <c r="BB523" i="42"/>
  <c r="AK523" i="42"/>
  <c r="AZ523" i="42"/>
  <c r="AI523" i="42"/>
  <c r="AY523" i="42"/>
  <c r="AH523" i="42"/>
  <c r="AX523" i="42"/>
  <c r="AG523" i="42"/>
  <c r="AU523" i="42"/>
  <c r="AT523" i="42"/>
  <c r="AB523" i="42"/>
  <c r="AS523" i="42"/>
  <c r="AA523" i="42"/>
  <c r="AQ523" i="42"/>
  <c r="Z523" i="42"/>
  <c r="AO523" i="42"/>
  <c r="Y523" i="42"/>
  <c r="BH523" i="42"/>
  <c r="AN523" i="42"/>
  <c r="X523" i="42"/>
  <c r="BE523" i="42"/>
  <c r="AM523" i="42"/>
  <c r="BC523" i="42"/>
  <c r="AL523" i="42"/>
  <c r="BF511" i="42"/>
  <c r="AR511" i="42"/>
  <c r="AE511" i="42"/>
  <c r="BE511" i="42"/>
  <c r="AQ511" i="42"/>
  <c r="BD511" i="42"/>
  <c r="AP511" i="42"/>
  <c r="BC511" i="42"/>
  <c r="AO511" i="42"/>
  <c r="AB511" i="42"/>
  <c r="BB511" i="42"/>
  <c r="AN511" i="42"/>
  <c r="AA511" i="42"/>
  <c r="AZ511" i="42"/>
  <c r="AM511" i="42"/>
  <c r="Z511" i="42"/>
  <c r="AY511" i="42"/>
  <c r="AL511" i="42"/>
  <c r="Y511" i="42"/>
  <c r="AX511" i="42"/>
  <c r="AK511" i="42"/>
  <c r="X511" i="42"/>
  <c r="AW511" i="42"/>
  <c r="AJ511" i="42"/>
  <c r="AU511" i="42"/>
  <c r="AI511" i="42"/>
  <c r="AT511" i="42"/>
  <c r="AH511" i="42"/>
  <c r="BH511" i="42"/>
  <c r="AS511" i="42"/>
  <c r="AG511" i="42"/>
  <c r="BH499" i="42"/>
  <c r="AS499" i="42"/>
  <c r="AF499" i="42"/>
  <c r="BF499" i="42"/>
  <c r="AR499" i="42"/>
  <c r="AE499" i="42"/>
  <c r="BE499" i="42"/>
  <c r="AQ499" i="42"/>
  <c r="BD499" i="42"/>
  <c r="AP499" i="42"/>
  <c r="BC499" i="42"/>
  <c r="AO499" i="42"/>
  <c r="AB499" i="42"/>
  <c r="BB499" i="42"/>
  <c r="AN499" i="42"/>
  <c r="AA499" i="42"/>
  <c r="AZ499" i="42"/>
  <c r="AM499" i="42"/>
  <c r="Z499" i="42"/>
  <c r="AY499" i="42"/>
  <c r="AL499" i="42"/>
  <c r="Y499" i="42"/>
  <c r="AX499" i="42"/>
  <c r="AK499" i="42"/>
  <c r="X499" i="42"/>
  <c r="AW499" i="42"/>
  <c r="AT499" i="42"/>
  <c r="AG499" i="42"/>
  <c r="AU499" i="42"/>
  <c r="AI499" i="42"/>
  <c r="BH487" i="42"/>
  <c r="AS487" i="42"/>
  <c r="AF487" i="42"/>
  <c r="BF487" i="42"/>
  <c r="AR487" i="42"/>
  <c r="AE487" i="42"/>
  <c r="BD487" i="42"/>
  <c r="AP487" i="42"/>
  <c r="BC487" i="42"/>
  <c r="AO487" i="42"/>
  <c r="AB487" i="42"/>
  <c r="AZ487" i="42"/>
  <c r="AM487" i="42"/>
  <c r="Z487" i="42"/>
  <c r="AL487" i="42"/>
  <c r="AK487" i="42"/>
  <c r="BE487" i="42"/>
  <c r="AI487" i="42"/>
  <c r="BB487" i="42"/>
  <c r="AG487" i="42"/>
  <c r="AY487" i="42"/>
  <c r="AX487" i="42"/>
  <c r="AA487" i="42"/>
  <c r="AW487" i="42"/>
  <c r="Y487" i="42"/>
  <c r="AU487" i="42"/>
  <c r="X487" i="42"/>
  <c r="AT487" i="42"/>
  <c r="AN487" i="42"/>
  <c r="AQ487" i="42"/>
  <c r="BH475" i="42"/>
  <c r="AS475" i="42"/>
  <c r="AF475" i="42"/>
  <c r="BC475" i="42"/>
  <c r="AO475" i="42"/>
  <c r="AB475" i="42"/>
  <c r="BF475" i="42"/>
  <c r="AP475" i="42"/>
  <c r="Z475" i="42"/>
  <c r="BE475" i="42"/>
  <c r="AN475" i="42"/>
  <c r="Y475" i="42"/>
  <c r="BD475" i="42"/>
  <c r="AM475" i="42"/>
  <c r="X475" i="42"/>
  <c r="BB475" i="42"/>
  <c r="AL475" i="42"/>
  <c r="AZ475" i="42"/>
  <c r="AJ475" i="42"/>
  <c r="AY475" i="42"/>
  <c r="AI475" i="42"/>
  <c r="AX475" i="42"/>
  <c r="AH475" i="42"/>
  <c r="AW475" i="42"/>
  <c r="AG475" i="42"/>
  <c r="AU475" i="42"/>
  <c r="AE475" i="42"/>
  <c r="AT475" i="42"/>
  <c r="AQ475" i="42"/>
  <c r="AA475" i="42"/>
  <c r="AR475" i="42"/>
  <c r="AT463" i="42"/>
  <c r="AH463" i="42"/>
  <c r="BD463" i="42"/>
  <c r="AP463" i="42"/>
  <c r="AY463" i="42"/>
  <c r="AJ463" i="42"/>
  <c r="AX463" i="42"/>
  <c r="AI463" i="42"/>
  <c r="AW463" i="42"/>
  <c r="AG463" i="42"/>
  <c r="AU463" i="42"/>
  <c r="AS463" i="42"/>
  <c r="AR463" i="42"/>
  <c r="AB463" i="42"/>
  <c r="BH463" i="42"/>
  <c r="AQ463" i="42"/>
  <c r="AA463" i="42"/>
  <c r="BF463" i="42"/>
  <c r="AO463" i="42"/>
  <c r="Z463" i="42"/>
  <c r="BE463" i="42"/>
  <c r="AN463" i="42"/>
  <c r="Y463" i="42"/>
  <c r="BC463" i="42"/>
  <c r="AM463" i="42"/>
  <c r="X463" i="42"/>
  <c r="AZ463" i="42"/>
  <c r="AK463" i="42"/>
  <c r="BB463" i="42"/>
  <c r="AL463" i="42"/>
  <c r="BC451" i="42"/>
  <c r="AO451" i="42"/>
  <c r="AB451" i="42"/>
  <c r="BB451" i="42"/>
  <c r="AN451" i="42"/>
  <c r="AA451" i="42"/>
  <c r="AZ451" i="42"/>
  <c r="AM451" i="42"/>
  <c r="Z451" i="42"/>
  <c r="AY451" i="42"/>
  <c r="AL451" i="42"/>
  <c r="Y451" i="42"/>
  <c r="AX451" i="42"/>
  <c r="AK451" i="42"/>
  <c r="X451" i="42"/>
  <c r="AW451" i="42"/>
  <c r="AJ451" i="42"/>
  <c r="AU451" i="42"/>
  <c r="AI451" i="42"/>
  <c r="AT451" i="42"/>
  <c r="AH451" i="42"/>
  <c r="BH451" i="42"/>
  <c r="AS451" i="42"/>
  <c r="AG451" i="42"/>
  <c r="BF451" i="42"/>
  <c r="AR451" i="42"/>
  <c r="BD451" i="42"/>
  <c r="AP451" i="42"/>
  <c r="BE451" i="42"/>
  <c r="AQ451" i="42"/>
  <c r="BC439" i="42"/>
  <c r="AO439" i="42"/>
  <c r="AB439" i="42"/>
  <c r="AX439" i="42"/>
  <c r="AK439" i="42"/>
  <c r="X439" i="42"/>
  <c r="AU439" i="42"/>
  <c r="AI439" i="42"/>
  <c r="BH439" i="42"/>
  <c r="AS439" i="42"/>
  <c r="AG439" i="42"/>
  <c r="BD439" i="42"/>
  <c r="AP439" i="42"/>
  <c r="AM439" i="42"/>
  <c r="AL439" i="42"/>
  <c r="BF439" i="42"/>
  <c r="AJ439" i="42"/>
  <c r="BE439" i="42"/>
  <c r="AH439" i="42"/>
  <c r="BB439" i="42"/>
  <c r="AZ439" i="42"/>
  <c r="AY439" i="42"/>
  <c r="AA439" i="42"/>
  <c r="AW439" i="42"/>
  <c r="Z439" i="42"/>
  <c r="AT439" i="42"/>
  <c r="Y439" i="42"/>
  <c r="AR439" i="42"/>
  <c r="AQ439" i="42"/>
  <c r="AN439" i="42"/>
  <c r="AY427" i="42"/>
  <c r="AL427" i="42"/>
  <c r="Y427" i="42"/>
  <c r="AW427" i="42"/>
  <c r="AJ427" i="42"/>
  <c r="AS427" i="42"/>
  <c r="AR427" i="42"/>
  <c r="BH427" i="42"/>
  <c r="AQ427" i="42"/>
  <c r="AB427" i="42"/>
  <c r="BF427" i="42"/>
  <c r="AP427" i="42"/>
  <c r="AA427" i="42"/>
  <c r="BE427" i="42"/>
  <c r="AO427" i="42"/>
  <c r="Z427" i="42"/>
  <c r="BD427" i="42"/>
  <c r="AN427" i="42"/>
  <c r="X427" i="42"/>
  <c r="BC427" i="42"/>
  <c r="AM427" i="42"/>
  <c r="BB427" i="42"/>
  <c r="AK427" i="42"/>
  <c r="AZ427" i="42"/>
  <c r="AX427" i="42"/>
  <c r="AG427" i="42"/>
  <c r="AU427" i="42"/>
  <c r="AF427" i="42"/>
  <c r="AT427" i="42"/>
  <c r="AE427" i="42"/>
  <c r="AY415" i="42"/>
  <c r="AL415" i="42"/>
  <c r="Y415" i="42"/>
  <c r="AX415" i="42"/>
  <c r="AK415" i="42"/>
  <c r="X415" i="42"/>
  <c r="AW415" i="42"/>
  <c r="AI415" i="42"/>
  <c r="AU415" i="42"/>
  <c r="AH415" i="42"/>
  <c r="AT415" i="42"/>
  <c r="BH415" i="42"/>
  <c r="AS415" i="42"/>
  <c r="AF415" i="42"/>
  <c r="BF415" i="42"/>
  <c r="AR415" i="42"/>
  <c r="AE415" i="42"/>
  <c r="BE415" i="42"/>
  <c r="AQ415" i="42"/>
  <c r="BD415" i="42"/>
  <c r="AP415" i="42"/>
  <c r="BC415" i="42"/>
  <c r="AO415" i="42"/>
  <c r="AB415" i="42"/>
  <c r="BB415" i="42"/>
  <c r="AN415" i="42"/>
  <c r="AA415" i="42"/>
  <c r="AZ415" i="42"/>
  <c r="AM415" i="42"/>
  <c r="Z415" i="42"/>
  <c r="AY403" i="42"/>
  <c r="AL403" i="42"/>
  <c r="Y403" i="42"/>
  <c r="AX403" i="42"/>
  <c r="AK403" i="42"/>
  <c r="X403" i="42"/>
  <c r="AW403" i="42"/>
  <c r="AJ403" i="42"/>
  <c r="AU403" i="42"/>
  <c r="AI403" i="42"/>
  <c r="AT403" i="42"/>
  <c r="BH403" i="42"/>
  <c r="AS403" i="42"/>
  <c r="AF403" i="42"/>
  <c r="BF403" i="42"/>
  <c r="AR403" i="42"/>
  <c r="AE403" i="42"/>
  <c r="BE403" i="42"/>
  <c r="AQ403" i="42"/>
  <c r="BD403" i="42"/>
  <c r="AP403" i="42"/>
  <c r="BC403" i="42"/>
  <c r="AO403" i="42"/>
  <c r="AB403" i="42"/>
  <c r="BB403" i="42"/>
  <c r="AN403" i="42"/>
  <c r="AA403" i="42"/>
  <c r="AZ403" i="42"/>
  <c r="AM403" i="42"/>
  <c r="Z403" i="42"/>
  <c r="AU863" i="42"/>
  <c r="AI863" i="42"/>
  <c r="AT863" i="42"/>
  <c r="AH863" i="42"/>
  <c r="BH863" i="42"/>
  <c r="AS863" i="42"/>
  <c r="AG863" i="42"/>
  <c r="BF863" i="42"/>
  <c r="AR863" i="42"/>
  <c r="AF863" i="42"/>
  <c r="BE863" i="42"/>
  <c r="AQ863" i="42"/>
  <c r="AE863" i="42"/>
  <c r="BC863" i="42"/>
  <c r="AO863" i="42"/>
  <c r="AC863" i="42"/>
  <c r="AZ863" i="42"/>
  <c r="AM863" i="42"/>
  <c r="AA863" i="42"/>
  <c r="AK863" i="42"/>
  <c r="AJ863" i="42"/>
  <c r="AD863" i="42"/>
  <c r="AB863" i="42"/>
  <c r="BD863" i="42"/>
  <c r="Z863" i="42"/>
  <c r="BB863" i="42"/>
  <c r="Y863" i="42"/>
  <c r="AY863" i="42"/>
  <c r="X863" i="42"/>
  <c r="AX863" i="42"/>
  <c r="AW863" i="42"/>
  <c r="AP863" i="42"/>
  <c r="AN863" i="42"/>
  <c r="BF851" i="42"/>
  <c r="AR851" i="42"/>
  <c r="AF851" i="42"/>
  <c r="BE851" i="42"/>
  <c r="AQ851" i="42"/>
  <c r="AE851" i="42"/>
  <c r="BD851" i="42"/>
  <c r="AP851" i="42"/>
  <c r="AD851" i="42"/>
  <c r="BC851" i="42"/>
  <c r="AO851" i="42"/>
  <c r="AC851" i="42"/>
  <c r="BB851" i="42"/>
  <c r="AN851" i="42"/>
  <c r="AB851" i="42"/>
  <c r="AZ851" i="42"/>
  <c r="AM851" i="42"/>
  <c r="AA851" i="42"/>
  <c r="AY851" i="42"/>
  <c r="Z851" i="42"/>
  <c r="AX851" i="42"/>
  <c r="AK851" i="42"/>
  <c r="Y851" i="42"/>
  <c r="AW851" i="42"/>
  <c r="AJ851" i="42"/>
  <c r="X851" i="42"/>
  <c r="AU851" i="42"/>
  <c r="AI851" i="42"/>
  <c r="AH851" i="42"/>
  <c r="AG851" i="42"/>
  <c r="BH851" i="42"/>
  <c r="AT851" i="42"/>
  <c r="AS851" i="42"/>
  <c r="BF839" i="42"/>
  <c r="AR839" i="42"/>
  <c r="AF839" i="42"/>
  <c r="BE839" i="42"/>
  <c r="AQ839" i="42"/>
  <c r="AE839" i="42"/>
  <c r="BC839" i="42"/>
  <c r="AO839" i="42"/>
  <c r="AC839" i="42"/>
  <c r="BB839" i="42"/>
  <c r="AN839" i="42"/>
  <c r="AB839" i="42"/>
  <c r="AY839" i="42"/>
  <c r="Z839" i="42"/>
  <c r="AP839" i="42"/>
  <c r="AM839" i="42"/>
  <c r="AK839" i="42"/>
  <c r="AJ839" i="42"/>
  <c r="BH839" i="42"/>
  <c r="AI839" i="42"/>
  <c r="BD839" i="42"/>
  <c r="AH839" i="42"/>
  <c r="AZ839" i="42"/>
  <c r="AG839" i="42"/>
  <c r="AX839" i="42"/>
  <c r="AD839" i="42"/>
  <c r="AW839" i="42"/>
  <c r="AA839" i="42"/>
  <c r="AU839" i="42"/>
  <c r="Y839" i="42"/>
  <c r="AT839" i="42"/>
  <c r="X839" i="42"/>
  <c r="AS839" i="42"/>
  <c r="BB827" i="42"/>
  <c r="AN827" i="42"/>
  <c r="AB827" i="42"/>
  <c r="AZ827" i="42"/>
  <c r="AM827" i="42"/>
  <c r="AA827" i="42"/>
  <c r="AY827" i="42"/>
  <c r="Z827" i="42"/>
  <c r="AX827" i="42"/>
  <c r="AK827" i="42"/>
  <c r="Y827" i="42"/>
  <c r="AW827" i="42"/>
  <c r="AJ827" i="42"/>
  <c r="X827" i="42"/>
  <c r="AU827" i="42"/>
  <c r="AI827" i="42"/>
  <c r="AT827" i="42"/>
  <c r="AH827" i="42"/>
  <c r="BH827" i="42"/>
  <c r="AS827" i="42"/>
  <c r="AG827" i="42"/>
  <c r="BF827" i="42"/>
  <c r="AR827" i="42"/>
  <c r="AF827" i="42"/>
  <c r="BE827" i="42"/>
  <c r="BD827" i="42"/>
  <c r="BC827" i="42"/>
  <c r="AQ827" i="42"/>
  <c r="AP827" i="42"/>
  <c r="AO827" i="42"/>
  <c r="AE827" i="42"/>
  <c r="AD827" i="42"/>
  <c r="AC827" i="42"/>
  <c r="BB815" i="42"/>
  <c r="AN815" i="42"/>
  <c r="AB815" i="42"/>
  <c r="AW815" i="42"/>
  <c r="AJ815" i="42"/>
  <c r="X815" i="42"/>
  <c r="AU815" i="42"/>
  <c r="AI815" i="42"/>
  <c r="BH815" i="42"/>
  <c r="AP815" i="42"/>
  <c r="Z815" i="42"/>
  <c r="BE815" i="42"/>
  <c r="AM815" i="42"/>
  <c r="BD815" i="42"/>
  <c r="BC815" i="42"/>
  <c r="AK815" i="42"/>
  <c r="AZ815" i="42"/>
  <c r="AH815" i="42"/>
  <c r="AY815" i="42"/>
  <c r="AG815" i="42"/>
  <c r="AX815" i="42"/>
  <c r="AF815" i="42"/>
  <c r="AT815" i="42"/>
  <c r="AE815" i="42"/>
  <c r="AS815" i="42"/>
  <c r="AD815" i="42"/>
  <c r="AQ815" i="42"/>
  <c r="AA815" i="42"/>
  <c r="BF815" i="42"/>
  <c r="AR815" i="42"/>
  <c r="AO815" i="42"/>
  <c r="AC815" i="42"/>
  <c r="Y815" i="42"/>
  <c r="BH803" i="42"/>
  <c r="AS803" i="42"/>
  <c r="AG803" i="42"/>
  <c r="BE803" i="42"/>
  <c r="AQ803" i="42"/>
  <c r="AE803" i="42"/>
  <c r="BD803" i="42"/>
  <c r="AP803" i="42"/>
  <c r="AD803" i="42"/>
  <c r="BC803" i="42"/>
  <c r="AO803" i="42"/>
  <c r="AC803" i="42"/>
  <c r="BB803" i="42"/>
  <c r="AN803" i="42"/>
  <c r="AB803" i="42"/>
  <c r="AZ803" i="42"/>
  <c r="AM803" i="42"/>
  <c r="AA803" i="42"/>
  <c r="AY803" i="42"/>
  <c r="Z803" i="42"/>
  <c r="AX803" i="42"/>
  <c r="AK803" i="42"/>
  <c r="Y803" i="42"/>
  <c r="AW803" i="42"/>
  <c r="AJ803" i="42"/>
  <c r="X803" i="42"/>
  <c r="AT803" i="42"/>
  <c r="AH803" i="42"/>
  <c r="BF803" i="42"/>
  <c r="AU803" i="42"/>
  <c r="AR803" i="42"/>
  <c r="AF803" i="42"/>
  <c r="AI803" i="42"/>
  <c r="BH791" i="42"/>
  <c r="AS791" i="42"/>
  <c r="AG791" i="42"/>
  <c r="BB791" i="42"/>
  <c r="AN791" i="42"/>
  <c r="AB791" i="42"/>
  <c r="BE791" i="42"/>
  <c r="AO791" i="42"/>
  <c r="Z791" i="42"/>
  <c r="BD791" i="42"/>
  <c r="AM791" i="42"/>
  <c r="Y791" i="42"/>
  <c r="BC791" i="42"/>
  <c r="X791" i="42"/>
  <c r="AZ791" i="42"/>
  <c r="AK791" i="42"/>
  <c r="AY791" i="42"/>
  <c r="AJ791" i="42"/>
  <c r="AX791" i="42"/>
  <c r="AI791" i="42"/>
  <c r="AW791" i="42"/>
  <c r="AH791" i="42"/>
  <c r="AU791" i="42"/>
  <c r="AF791" i="42"/>
  <c r="AT791" i="42"/>
  <c r="AE791" i="42"/>
  <c r="AR791" i="42"/>
  <c r="AD791" i="42"/>
  <c r="BF791" i="42"/>
  <c r="AP791" i="42"/>
  <c r="AA791" i="42"/>
  <c r="AQ791" i="42"/>
  <c r="AC791" i="42"/>
  <c r="BH779" i="42"/>
  <c r="AS779" i="42"/>
  <c r="AG779" i="42"/>
  <c r="BB779" i="42"/>
  <c r="AN779" i="42"/>
  <c r="AB779" i="42"/>
  <c r="AT779" i="42"/>
  <c r="AE779" i="42"/>
  <c r="AR779" i="42"/>
  <c r="AD779" i="42"/>
  <c r="AQ779" i="42"/>
  <c r="AC779" i="42"/>
  <c r="BF779" i="42"/>
  <c r="AP779" i="42"/>
  <c r="AA779" i="42"/>
  <c r="BE779" i="42"/>
  <c r="AO779" i="42"/>
  <c r="Z779" i="42"/>
  <c r="BD779" i="42"/>
  <c r="AM779" i="42"/>
  <c r="Y779" i="42"/>
  <c r="BC779" i="42"/>
  <c r="X779" i="42"/>
  <c r="AZ779" i="42"/>
  <c r="AK779" i="42"/>
  <c r="AY779" i="42"/>
  <c r="AJ779" i="42"/>
  <c r="AX779" i="42"/>
  <c r="AI779" i="42"/>
  <c r="AU779" i="42"/>
  <c r="AF779" i="42"/>
  <c r="AW779" i="42"/>
  <c r="AH779" i="42"/>
  <c r="AX767" i="42"/>
  <c r="AK767" i="42"/>
  <c r="Y767" i="42"/>
  <c r="AW767" i="42"/>
  <c r="AJ767" i="42"/>
  <c r="X767" i="42"/>
  <c r="AT767" i="42"/>
  <c r="AH767" i="42"/>
  <c r="BH767" i="42"/>
  <c r="AS767" i="42"/>
  <c r="AG767" i="42"/>
  <c r="BF767" i="42"/>
  <c r="AR767" i="42"/>
  <c r="AF767" i="42"/>
  <c r="BE767" i="42"/>
  <c r="AQ767" i="42"/>
  <c r="AE767" i="42"/>
  <c r="BD767" i="42"/>
  <c r="AP767" i="42"/>
  <c r="AD767" i="42"/>
  <c r="BC767" i="42"/>
  <c r="AO767" i="42"/>
  <c r="AC767" i="42"/>
  <c r="BB767" i="42"/>
  <c r="AN767" i="42"/>
  <c r="AB767" i="42"/>
  <c r="AY767" i="42"/>
  <c r="AI767" i="42"/>
  <c r="AA767" i="42"/>
  <c r="Z767" i="42"/>
  <c r="AZ767" i="42"/>
  <c r="AM767" i="42"/>
  <c r="AU767" i="42"/>
  <c r="AX755" i="42"/>
  <c r="AK755" i="42"/>
  <c r="Y755" i="42"/>
  <c r="BF755" i="42"/>
  <c r="AR755" i="42"/>
  <c r="AF755" i="42"/>
  <c r="BD755" i="42"/>
  <c r="AP755" i="42"/>
  <c r="AD755" i="42"/>
  <c r="BE755" i="42"/>
  <c r="AM755" i="42"/>
  <c r="BC755" i="42"/>
  <c r="BB755" i="42"/>
  <c r="AJ755" i="42"/>
  <c r="AZ755" i="42"/>
  <c r="AI755" i="42"/>
  <c r="AY755" i="42"/>
  <c r="AH755" i="42"/>
  <c r="AW755" i="42"/>
  <c r="AG755" i="42"/>
  <c r="AU755" i="42"/>
  <c r="AE755" i="42"/>
  <c r="AT755" i="42"/>
  <c r="AC755" i="42"/>
  <c r="AS755" i="42"/>
  <c r="AB755" i="42"/>
  <c r="AQ755" i="42"/>
  <c r="AA755" i="42"/>
  <c r="BH755" i="42"/>
  <c r="AN755" i="42"/>
  <c r="X755" i="42"/>
  <c r="Z755" i="42"/>
  <c r="AO755" i="42"/>
  <c r="AX743" i="42"/>
  <c r="AK743" i="42"/>
  <c r="Y743" i="42"/>
  <c r="AS743" i="42"/>
  <c r="AF743" i="42"/>
  <c r="BH743" i="42"/>
  <c r="AR743" i="42"/>
  <c r="AE743" i="42"/>
  <c r="BF743" i="42"/>
  <c r="AQ743" i="42"/>
  <c r="AD743" i="42"/>
  <c r="BE743" i="42"/>
  <c r="AP743" i="42"/>
  <c r="AC743" i="42"/>
  <c r="BD743" i="42"/>
  <c r="AO743" i="42"/>
  <c r="AB743" i="42"/>
  <c r="BC743" i="42"/>
  <c r="AN743" i="42"/>
  <c r="AA743" i="42"/>
  <c r="BB743" i="42"/>
  <c r="AM743" i="42"/>
  <c r="Z743" i="42"/>
  <c r="AZ743" i="42"/>
  <c r="X743" i="42"/>
  <c r="AY743" i="42"/>
  <c r="AJ743" i="42"/>
  <c r="AW743" i="42"/>
  <c r="AI743" i="42"/>
  <c r="AT743" i="42"/>
  <c r="AG743" i="42"/>
  <c r="AU743" i="42"/>
  <c r="AH743" i="42"/>
  <c r="AY731" i="42"/>
  <c r="Z731" i="42"/>
  <c r="BH731" i="42"/>
  <c r="AS731" i="42"/>
  <c r="AG731" i="42"/>
  <c r="BE731" i="42"/>
  <c r="AQ731" i="42"/>
  <c r="AE731" i="42"/>
  <c r="AR731" i="42"/>
  <c r="AB731" i="42"/>
  <c r="AP731" i="42"/>
  <c r="AA731" i="42"/>
  <c r="AO731" i="42"/>
  <c r="Y731" i="42"/>
  <c r="BF731" i="42"/>
  <c r="AN731" i="42"/>
  <c r="X731" i="42"/>
  <c r="BD731" i="42"/>
  <c r="AM731" i="42"/>
  <c r="BC731" i="42"/>
  <c r="AK731" i="42"/>
  <c r="BB731" i="42"/>
  <c r="AJ731" i="42"/>
  <c r="AZ731" i="42"/>
  <c r="AI731" i="42"/>
  <c r="AX731" i="42"/>
  <c r="AH731" i="42"/>
  <c r="AW731" i="42"/>
  <c r="AF731" i="42"/>
  <c r="AT731" i="42"/>
  <c r="AC731" i="42"/>
  <c r="AU731" i="42"/>
  <c r="AD731" i="42"/>
  <c r="AY719" i="42"/>
  <c r="Z719" i="42"/>
  <c r="BC719" i="42"/>
  <c r="AN719" i="42"/>
  <c r="AA719" i="42"/>
  <c r="BB719" i="42"/>
  <c r="AM719" i="42"/>
  <c r="Y719" i="42"/>
  <c r="AZ719" i="42"/>
  <c r="AK719" i="42"/>
  <c r="X719" i="42"/>
  <c r="AX719" i="42"/>
  <c r="AJ719" i="42"/>
  <c r="AW719" i="42"/>
  <c r="AI719" i="42"/>
  <c r="AU719" i="42"/>
  <c r="AH719" i="42"/>
  <c r="AT719" i="42"/>
  <c r="AG719" i="42"/>
  <c r="AS719" i="42"/>
  <c r="AF719" i="42"/>
  <c r="BH719" i="42"/>
  <c r="AR719" i="42"/>
  <c r="AE719" i="42"/>
  <c r="BF719" i="42"/>
  <c r="AQ719" i="42"/>
  <c r="AD719" i="42"/>
  <c r="BD719" i="42"/>
  <c r="AO719" i="42"/>
  <c r="AB719" i="42"/>
  <c r="BE719" i="42"/>
  <c r="AP719" i="42"/>
  <c r="AC719" i="42"/>
  <c r="BF707" i="42"/>
  <c r="AR707" i="42"/>
  <c r="AF707" i="42"/>
  <c r="BE707" i="42"/>
  <c r="AQ707" i="42"/>
  <c r="AE707" i="42"/>
  <c r="BC707" i="42"/>
  <c r="AO707" i="42"/>
  <c r="AC707" i="42"/>
  <c r="BB707" i="42"/>
  <c r="AN707" i="42"/>
  <c r="AB707" i="42"/>
  <c r="AZ707" i="42"/>
  <c r="AM707" i="42"/>
  <c r="AA707" i="42"/>
  <c r="AY707" i="42"/>
  <c r="Z707" i="42"/>
  <c r="AX707" i="42"/>
  <c r="AK707" i="42"/>
  <c r="Y707" i="42"/>
  <c r="AW707" i="42"/>
  <c r="BH707" i="42"/>
  <c r="X707" i="42"/>
  <c r="BD707" i="42"/>
  <c r="AU707" i="42"/>
  <c r="AT707" i="42"/>
  <c r="AS707" i="42"/>
  <c r="AP707" i="42"/>
  <c r="AJ707" i="42"/>
  <c r="AI707" i="42"/>
  <c r="AH707" i="42"/>
  <c r="AG707" i="42"/>
  <c r="AD707" i="42"/>
  <c r="BF695" i="42"/>
  <c r="AR695" i="42"/>
  <c r="AF695" i="42"/>
  <c r="BB695" i="42"/>
  <c r="AN695" i="42"/>
  <c r="AB695" i="42"/>
  <c r="AZ695" i="42"/>
  <c r="AM695" i="42"/>
  <c r="AA695" i="42"/>
  <c r="AW695" i="42"/>
  <c r="AG695" i="42"/>
  <c r="AU695" i="42"/>
  <c r="AE695" i="42"/>
  <c r="AT695" i="42"/>
  <c r="AD695" i="42"/>
  <c r="AS695" i="42"/>
  <c r="AC695" i="42"/>
  <c r="AQ695" i="42"/>
  <c r="Z695" i="42"/>
  <c r="AP695" i="42"/>
  <c r="Y695" i="42"/>
  <c r="BH695" i="42"/>
  <c r="AO695" i="42"/>
  <c r="X695" i="42"/>
  <c r="BE695" i="42"/>
  <c r="BD695" i="42"/>
  <c r="AK695" i="42"/>
  <c r="BC695" i="42"/>
  <c r="AJ695" i="42"/>
  <c r="AY695" i="42"/>
  <c r="AI695" i="42"/>
  <c r="AH695" i="42"/>
  <c r="AX695" i="42"/>
  <c r="BF683" i="42"/>
  <c r="AR683" i="42"/>
  <c r="AF683" i="42"/>
  <c r="BB683" i="42"/>
  <c r="AN683" i="42"/>
  <c r="AB683" i="42"/>
  <c r="AZ683" i="42"/>
  <c r="BH683" i="42"/>
  <c r="AO683" i="42"/>
  <c r="Z683" i="42"/>
  <c r="BE683" i="42"/>
  <c r="AM683" i="42"/>
  <c r="Y683" i="42"/>
  <c r="BD683" i="42"/>
  <c r="X683" i="42"/>
  <c r="BC683" i="42"/>
  <c r="AK683" i="42"/>
  <c r="AY683" i="42"/>
  <c r="AJ683" i="42"/>
  <c r="AX683" i="42"/>
  <c r="AI683" i="42"/>
  <c r="AW683" i="42"/>
  <c r="AH683" i="42"/>
  <c r="AU683" i="42"/>
  <c r="AG683" i="42"/>
  <c r="AT683" i="42"/>
  <c r="AE683" i="42"/>
  <c r="AS683" i="42"/>
  <c r="AD683" i="42"/>
  <c r="AQ683" i="42"/>
  <c r="AC683" i="42"/>
  <c r="AP683" i="42"/>
  <c r="AA683" i="42"/>
  <c r="AY671" i="42"/>
  <c r="AK671" i="42"/>
  <c r="Y671" i="42"/>
  <c r="AW671" i="42"/>
  <c r="AI671" i="42"/>
  <c r="AU671" i="42"/>
  <c r="AH671" i="42"/>
  <c r="AT671" i="42"/>
  <c r="AG671" i="42"/>
  <c r="BH671" i="42"/>
  <c r="AS671" i="42"/>
  <c r="AF671" i="42"/>
  <c r="BF671" i="42"/>
  <c r="AR671" i="42"/>
  <c r="AE671" i="42"/>
  <c r="BE671" i="42"/>
  <c r="AQ671" i="42"/>
  <c r="AD671" i="42"/>
  <c r="BD671" i="42"/>
  <c r="AP671" i="42"/>
  <c r="AC671" i="42"/>
  <c r="BC671" i="42"/>
  <c r="AO671" i="42"/>
  <c r="AB671" i="42"/>
  <c r="BB671" i="42"/>
  <c r="AN671" i="42"/>
  <c r="AA671" i="42"/>
  <c r="AZ671" i="42"/>
  <c r="AX671" i="42"/>
  <c r="AJ671" i="42"/>
  <c r="Z671" i="42"/>
  <c r="X671" i="42"/>
  <c r="AY659" i="42"/>
  <c r="AK659" i="42"/>
  <c r="Y659" i="42"/>
  <c r="AW659" i="42"/>
  <c r="AI659" i="42"/>
  <c r="AU659" i="42"/>
  <c r="AH659" i="42"/>
  <c r="BH659" i="42"/>
  <c r="AS659" i="42"/>
  <c r="AF659" i="42"/>
  <c r="BF659" i="42"/>
  <c r="AR659" i="42"/>
  <c r="AE659" i="42"/>
  <c r="BE659" i="42"/>
  <c r="AQ659" i="42"/>
  <c r="AD659" i="42"/>
  <c r="BD659" i="42"/>
  <c r="AP659" i="42"/>
  <c r="AC659" i="42"/>
  <c r="AN659" i="42"/>
  <c r="AJ659" i="42"/>
  <c r="AG659" i="42"/>
  <c r="AB659" i="42"/>
  <c r="AA659" i="42"/>
  <c r="BC659" i="42"/>
  <c r="Z659" i="42"/>
  <c r="BB659" i="42"/>
  <c r="X659" i="42"/>
  <c r="AZ659" i="42"/>
  <c r="AX659" i="42"/>
  <c r="AT659" i="42"/>
  <c r="AO659" i="42"/>
  <c r="AW646" i="42"/>
  <c r="AI646" i="42"/>
  <c r="BE646" i="42"/>
  <c r="AQ646" i="42"/>
  <c r="AD646" i="42"/>
  <c r="AX646" i="42"/>
  <c r="AG646" i="42"/>
  <c r="AU646" i="42"/>
  <c r="AF646" i="42"/>
  <c r="AT646" i="42"/>
  <c r="AE646" i="42"/>
  <c r="AS646" i="42"/>
  <c r="AR646" i="42"/>
  <c r="AB646" i="42"/>
  <c r="BH646" i="42"/>
  <c r="AA646" i="42"/>
  <c r="BF646" i="42"/>
  <c r="AN646" i="42"/>
  <c r="Z646" i="42"/>
  <c r="BD646" i="42"/>
  <c r="AM646" i="42"/>
  <c r="Y646" i="42"/>
  <c r="BC646" i="42"/>
  <c r="X646" i="42"/>
  <c r="BB646" i="42"/>
  <c r="AK646" i="42"/>
  <c r="AZ646" i="42"/>
  <c r="AJ646" i="42"/>
  <c r="AY646" i="42"/>
  <c r="AH646" i="42"/>
  <c r="AT634" i="42"/>
  <c r="AG634" i="42"/>
  <c r="BH634" i="42"/>
  <c r="AS634" i="42"/>
  <c r="AF634" i="42"/>
  <c r="BF634" i="42"/>
  <c r="AE634" i="42"/>
  <c r="BE634" i="42"/>
  <c r="AP634" i="42"/>
  <c r="AD634" i="42"/>
  <c r="BD634" i="42"/>
  <c r="AO634" i="42"/>
  <c r="AC634" i="42"/>
  <c r="BC634" i="42"/>
  <c r="AN634" i="42"/>
  <c r="AB634" i="42"/>
  <c r="BB634" i="42"/>
  <c r="AM634" i="42"/>
  <c r="AA634" i="42"/>
  <c r="AZ634" i="42"/>
  <c r="Z634" i="42"/>
  <c r="AY634" i="42"/>
  <c r="AK634" i="42"/>
  <c r="Y634" i="42"/>
  <c r="AX634" i="42"/>
  <c r="AJ634" i="42"/>
  <c r="X634" i="42"/>
  <c r="AW634" i="42"/>
  <c r="AI634" i="42"/>
  <c r="AH634" i="42"/>
  <c r="AU634" i="42"/>
  <c r="AT622" i="42"/>
  <c r="AG622" i="42"/>
  <c r="BF622" i="42"/>
  <c r="AR622" i="42"/>
  <c r="AE622" i="42"/>
  <c r="BE622" i="42"/>
  <c r="AD622" i="42"/>
  <c r="BD622" i="42"/>
  <c r="AO622" i="42"/>
  <c r="AC622" i="42"/>
  <c r="BC622" i="42"/>
  <c r="AN622" i="42"/>
  <c r="AB622" i="42"/>
  <c r="BB622" i="42"/>
  <c r="AM622" i="42"/>
  <c r="AA622" i="42"/>
  <c r="AZ622" i="42"/>
  <c r="Z622" i="42"/>
  <c r="AY622" i="42"/>
  <c r="AK622" i="42"/>
  <c r="Y622" i="42"/>
  <c r="AW622" i="42"/>
  <c r="AI622" i="42"/>
  <c r="BH622" i="42"/>
  <c r="AX622" i="42"/>
  <c r="AU622" i="42"/>
  <c r="AS622" i="42"/>
  <c r="AJ622" i="42"/>
  <c r="AH622" i="42"/>
  <c r="X622" i="42"/>
  <c r="AF622" i="42"/>
  <c r="BH610" i="42"/>
  <c r="AS610" i="42"/>
  <c r="AF610" i="42"/>
  <c r="BF610" i="42"/>
  <c r="AR610" i="42"/>
  <c r="AE610" i="42"/>
  <c r="BE610" i="42"/>
  <c r="AQ610" i="42"/>
  <c r="AD610" i="42"/>
  <c r="BD610" i="42"/>
  <c r="AP610" i="42"/>
  <c r="BC610" i="42"/>
  <c r="AO610" i="42"/>
  <c r="AB610" i="42"/>
  <c r="BB610" i="42"/>
  <c r="AN610" i="42"/>
  <c r="AA610" i="42"/>
  <c r="AZ610" i="42"/>
  <c r="Z610" i="42"/>
  <c r="AH610" i="42"/>
  <c r="AG610" i="42"/>
  <c r="AC610" i="42"/>
  <c r="Y610" i="42"/>
  <c r="AY610" i="42"/>
  <c r="X610" i="42"/>
  <c r="AX610" i="42"/>
  <c r="AW610" i="42"/>
  <c r="AU610" i="42"/>
  <c r="AT610" i="42"/>
  <c r="AK610" i="42"/>
  <c r="AI610" i="42"/>
  <c r="AJ610" i="42"/>
  <c r="AZ598" i="42"/>
  <c r="Z598" i="42"/>
  <c r="AT598" i="42"/>
  <c r="AF598" i="42"/>
  <c r="AS598" i="42"/>
  <c r="AE598" i="42"/>
  <c r="BH598" i="42"/>
  <c r="AR598" i="42"/>
  <c r="AD598" i="42"/>
  <c r="BF598" i="42"/>
  <c r="AQ598" i="42"/>
  <c r="AC598" i="42"/>
  <c r="BE598" i="42"/>
  <c r="AP598" i="42"/>
  <c r="AB598" i="42"/>
  <c r="BD598" i="42"/>
  <c r="AO598" i="42"/>
  <c r="AA598" i="42"/>
  <c r="BC598" i="42"/>
  <c r="AN598" i="42"/>
  <c r="Y598" i="42"/>
  <c r="BB598" i="42"/>
  <c r="AK598" i="42"/>
  <c r="X598" i="42"/>
  <c r="AY598" i="42"/>
  <c r="AJ598" i="42"/>
  <c r="AX598" i="42"/>
  <c r="AI598" i="42"/>
  <c r="AU598" i="42"/>
  <c r="AG598" i="42"/>
  <c r="AW598" i="42"/>
  <c r="AH598" i="42"/>
  <c r="BB586" i="42"/>
  <c r="AN586" i="42"/>
  <c r="AA586" i="42"/>
  <c r="AZ586" i="42"/>
  <c r="Z586" i="42"/>
  <c r="AY586" i="42"/>
  <c r="AX586" i="42"/>
  <c r="AJ586" i="42"/>
  <c r="X586" i="42"/>
  <c r="AW586" i="42"/>
  <c r="AI586" i="42"/>
  <c r="AU586" i="42"/>
  <c r="AH586" i="42"/>
  <c r="AT586" i="42"/>
  <c r="AG586" i="42"/>
  <c r="BF586" i="42"/>
  <c r="AR586" i="42"/>
  <c r="AE586" i="42"/>
  <c r="BC586" i="42"/>
  <c r="AO586" i="42"/>
  <c r="AB586" i="42"/>
  <c r="BD586" i="42"/>
  <c r="AS586" i="42"/>
  <c r="AQ586" i="42"/>
  <c r="AP586" i="42"/>
  <c r="AK586" i="42"/>
  <c r="AF586" i="42"/>
  <c r="AD586" i="42"/>
  <c r="AC586" i="42"/>
  <c r="Y586" i="42"/>
  <c r="BE586" i="42"/>
  <c r="BH586" i="42"/>
  <c r="AY573" i="42"/>
  <c r="AK573" i="42"/>
  <c r="Y573" i="42"/>
  <c r="BF573" i="42"/>
  <c r="AE573" i="42"/>
  <c r="BC573" i="42"/>
  <c r="BB573" i="42"/>
  <c r="AJ573" i="42"/>
  <c r="AZ573" i="42"/>
  <c r="AI573" i="42"/>
  <c r="AX573" i="42"/>
  <c r="AH573" i="42"/>
  <c r="AW573" i="42"/>
  <c r="AG573" i="42"/>
  <c r="AU573" i="42"/>
  <c r="AF573" i="42"/>
  <c r="AT573" i="42"/>
  <c r="AD573" i="42"/>
  <c r="AS573" i="42"/>
  <c r="AC573" i="42"/>
  <c r="AP573" i="42"/>
  <c r="AB573" i="42"/>
  <c r="BH573" i="42"/>
  <c r="AO573" i="42"/>
  <c r="AA573" i="42"/>
  <c r="BD573" i="42"/>
  <c r="AM573" i="42"/>
  <c r="X573" i="42"/>
  <c r="BE573" i="42"/>
  <c r="AN573" i="42"/>
  <c r="Z573" i="42"/>
  <c r="BC561" i="42"/>
  <c r="AO561" i="42"/>
  <c r="AB561" i="42"/>
  <c r="BB561" i="42"/>
  <c r="AM561" i="42"/>
  <c r="AA561" i="42"/>
  <c r="AZ561" i="42"/>
  <c r="Z561" i="42"/>
  <c r="AX561" i="42"/>
  <c r="AJ561" i="42"/>
  <c r="X561" i="42"/>
  <c r="AW561" i="42"/>
  <c r="AI561" i="42"/>
  <c r="AU561" i="42"/>
  <c r="AH561" i="42"/>
  <c r="AT561" i="42"/>
  <c r="AG561" i="42"/>
  <c r="BH561" i="42"/>
  <c r="AS561" i="42"/>
  <c r="AF561" i="42"/>
  <c r="BF561" i="42"/>
  <c r="AR561" i="42"/>
  <c r="AE561" i="42"/>
  <c r="BD561" i="42"/>
  <c r="AP561" i="42"/>
  <c r="AC561" i="42"/>
  <c r="Y561" i="42"/>
  <c r="BE561" i="42"/>
  <c r="AY561" i="42"/>
  <c r="AK561" i="42"/>
  <c r="AD561" i="42"/>
  <c r="BC549" i="42"/>
  <c r="AB549" i="42"/>
  <c r="BB549" i="42"/>
  <c r="AM549" i="42"/>
  <c r="AA549" i="42"/>
  <c r="AZ549" i="42"/>
  <c r="Z549" i="42"/>
  <c r="AX549" i="42"/>
  <c r="AJ549" i="42"/>
  <c r="X549" i="42"/>
  <c r="AW549" i="42"/>
  <c r="AI549" i="42"/>
  <c r="AU549" i="42"/>
  <c r="AH549" i="42"/>
  <c r="AT549" i="42"/>
  <c r="AG549" i="42"/>
  <c r="BH549" i="42"/>
  <c r="AS549" i="42"/>
  <c r="AF549" i="42"/>
  <c r="BF549" i="42"/>
  <c r="AR549" i="42"/>
  <c r="AE549" i="42"/>
  <c r="BD549" i="42"/>
  <c r="AO549" i="42"/>
  <c r="AC549" i="42"/>
  <c r="BE549" i="42"/>
  <c r="AY549" i="42"/>
  <c r="AP549" i="42"/>
  <c r="AK549" i="42"/>
  <c r="AD549" i="42"/>
  <c r="Y549" i="42"/>
  <c r="BB5" i="42"/>
  <c r="AN5" i="42"/>
  <c r="AE6" i="42"/>
  <c r="AQ6" i="42"/>
  <c r="BE6" i="42"/>
  <c r="AG7" i="42"/>
  <c r="AS7" i="42"/>
  <c r="BH7" i="42"/>
  <c r="AI8" i="42"/>
  <c r="Z9" i="42"/>
  <c r="AL9" i="42"/>
  <c r="AC10" i="42"/>
  <c r="AO10" i="42"/>
  <c r="BD10" i="42"/>
  <c r="AF11" i="42"/>
  <c r="AR11" i="42"/>
  <c r="BH11" i="42"/>
  <c r="AI12" i="42"/>
  <c r="AW12" i="42"/>
  <c r="Z13" i="42"/>
  <c r="AL13" i="42"/>
  <c r="AZ13" i="42"/>
  <c r="AC14" i="42"/>
  <c r="AO14" i="42"/>
  <c r="BD14" i="42"/>
  <c r="AF15" i="42"/>
  <c r="AR15" i="42"/>
  <c r="AI16" i="42"/>
  <c r="AW16" i="42"/>
  <c r="Z17" i="42"/>
  <c r="AL17" i="42"/>
  <c r="AZ17" i="42"/>
  <c r="AC18" i="42"/>
  <c r="AO18" i="42"/>
  <c r="BD18" i="42"/>
  <c r="AF19" i="42"/>
  <c r="AR19" i="42"/>
  <c r="BH19" i="42"/>
  <c r="AI20" i="42"/>
  <c r="AW20" i="42"/>
  <c r="Z21" i="42"/>
  <c r="AL21" i="42"/>
  <c r="AZ21" i="42"/>
  <c r="AC22" i="42"/>
  <c r="AO22" i="42"/>
  <c r="BD22" i="42"/>
  <c r="AF23" i="42"/>
  <c r="AR23" i="42"/>
  <c r="BH23" i="42"/>
  <c r="AI24" i="42"/>
  <c r="AW24" i="42"/>
  <c r="Z25" i="42"/>
  <c r="AL25" i="42"/>
  <c r="AZ25" i="42"/>
  <c r="AC26" i="42"/>
  <c r="AO26" i="42"/>
  <c r="BD26" i="42"/>
  <c r="AF27" i="42"/>
  <c r="AR27" i="42"/>
  <c r="AI28" i="42"/>
  <c r="AW28" i="42"/>
  <c r="Z29" i="42"/>
  <c r="AL29" i="42"/>
  <c r="AZ29" i="42"/>
  <c r="AC30" i="42"/>
  <c r="AO30" i="42"/>
  <c r="BD30" i="42"/>
  <c r="AF31" i="42"/>
  <c r="AR31" i="42"/>
  <c r="BH31" i="42"/>
  <c r="AI32" i="42"/>
  <c r="AU32" i="42"/>
  <c r="Z33" i="42"/>
  <c r="AL33" i="42"/>
  <c r="AZ33" i="42"/>
  <c r="AC34" i="42"/>
  <c r="AO34" i="42"/>
  <c r="BD34" i="42"/>
  <c r="AF35" i="42"/>
  <c r="AR35" i="42"/>
  <c r="BH35" i="42"/>
  <c r="AI36" i="42"/>
  <c r="AW36" i="42"/>
  <c r="Z37" i="42"/>
  <c r="AL37" i="42"/>
  <c r="AZ37" i="42"/>
  <c r="AC38" i="42"/>
  <c r="AO38" i="42"/>
  <c r="BD38" i="42"/>
  <c r="AF39" i="42"/>
  <c r="AR39" i="42"/>
  <c r="AI40" i="42"/>
  <c r="AW40" i="42"/>
  <c r="Z41" i="42"/>
  <c r="AL41" i="42"/>
  <c r="AZ41" i="42"/>
  <c r="AC42" i="42"/>
  <c r="AO42" i="42"/>
  <c r="BD42" i="42"/>
  <c r="AF43" i="42"/>
  <c r="AR43" i="42"/>
  <c r="BH43" i="42"/>
  <c r="AI44" i="42"/>
  <c r="AW44" i="42"/>
  <c r="Z45" i="42"/>
  <c r="AL45" i="42"/>
  <c r="AZ45" i="42"/>
  <c r="AC46" i="42"/>
  <c r="AO46" i="42"/>
  <c r="BC46" i="42"/>
  <c r="AE47" i="42"/>
  <c r="AQ47" i="42"/>
  <c r="BF47" i="42"/>
  <c r="AH48" i="42"/>
  <c r="AT48" i="42"/>
  <c r="Y49" i="42"/>
  <c r="AK49" i="42"/>
  <c r="AY49" i="42"/>
  <c r="AB50" i="42"/>
  <c r="AN50" i="42"/>
  <c r="BC50" i="42"/>
  <c r="AE51" i="42"/>
  <c r="AQ51" i="42"/>
  <c r="AH52" i="42"/>
  <c r="AT52" i="42"/>
  <c r="Y53" i="42"/>
  <c r="AK53" i="42"/>
  <c r="AY53" i="42"/>
  <c r="AB54" i="42"/>
  <c r="AN54" i="42"/>
  <c r="BC54" i="42"/>
  <c r="AE55" i="42"/>
  <c r="AQ55" i="42"/>
  <c r="BF55" i="42"/>
  <c r="AH56" i="42"/>
  <c r="Y57" i="42"/>
  <c r="AK57" i="42"/>
  <c r="AZ57" i="42"/>
  <c r="AF58" i="42"/>
  <c r="AX58" i="42"/>
  <c r="AE59" i="42"/>
  <c r="AU59" i="42"/>
  <c r="AD60" i="42"/>
  <c r="AT60" i="42"/>
  <c r="AC61" i="42"/>
  <c r="AS61" i="42"/>
  <c r="AB62" i="42"/>
  <c r="AR62" i="42"/>
  <c r="AA63" i="42"/>
  <c r="Z64" i="42"/>
  <c r="AP64" i="42"/>
  <c r="Y65" i="42"/>
  <c r="AO65" i="42"/>
  <c r="X66" i="42"/>
  <c r="AN66" i="42"/>
  <c r="BH66" i="42"/>
  <c r="AM67" i="42"/>
  <c r="BF67" i="42"/>
  <c r="AL68" i="42"/>
  <c r="BE68" i="42"/>
  <c r="AK69" i="42"/>
  <c r="BD69" i="42"/>
  <c r="AJ70" i="42"/>
  <c r="BC70" i="42"/>
  <c r="AI71" i="42"/>
  <c r="BB71" i="42"/>
  <c r="AH72" i="42"/>
  <c r="AZ72" i="42"/>
  <c r="AG73" i="42"/>
  <c r="AY73" i="42"/>
  <c r="AF74" i="42"/>
  <c r="AW74" i="42"/>
  <c r="AI77" i="42"/>
  <c r="BB77" i="42"/>
  <c r="AI78" i="42"/>
  <c r="AY78" i="42"/>
  <c r="AG79" i="42"/>
  <c r="AY79" i="42"/>
  <c r="AF80" i="42"/>
  <c r="BB80" i="42"/>
  <c r="AL81" i="42"/>
  <c r="Z82" i="42"/>
  <c r="AG83" i="42"/>
  <c r="BF83" i="42"/>
  <c r="AP84" i="42"/>
  <c r="AD85" i="42"/>
  <c r="AY85" i="42"/>
  <c r="AO86" i="42"/>
  <c r="AF87" i="42"/>
  <c r="BH87" i="42"/>
  <c r="AU88" i="42"/>
  <c r="AL89" i="42"/>
  <c r="AD90" i="42"/>
  <c r="AG91" i="42"/>
  <c r="AJ92" i="42"/>
  <c r="AX93" i="42"/>
  <c r="Z97" i="42"/>
  <c r="AK101" i="42"/>
  <c r="AB110" i="42"/>
  <c r="AP119" i="42"/>
  <c r="AY124" i="42"/>
  <c r="AT135" i="42"/>
  <c r="AH147" i="42"/>
  <c r="AL161" i="42"/>
  <c r="AD192" i="42"/>
  <c r="BD368" i="42"/>
  <c r="AP368" i="42"/>
  <c r="AD368" i="42"/>
  <c r="AY368" i="42"/>
  <c r="AL368" i="42"/>
  <c r="Y368" i="42"/>
  <c r="AW368" i="42"/>
  <c r="AJ368" i="42"/>
  <c r="AT368" i="42"/>
  <c r="AE368" i="42"/>
  <c r="AS368" i="42"/>
  <c r="AR368" i="42"/>
  <c r="AA368" i="42"/>
  <c r="AQ368" i="42"/>
  <c r="Z368" i="42"/>
  <c r="BH368" i="42"/>
  <c r="AO368" i="42"/>
  <c r="BF368" i="42"/>
  <c r="AN368" i="42"/>
  <c r="BE368" i="42"/>
  <c r="AM368" i="42"/>
  <c r="BC368" i="42"/>
  <c r="AK368" i="42"/>
  <c r="BB368" i="42"/>
  <c r="AI368" i="42"/>
  <c r="AZ368" i="42"/>
  <c r="AH368" i="42"/>
  <c r="AX368" i="42"/>
  <c r="AG368" i="42"/>
  <c r="AU368" i="42"/>
  <c r="AF368" i="42"/>
  <c r="BF260" i="42"/>
  <c r="AR260" i="42"/>
  <c r="AF260" i="42"/>
  <c r="BE260" i="42"/>
  <c r="AQ260" i="42"/>
  <c r="AE260" i="42"/>
  <c r="BD260" i="42"/>
  <c r="AP260" i="42"/>
  <c r="AD260" i="42"/>
  <c r="BC260" i="42"/>
  <c r="AO260" i="42"/>
  <c r="BB260" i="42"/>
  <c r="AN260" i="42"/>
  <c r="AB260" i="42"/>
  <c r="AZ260" i="42"/>
  <c r="AM260" i="42"/>
  <c r="AA260" i="42"/>
  <c r="AY260" i="42"/>
  <c r="AL260" i="42"/>
  <c r="AX260" i="42"/>
  <c r="AK260" i="42"/>
  <c r="AW260" i="42"/>
  <c r="AJ260" i="42"/>
  <c r="AU260" i="42"/>
  <c r="AI260" i="42"/>
  <c r="AT260" i="42"/>
  <c r="AH260" i="42"/>
  <c r="BH260" i="42"/>
  <c r="AS260" i="42"/>
  <c r="AG260" i="42"/>
  <c r="AW480" i="42"/>
  <c r="AJ480" i="42"/>
  <c r="AU480" i="42"/>
  <c r="AI480" i="42"/>
  <c r="BH480" i="42"/>
  <c r="AS480" i="42"/>
  <c r="AG480" i="42"/>
  <c r="BF480" i="42"/>
  <c r="AR480" i="42"/>
  <c r="AF480" i="42"/>
  <c r="AO480" i="42"/>
  <c r="X480" i="42"/>
  <c r="AN480" i="42"/>
  <c r="BE480" i="42"/>
  <c r="AM480" i="42"/>
  <c r="BD480" i="42"/>
  <c r="AL480" i="42"/>
  <c r="BC480" i="42"/>
  <c r="AK480" i="42"/>
  <c r="BB480" i="42"/>
  <c r="AH480" i="42"/>
  <c r="AZ480" i="42"/>
  <c r="AE480" i="42"/>
  <c r="AY480" i="42"/>
  <c r="AX480" i="42"/>
  <c r="AB480" i="42"/>
  <c r="AT480" i="42"/>
  <c r="AA480" i="42"/>
  <c r="AP480" i="42"/>
  <c r="Y480" i="42"/>
  <c r="AQ480" i="42"/>
  <c r="Z480" i="42"/>
  <c r="BF856" i="42"/>
  <c r="AR856" i="42"/>
  <c r="AF856" i="42"/>
  <c r="AS856" i="42"/>
  <c r="AE856" i="42"/>
  <c r="BH856" i="42"/>
  <c r="AQ856" i="42"/>
  <c r="AD856" i="42"/>
  <c r="BE856" i="42"/>
  <c r="AP856" i="42"/>
  <c r="AC856" i="42"/>
  <c r="BD856" i="42"/>
  <c r="AO856" i="42"/>
  <c r="AB856" i="42"/>
  <c r="BC856" i="42"/>
  <c r="AN856" i="42"/>
  <c r="AA856" i="42"/>
  <c r="BB856" i="42"/>
  <c r="AM856" i="42"/>
  <c r="Z856" i="42"/>
  <c r="AZ856" i="42"/>
  <c r="Y856" i="42"/>
  <c r="AY856" i="42"/>
  <c r="AK856" i="42"/>
  <c r="X856" i="42"/>
  <c r="AX856" i="42"/>
  <c r="AJ856" i="42"/>
  <c r="AW856" i="42"/>
  <c r="AI856" i="42"/>
  <c r="AU856" i="42"/>
  <c r="AT856" i="42"/>
  <c r="AH856" i="42"/>
  <c r="AG856" i="42"/>
  <c r="AU760" i="42"/>
  <c r="AI760" i="42"/>
  <c r="BD760" i="42"/>
  <c r="AP760" i="42"/>
  <c r="AD760" i="42"/>
  <c r="BC760" i="42"/>
  <c r="AO760" i="42"/>
  <c r="BB760" i="42"/>
  <c r="AN760" i="42"/>
  <c r="AB760" i="42"/>
  <c r="AT760" i="42"/>
  <c r="AC760" i="42"/>
  <c r="AS760" i="42"/>
  <c r="AA760" i="42"/>
  <c r="AR760" i="42"/>
  <c r="Z760" i="42"/>
  <c r="AQ760" i="42"/>
  <c r="Y760" i="42"/>
  <c r="AM760" i="42"/>
  <c r="X760" i="42"/>
  <c r="BH760" i="42"/>
  <c r="BF760" i="42"/>
  <c r="AK760" i="42"/>
  <c r="BE760" i="42"/>
  <c r="AJ760" i="42"/>
  <c r="AZ760" i="42"/>
  <c r="AH760" i="42"/>
  <c r="AY760" i="42"/>
  <c r="AG760" i="42"/>
  <c r="AW760" i="42"/>
  <c r="AE760" i="42"/>
  <c r="AF760" i="42"/>
  <c r="AX760" i="42"/>
  <c r="BD700" i="42"/>
  <c r="AP700" i="42"/>
  <c r="AD700" i="42"/>
  <c r="AY700" i="42"/>
  <c r="Z700" i="42"/>
  <c r="AX700" i="42"/>
  <c r="AK700" i="42"/>
  <c r="Y700" i="42"/>
  <c r="AW700" i="42"/>
  <c r="AJ700" i="42"/>
  <c r="X700" i="42"/>
  <c r="AQ700" i="42"/>
  <c r="AO700" i="42"/>
  <c r="BH700" i="42"/>
  <c r="AN700" i="42"/>
  <c r="BF700" i="42"/>
  <c r="AM700" i="42"/>
  <c r="BE700" i="42"/>
  <c r="AI700" i="42"/>
  <c r="BC700" i="42"/>
  <c r="AH700" i="42"/>
  <c r="BB700" i="42"/>
  <c r="AG700" i="42"/>
  <c r="AZ700" i="42"/>
  <c r="AF700" i="42"/>
  <c r="AU700" i="42"/>
  <c r="AE700" i="42"/>
  <c r="AT700" i="42"/>
  <c r="AC700" i="42"/>
  <c r="AS700" i="42"/>
  <c r="AB700" i="42"/>
  <c r="AR700" i="42"/>
  <c r="AA700" i="42"/>
  <c r="BE591" i="42"/>
  <c r="AQ591" i="42"/>
  <c r="AD591" i="42"/>
  <c r="BD591" i="42"/>
  <c r="AP591" i="42"/>
  <c r="AC591" i="42"/>
  <c r="BC591" i="42"/>
  <c r="AO591" i="42"/>
  <c r="AB591" i="42"/>
  <c r="BB591" i="42"/>
  <c r="AN591" i="42"/>
  <c r="AA591" i="42"/>
  <c r="AZ591" i="42"/>
  <c r="Z591" i="42"/>
  <c r="AY591" i="42"/>
  <c r="AK591" i="42"/>
  <c r="Y591" i="42"/>
  <c r="AX591" i="42"/>
  <c r="AJ591" i="42"/>
  <c r="X591" i="42"/>
  <c r="AW591" i="42"/>
  <c r="AI591" i="42"/>
  <c r="AU591" i="42"/>
  <c r="AH591" i="42"/>
  <c r="AT591" i="42"/>
  <c r="BF591" i="42"/>
  <c r="AR591" i="42"/>
  <c r="AE591" i="42"/>
  <c r="BH591" i="42"/>
  <c r="AS591" i="42"/>
  <c r="AG591" i="42"/>
  <c r="AF591" i="42"/>
  <c r="AG63" i="42"/>
  <c r="BC63" i="42"/>
  <c r="AN63" i="42"/>
  <c r="AB63" i="42"/>
  <c r="AZ63" i="42"/>
  <c r="AL63" i="42"/>
  <c r="Z63" i="42"/>
  <c r="BC166" i="42"/>
  <c r="AN166" i="42"/>
  <c r="AB166" i="42"/>
  <c r="BB166" i="42"/>
  <c r="AM166" i="42"/>
  <c r="AA166" i="42"/>
  <c r="AZ166" i="42"/>
  <c r="AL166" i="42"/>
  <c r="Z166" i="42"/>
  <c r="AK166" i="42"/>
  <c r="Y166" i="42"/>
  <c r="AW166" i="42"/>
  <c r="AJ166" i="42"/>
  <c r="X166" i="42"/>
  <c r="AU166" i="42"/>
  <c r="AI166" i="42"/>
  <c r="AS166" i="42"/>
  <c r="AG166" i="42"/>
  <c r="BH166" i="42"/>
  <c r="AR166" i="42"/>
  <c r="AF166" i="42"/>
  <c r="BF166" i="42"/>
  <c r="AQ166" i="42"/>
  <c r="AE166" i="42"/>
  <c r="AP166" i="42"/>
  <c r="AO166" i="42"/>
  <c r="AH166" i="42"/>
  <c r="AD166" i="42"/>
  <c r="AC166" i="42"/>
  <c r="BE166" i="42"/>
  <c r="AT166" i="42"/>
  <c r="BC154" i="42"/>
  <c r="AN154" i="42"/>
  <c r="AB154" i="42"/>
  <c r="AY154" i="42"/>
  <c r="AL154" i="42"/>
  <c r="Z154" i="42"/>
  <c r="AU154" i="42"/>
  <c r="AI154" i="42"/>
  <c r="AS154" i="42"/>
  <c r="AG154" i="42"/>
  <c r="BH154" i="42"/>
  <c r="AR154" i="42"/>
  <c r="AF154" i="42"/>
  <c r="AX154" i="42"/>
  <c r="AC154" i="42"/>
  <c r="AW154" i="42"/>
  <c r="AA154" i="42"/>
  <c r="AT154" i="42"/>
  <c r="Y154" i="42"/>
  <c r="AQ154" i="42"/>
  <c r="X154" i="42"/>
  <c r="AP154" i="42"/>
  <c r="AO154" i="42"/>
  <c r="AM154" i="42"/>
  <c r="AK154" i="42"/>
  <c r="BF154" i="42"/>
  <c r="AJ154" i="42"/>
  <c r="BE154" i="42"/>
  <c r="AH154" i="42"/>
  <c r="BB154" i="42"/>
  <c r="AD154" i="42"/>
  <c r="BC142" i="42"/>
  <c r="AN142" i="42"/>
  <c r="AB142" i="42"/>
  <c r="AU142" i="42"/>
  <c r="AI142" i="42"/>
  <c r="AS142" i="42"/>
  <c r="AG142" i="42"/>
  <c r="BD142" i="42"/>
  <c r="AK142" i="42"/>
  <c r="AZ142" i="42"/>
  <c r="AJ142" i="42"/>
  <c r="AY142" i="42"/>
  <c r="AH142" i="42"/>
  <c r="AX142" i="42"/>
  <c r="AF142" i="42"/>
  <c r="AW142" i="42"/>
  <c r="AE142" i="42"/>
  <c r="AT142" i="42"/>
  <c r="AD142" i="42"/>
  <c r="AR142" i="42"/>
  <c r="AC142" i="42"/>
  <c r="AQ142" i="42"/>
  <c r="AA142" i="42"/>
  <c r="AP142" i="42"/>
  <c r="Z142" i="42"/>
  <c r="BH142" i="42"/>
  <c r="AO142" i="42"/>
  <c r="Y142" i="42"/>
  <c r="BE142" i="42"/>
  <c r="AL142" i="42"/>
  <c r="BC130" i="42"/>
  <c r="AN130" i="42"/>
  <c r="AB130" i="42"/>
  <c r="AS130" i="42"/>
  <c r="AG130" i="42"/>
  <c r="BB130" i="42"/>
  <c r="AK130" i="42"/>
  <c r="AJ130" i="42"/>
  <c r="AY130" i="42"/>
  <c r="AI130" i="42"/>
  <c r="AW130" i="42"/>
  <c r="AH130" i="42"/>
  <c r="AU130" i="42"/>
  <c r="AF130" i="42"/>
  <c r="AT130" i="42"/>
  <c r="AE130" i="42"/>
  <c r="AR130" i="42"/>
  <c r="AD130" i="42"/>
  <c r="AQ130" i="42"/>
  <c r="AC130" i="42"/>
  <c r="BH130" i="42"/>
  <c r="AP130" i="42"/>
  <c r="AA130" i="42"/>
  <c r="BF130" i="42"/>
  <c r="AO130" i="42"/>
  <c r="Z130" i="42"/>
  <c r="BD130" i="42"/>
  <c r="AL130" i="42"/>
  <c r="X130" i="42"/>
  <c r="BC118" i="42"/>
  <c r="AN118" i="42"/>
  <c r="AB118" i="42"/>
  <c r="AS118" i="42"/>
  <c r="AG118" i="42"/>
  <c r="AR118" i="42"/>
  <c r="AD118" i="42"/>
  <c r="AQ118" i="42"/>
  <c r="AC118" i="42"/>
  <c r="BH118" i="42"/>
  <c r="AP118" i="42"/>
  <c r="AA118" i="42"/>
  <c r="BF118" i="42"/>
  <c r="AO118" i="42"/>
  <c r="Z118" i="42"/>
  <c r="BE118" i="42"/>
  <c r="AM118" i="42"/>
  <c r="Y118" i="42"/>
  <c r="BD118" i="42"/>
  <c r="AL118" i="42"/>
  <c r="X118" i="42"/>
  <c r="BB118" i="42"/>
  <c r="AK118" i="42"/>
  <c r="AY118" i="42"/>
  <c r="AJ118" i="42"/>
  <c r="AX118" i="42"/>
  <c r="AI118" i="42"/>
  <c r="AW118" i="42"/>
  <c r="AH118" i="42"/>
  <c r="AT118" i="42"/>
  <c r="AE118" i="42"/>
  <c r="AL106" i="42"/>
  <c r="Z106" i="42"/>
  <c r="AY106" i="42"/>
  <c r="AK106" i="42"/>
  <c r="Y106" i="42"/>
  <c r="AW106" i="42"/>
  <c r="AJ106" i="42"/>
  <c r="X106" i="42"/>
  <c r="AU106" i="42"/>
  <c r="AI106" i="42"/>
  <c r="AT106" i="42"/>
  <c r="AH106" i="42"/>
  <c r="AS106" i="42"/>
  <c r="AG106" i="42"/>
  <c r="BH106" i="42"/>
  <c r="AR106" i="42"/>
  <c r="AF106" i="42"/>
  <c r="BF106" i="42"/>
  <c r="AQ106" i="42"/>
  <c r="AE106" i="42"/>
  <c r="BE106" i="42"/>
  <c r="AP106" i="42"/>
  <c r="AD106" i="42"/>
  <c r="BD106" i="42"/>
  <c r="AO106" i="42"/>
  <c r="AC106" i="42"/>
  <c r="BB106" i="42"/>
  <c r="AM106" i="42"/>
  <c r="AA106" i="42"/>
  <c r="AZ94" i="42"/>
  <c r="AM94" i="42"/>
  <c r="AA94" i="42"/>
  <c r="AY94" i="42"/>
  <c r="AL94" i="42"/>
  <c r="Z94" i="42"/>
  <c r="AX94" i="42"/>
  <c r="AK94" i="42"/>
  <c r="Y94" i="42"/>
  <c r="AW94" i="42"/>
  <c r="AJ94" i="42"/>
  <c r="X94" i="42"/>
  <c r="AU94" i="42"/>
  <c r="AI94" i="42"/>
  <c r="AT94" i="42"/>
  <c r="AH94" i="42"/>
  <c r="AS94" i="42"/>
  <c r="AG94" i="42"/>
  <c r="BH94" i="42"/>
  <c r="AR94" i="42"/>
  <c r="AF94" i="42"/>
  <c r="BF94" i="42"/>
  <c r="AQ94" i="42"/>
  <c r="AE94" i="42"/>
  <c r="BE94" i="42"/>
  <c r="AP94" i="42"/>
  <c r="AD94" i="42"/>
  <c r="BC94" i="42"/>
  <c r="AZ82" i="42"/>
  <c r="AM82" i="42"/>
  <c r="AA82" i="42"/>
  <c r="AX82" i="42"/>
  <c r="AK82" i="42"/>
  <c r="Y82" i="42"/>
  <c r="AT82" i="42"/>
  <c r="AH82" i="42"/>
  <c r="BH82" i="42"/>
  <c r="AR82" i="42"/>
  <c r="AF82" i="42"/>
  <c r="BF82" i="42"/>
  <c r="AQ82" i="42"/>
  <c r="AE82" i="42"/>
  <c r="AU233" i="42"/>
  <c r="AI233" i="42"/>
  <c r="AT233" i="42"/>
  <c r="AH233" i="42"/>
  <c r="AS233" i="42"/>
  <c r="AG233" i="42"/>
  <c r="AR233" i="42"/>
  <c r="AF233" i="42"/>
  <c r="BE233" i="42"/>
  <c r="AQ233" i="42"/>
  <c r="AE233" i="42"/>
  <c r="BD233" i="42"/>
  <c r="AP233" i="42"/>
  <c r="AD233" i="42"/>
  <c r="BC233" i="42"/>
  <c r="AO233" i="42"/>
  <c r="AC233" i="42"/>
  <c r="BB233" i="42"/>
  <c r="AN233" i="42"/>
  <c r="AB233" i="42"/>
  <c r="AY233" i="42"/>
  <c r="AL233" i="42"/>
  <c r="AA233" i="42"/>
  <c r="Z233" i="42"/>
  <c r="Y233" i="42"/>
  <c r="X233" i="42"/>
  <c r="AZ233" i="42"/>
  <c r="AX233" i="42"/>
  <c r="AW233" i="42"/>
  <c r="AM233" i="42"/>
  <c r="AJ233" i="42"/>
  <c r="AK233" i="42"/>
  <c r="AU221" i="42"/>
  <c r="AI221" i="42"/>
  <c r="AS221" i="42"/>
  <c r="AG221" i="42"/>
  <c r="BE221" i="42"/>
  <c r="AQ221" i="42"/>
  <c r="AE221" i="42"/>
  <c r="BD221" i="42"/>
  <c r="AP221" i="42"/>
  <c r="AD221" i="42"/>
  <c r="AT221" i="42"/>
  <c r="AA221" i="42"/>
  <c r="AR221" i="42"/>
  <c r="Z221" i="42"/>
  <c r="AO221" i="42"/>
  <c r="Y221" i="42"/>
  <c r="AN221" i="42"/>
  <c r="X221" i="42"/>
  <c r="AM221" i="42"/>
  <c r="BH221" i="42"/>
  <c r="AL221" i="42"/>
  <c r="BC221" i="42"/>
  <c r="AK221" i="42"/>
  <c r="BB221" i="42"/>
  <c r="AJ221" i="42"/>
  <c r="AZ221" i="42"/>
  <c r="AH221" i="42"/>
  <c r="AY221" i="42"/>
  <c r="AF221" i="42"/>
  <c r="AW221" i="42"/>
  <c r="AB221" i="42"/>
  <c r="AC221" i="42"/>
  <c r="AX221" i="42"/>
  <c r="AU209" i="42"/>
  <c r="AI209" i="42"/>
  <c r="BF209" i="42"/>
  <c r="AQ209" i="42"/>
  <c r="AE209" i="42"/>
  <c r="AP209" i="42"/>
  <c r="AD209" i="42"/>
  <c r="AO209" i="42"/>
  <c r="Z209" i="42"/>
  <c r="AN209" i="42"/>
  <c r="Y209" i="42"/>
  <c r="BH209" i="42"/>
  <c r="AM209" i="42"/>
  <c r="X209" i="42"/>
  <c r="BC209" i="42"/>
  <c r="AL209" i="42"/>
  <c r="BB209" i="42"/>
  <c r="AK209" i="42"/>
  <c r="AZ209" i="42"/>
  <c r="AJ209" i="42"/>
  <c r="AY209" i="42"/>
  <c r="AH209" i="42"/>
  <c r="AX209" i="42"/>
  <c r="AG209" i="42"/>
  <c r="AW209" i="42"/>
  <c r="AF209" i="42"/>
  <c r="AT209" i="42"/>
  <c r="AC209" i="42"/>
  <c r="AR209" i="42"/>
  <c r="AA209" i="42"/>
  <c r="AB209" i="42"/>
  <c r="AU197" i="42"/>
  <c r="AI197" i="42"/>
  <c r="BE197" i="42"/>
  <c r="AQ197" i="42"/>
  <c r="AE197" i="42"/>
  <c r="BD197" i="42"/>
  <c r="AP197" i="42"/>
  <c r="AD197" i="42"/>
  <c r="BC197" i="42"/>
  <c r="AL197" i="42"/>
  <c r="BB197" i="42"/>
  <c r="AK197" i="42"/>
  <c r="AZ197" i="42"/>
  <c r="AJ197" i="42"/>
  <c r="AY197" i="42"/>
  <c r="AH197" i="42"/>
  <c r="AX197" i="42"/>
  <c r="AG197" i="42"/>
  <c r="AW197" i="42"/>
  <c r="AF197" i="42"/>
  <c r="AT197" i="42"/>
  <c r="AC197" i="42"/>
  <c r="AS197" i="42"/>
  <c r="AB197" i="42"/>
  <c r="AR197" i="42"/>
  <c r="AA197" i="42"/>
  <c r="AO197" i="42"/>
  <c r="Z197" i="42"/>
  <c r="BF197" i="42"/>
  <c r="AM197" i="42"/>
  <c r="X197" i="42"/>
  <c r="Y197" i="42"/>
  <c r="AN197" i="42"/>
  <c r="AU185" i="42"/>
  <c r="AI185" i="42"/>
  <c r="BE185" i="42"/>
  <c r="AP185" i="42"/>
  <c r="BD185" i="42"/>
  <c r="AM185" i="42"/>
  <c r="Z185" i="42"/>
  <c r="BB185" i="42"/>
  <c r="AL185" i="42"/>
  <c r="Y185" i="42"/>
  <c r="AZ185" i="42"/>
  <c r="AK185" i="42"/>
  <c r="X185" i="42"/>
  <c r="AY185" i="42"/>
  <c r="AJ185" i="42"/>
  <c r="AX185" i="42"/>
  <c r="AH185" i="42"/>
  <c r="AW185" i="42"/>
  <c r="AG185" i="42"/>
  <c r="AT185" i="42"/>
  <c r="AF185" i="42"/>
  <c r="AS185" i="42"/>
  <c r="AE185" i="42"/>
  <c r="AR185" i="42"/>
  <c r="AD185" i="42"/>
  <c r="AQ185" i="42"/>
  <c r="AC185" i="42"/>
  <c r="BF185" i="42"/>
  <c r="AN185" i="42"/>
  <c r="AA185" i="42"/>
  <c r="AO185" i="42"/>
  <c r="AB185" i="42"/>
  <c r="BH185" i="42"/>
  <c r="AX173" i="42"/>
  <c r="AK173" i="42"/>
  <c r="Y173" i="42"/>
  <c r="AW173" i="42"/>
  <c r="AJ173" i="42"/>
  <c r="X173" i="42"/>
  <c r="AU173" i="42"/>
  <c r="AI173" i="42"/>
  <c r="AT173" i="42"/>
  <c r="AH173" i="42"/>
  <c r="AS173" i="42"/>
  <c r="AG173" i="42"/>
  <c r="BF173" i="42"/>
  <c r="AR173" i="42"/>
  <c r="AF173" i="42"/>
  <c r="BE173" i="42"/>
  <c r="AQ173" i="42"/>
  <c r="AE173" i="42"/>
  <c r="BD173" i="42"/>
  <c r="AP173" i="42"/>
  <c r="AD173" i="42"/>
  <c r="BC173" i="42"/>
  <c r="AO173" i="42"/>
  <c r="AC173" i="42"/>
  <c r="BB173" i="42"/>
  <c r="AN173" i="42"/>
  <c r="AB173" i="42"/>
  <c r="AY173" i="42"/>
  <c r="AL173" i="42"/>
  <c r="Z173" i="42"/>
  <c r="AZ173" i="42"/>
  <c r="AM173" i="42"/>
  <c r="AW386" i="42"/>
  <c r="AJ386" i="42"/>
  <c r="AT386" i="42"/>
  <c r="AH386" i="42"/>
  <c r="BF386" i="42"/>
  <c r="AR386" i="42"/>
  <c r="AF386" i="42"/>
  <c r="BD386" i="42"/>
  <c r="AP386" i="42"/>
  <c r="AD386" i="42"/>
  <c r="AY386" i="42"/>
  <c r="AL386" i="42"/>
  <c r="Z386" i="42"/>
  <c r="AM386" i="42"/>
  <c r="BH386" i="42"/>
  <c r="AK386" i="42"/>
  <c r="BE386" i="42"/>
  <c r="AI386" i="42"/>
  <c r="BC386" i="42"/>
  <c r="AG386" i="42"/>
  <c r="BB386" i="42"/>
  <c r="AE386" i="42"/>
  <c r="AZ386" i="42"/>
  <c r="AX386" i="42"/>
  <c r="AB386" i="42"/>
  <c r="AU386" i="42"/>
  <c r="AS386" i="42"/>
  <c r="AQ386" i="42"/>
  <c r="AO386" i="42"/>
  <c r="AN386" i="42"/>
  <c r="AW374" i="42"/>
  <c r="AJ374" i="42"/>
  <c r="BF374" i="42"/>
  <c r="AR374" i="42"/>
  <c r="AF374" i="42"/>
  <c r="BD374" i="42"/>
  <c r="AP374" i="42"/>
  <c r="AD374" i="42"/>
  <c r="BH374" i="42"/>
  <c r="AN374" i="42"/>
  <c r="BE374" i="42"/>
  <c r="AM374" i="42"/>
  <c r="BC374" i="42"/>
  <c r="AL374" i="42"/>
  <c r="BB374" i="42"/>
  <c r="AK374" i="42"/>
  <c r="AZ374" i="42"/>
  <c r="AI374" i="42"/>
  <c r="AY374" i="42"/>
  <c r="AH374" i="42"/>
  <c r="AX374" i="42"/>
  <c r="AG374" i="42"/>
  <c r="AU374" i="42"/>
  <c r="AE374" i="42"/>
  <c r="AT374" i="42"/>
  <c r="AS374" i="42"/>
  <c r="AQ374" i="42"/>
  <c r="AA374" i="42"/>
  <c r="AO374" i="42"/>
  <c r="Y374" i="42"/>
  <c r="AX362" i="42"/>
  <c r="AK362" i="42"/>
  <c r="BH362" i="42"/>
  <c r="BE362" i="42"/>
  <c r="AQ362" i="42"/>
  <c r="AE362" i="42"/>
  <c r="BC362" i="42"/>
  <c r="AM362" i="42"/>
  <c r="BB362" i="42"/>
  <c r="AL362" i="42"/>
  <c r="AZ362" i="42"/>
  <c r="AJ362" i="42"/>
  <c r="AY362" i="42"/>
  <c r="AI362" i="42"/>
  <c r="AW362" i="42"/>
  <c r="AH362" i="42"/>
  <c r="AU362" i="42"/>
  <c r="AG362" i="42"/>
  <c r="AT362" i="42"/>
  <c r="AF362" i="42"/>
  <c r="AS362" i="42"/>
  <c r="AD362" i="42"/>
  <c r="AR362" i="42"/>
  <c r="AP362" i="42"/>
  <c r="BF362" i="42"/>
  <c r="AO362" i="42"/>
  <c r="Z362" i="42"/>
  <c r="BD362" i="42"/>
  <c r="AN362" i="42"/>
  <c r="Y362" i="42"/>
  <c r="AY350" i="42"/>
  <c r="AL350" i="42"/>
  <c r="Z350" i="42"/>
  <c r="AW350" i="42"/>
  <c r="AI350" i="42"/>
  <c r="AT350" i="42"/>
  <c r="AG350" i="42"/>
  <c r="BH350" i="42"/>
  <c r="AR350" i="42"/>
  <c r="AE350" i="42"/>
  <c r="BF350" i="42"/>
  <c r="AQ350" i="42"/>
  <c r="AD350" i="42"/>
  <c r="BE350" i="42"/>
  <c r="AP350" i="42"/>
  <c r="AZ350" i="42"/>
  <c r="AK350" i="42"/>
  <c r="AO350" i="42"/>
  <c r="AN350" i="42"/>
  <c r="AM350" i="42"/>
  <c r="AJ350" i="42"/>
  <c r="AH350" i="42"/>
  <c r="AF350" i="42"/>
  <c r="BD350" i="42"/>
  <c r="AB350" i="42"/>
  <c r="BC350" i="42"/>
  <c r="AA350" i="42"/>
  <c r="BB350" i="42"/>
  <c r="Y350" i="42"/>
  <c r="AX350" i="42"/>
  <c r="AS350" i="42"/>
  <c r="AU350" i="42"/>
  <c r="BE338" i="42"/>
  <c r="AQ338" i="42"/>
  <c r="AE338" i="42"/>
  <c r="AY338" i="42"/>
  <c r="AL338" i="42"/>
  <c r="Z338" i="42"/>
  <c r="AW338" i="42"/>
  <c r="AH338" i="42"/>
  <c r="AU338" i="42"/>
  <c r="AG338" i="42"/>
  <c r="AT338" i="42"/>
  <c r="AF338" i="42"/>
  <c r="AS338" i="42"/>
  <c r="AD338" i="42"/>
  <c r="AR338" i="42"/>
  <c r="BH338" i="42"/>
  <c r="AP338" i="42"/>
  <c r="AB338" i="42"/>
  <c r="BF338" i="42"/>
  <c r="AO338" i="42"/>
  <c r="AA338" i="42"/>
  <c r="BD338" i="42"/>
  <c r="AN338" i="42"/>
  <c r="BC338" i="42"/>
  <c r="AM338" i="42"/>
  <c r="BB338" i="42"/>
  <c r="AK338" i="42"/>
  <c r="AX338" i="42"/>
  <c r="AI338" i="42"/>
  <c r="AZ338" i="42"/>
  <c r="AJ338" i="42"/>
  <c r="BE326" i="42"/>
  <c r="AQ326" i="42"/>
  <c r="AE326" i="42"/>
  <c r="AY326" i="42"/>
  <c r="AL326" i="42"/>
  <c r="Y326" i="42"/>
  <c r="BF326" i="42"/>
  <c r="AO326" i="42"/>
  <c r="BD326" i="42"/>
  <c r="AN326" i="42"/>
  <c r="BC326" i="42"/>
  <c r="AM326" i="42"/>
  <c r="BB326" i="42"/>
  <c r="AK326" i="42"/>
  <c r="AZ326" i="42"/>
  <c r="AJ326" i="42"/>
  <c r="AX326" i="42"/>
  <c r="AI326" i="42"/>
  <c r="AW326" i="42"/>
  <c r="AH326" i="42"/>
  <c r="AU326" i="42"/>
  <c r="AG326" i="42"/>
  <c r="AT326" i="42"/>
  <c r="AF326" i="42"/>
  <c r="AS326" i="42"/>
  <c r="AD326" i="42"/>
  <c r="BH326" i="42"/>
  <c r="AP326" i="42"/>
  <c r="AB326" i="42"/>
  <c r="AR326" i="42"/>
  <c r="BB314" i="42"/>
  <c r="AN314" i="42"/>
  <c r="AB314" i="42"/>
  <c r="AZ314" i="42"/>
  <c r="AM314" i="42"/>
  <c r="AA314" i="42"/>
  <c r="AY314" i="42"/>
  <c r="AL314" i="42"/>
  <c r="AX314" i="42"/>
  <c r="AK314" i="42"/>
  <c r="Y314" i="42"/>
  <c r="AW314" i="42"/>
  <c r="AJ314" i="42"/>
  <c r="AU314" i="42"/>
  <c r="AI314" i="42"/>
  <c r="AT314" i="42"/>
  <c r="AH314" i="42"/>
  <c r="BH314" i="42"/>
  <c r="AS314" i="42"/>
  <c r="AG314" i="42"/>
  <c r="BF314" i="42"/>
  <c r="AR314" i="42"/>
  <c r="AF314" i="42"/>
  <c r="BC314" i="42"/>
  <c r="AO314" i="42"/>
  <c r="AQ314" i="42"/>
  <c r="AP314" i="42"/>
  <c r="AE314" i="42"/>
  <c r="AD314" i="42"/>
  <c r="BE314" i="42"/>
  <c r="BD314" i="42"/>
  <c r="BC302" i="42"/>
  <c r="AO302" i="42"/>
  <c r="BB302" i="42"/>
  <c r="AN302" i="42"/>
  <c r="AA302" i="42"/>
  <c r="AZ302" i="42"/>
  <c r="AM302" i="42"/>
  <c r="Z302" i="42"/>
  <c r="AY302" i="42"/>
  <c r="AL302" i="42"/>
  <c r="Y302" i="42"/>
  <c r="AX302" i="42"/>
  <c r="AK302" i="42"/>
  <c r="AW302" i="42"/>
  <c r="AJ302" i="42"/>
  <c r="AU302" i="42"/>
  <c r="AI302" i="42"/>
  <c r="AT302" i="42"/>
  <c r="AH302" i="42"/>
  <c r="BH302" i="42"/>
  <c r="AS302" i="42"/>
  <c r="AG302" i="42"/>
  <c r="BD302" i="42"/>
  <c r="AP302" i="42"/>
  <c r="AD302" i="42"/>
  <c r="BF302" i="42"/>
  <c r="BE302" i="42"/>
  <c r="AR302" i="42"/>
  <c r="AQ302" i="42"/>
  <c r="AF302" i="42"/>
  <c r="AE302" i="42"/>
  <c r="BC290" i="42"/>
  <c r="AO290" i="42"/>
  <c r="AZ290" i="42"/>
  <c r="AM290" i="42"/>
  <c r="AA290" i="42"/>
  <c r="AW290" i="42"/>
  <c r="AJ290" i="42"/>
  <c r="AU290" i="42"/>
  <c r="AI290" i="42"/>
  <c r="AP290" i="42"/>
  <c r="BH290" i="42"/>
  <c r="AN290" i="42"/>
  <c r="BF290" i="42"/>
  <c r="AL290" i="42"/>
  <c r="BE290" i="42"/>
  <c r="AK290" i="42"/>
  <c r="BD290" i="42"/>
  <c r="AH290" i="42"/>
  <c r="BB290" i="42"/>
  <c r="AG290" i="42"/>
  <c r="AY290" i="42"/>
  <c r="AF290" i="42"/>
  <c r="AX290" i="42"/>
  <c r="AE290" i="42"/>
  <c r="AT290" i="42"/>
  <c r="AD290" i="42"/>
  <c r="AS290" i="42"/>
  <c r="AB290" i="42"/>
  <c r="AR290" i="42"/>
  <c r="AQ290" i="42"/>
  <c r="BC278" i="42"/>
  <c r="AO278" i="42"/>
  <c r="AW278" i="42"/>
  <c r="AJ278" i="42"/>
  <c r="AU278" i="42"/>
  <c r="AI278" i="42"/>
  <c r="BD278" i="42"/>
  <c r="AL278" i="42"/>
  <c r="BB278" i="42"/>
  <c r="AK278" i="42"/>
  <c r="AZ278" i="42"/>
  <c r="AH278" i="42"/>
  <c r="AY278" i="42"/>
  <c r="AG278" i="42"/>
  <c r="AX278" i="42"/>
  <c r="AF278" i="42"/>
  <c r="AT278" i="42"/>
  <c r="AE278" i="42"/>
  <c r="AS278" i="42"/>
  <c r="AD278" i="42"/>
  <c r="AR278" i="42"/>
  <c r="AQ278" i="42"/>
  <c r="Z278" i="42"/>
  <c r="BH278" i="42"/>
  <c r="AP278" i="42"/>
  <c r="Y278" i="42"/>
  <c r="BF278" i="42"/>
  <c r="AN278" i="42"/>
  <c r="BE278" i="42"/>
  <c r="AM278" i="42"/>
  <c r="BC266" i="42"/>
  <c r="AO266" i="42"/>
  <c r="AW266" i="42"/>
  <c r="AJ266" i="42"/>
  <c r="BH266" i="42"/>
  <c r="AQ266" i="42"/>
  <c r="AB266" i="42"/>
  <c r="BF266" i="42"/>
  <c r="AP266" i="42"/>
  <c r="BE266" i="42"/>
  <c r="AN266" i="42"/>
  <c r="Y266" i="42"/>
  <c r="BD266" i="42"/>
  <c r="AM266" i="42"/>
  <c r="BB266" i="42"/>
  <c r="AL266" i="42"/>
  <c r="AZ266" i="42"/>
  <c r="AK266" i="42"/>
  <c r="AY266" i="42"/>
  <c r="AI266" i="42"/>
  <c r="AX266" i="42"/>
  <c r="AH266" i="42"/>
  <c r="AU266" i="42"/>
  <c r="AG266" i="42"/>
  <c r="AT266" i="42"/>
  <c r="AF266" i="42"/>
  <c r="AS266" i="42"/>
  <c r="AE266" i="42"/>
  <c r="AR266" i="42"/>
  <c r="AD266" i="42"/>
  <c r="AY254" i="42"/>
  <c r="AL254" i="42"/>
  <c r="Z254" i="42"/>
  <c r="AX254" i="42"/>
  <c r="AK254" i="42"/>
  <c r="Y254" i="42"/>
  <c r="AW254" i="42"/>
  <c r="AJ254" i="42"/>
  <c r="AU254" i="42"/>
  <c r="AI254" i="42"/>
  <c r="AT254" i="42"/>
  <c r="AH254" i="42"/>
  <c r="BH254" i="42"/>
  <c r="AS254" i="42"/>
  <c r="AG254" i="42"/>
  <c r="BF254" i="42"/>
  <c r="AR254" i="42"/>
  <c r="AF254" i="42"/>
  <c r="BE254" i="42"/>
  <c r="AQ254" i="42"/>
  <c r="AE254" i="42"/>
  <c r="BD254" i="42"/>
  <c r="AP254" i="42"/>
  <c r="AD254" i="42"/>
  <c r="BC254" i="42"/>
  <c r="AO254" i="42"/>
  <c r="BB254" i="42"/>
  <c r="AZ254" i="42"/>
  <c r="AN254" i="42"/>
  <c r="AM254" i="42"/>
  <c r="AB254" i="42"/>
  <c r="AY242" i="42"/>
  <c r="AL242" i="42"/>
  <c r="AX242" i="42"/>
  <c r="AK242" i="42"/>
  <c r="Y242" i="42"/>
  <c r="Y243" i="42" s="1"/>
  <c r="AW242" i="42"/>
  <c r="AJ242" i="42"/>
  <c r="AU242" i="42"/>
  <c r="AI242" i="42"/>
  <c r="AT242" i="42"/>
  <c r="AH242" i="42"/>
  <c r="BH242" i="42"/>
  <c r="AS242" i="42"/>
  <c r="AG242" i="42"/>
  <c r="BF242" i="42"/>
  <c r="AR242" i="42"/>
  <c r="AF242" i="42"/>
  <c r="BE242" i="42"/>
  <c r="AQ242" i="42"/>
  <c r="AE242" i="42"/>
  <c r="BD242" i="42"/>
  <c r="AP242" i="42"/>
  <c r="AD242" i="42"/>
  <c r="BC242" i="42"/>
  <c r="AO242" i="42"/>
  <c r="AA242" i="42"/>
  <c r="BB242" i="42"/>
  <c r="AZ242" i="42"/>
  <c r="AN242" i="42"/>
  <c r="AB242" i="42"/>
  <c r="AM242" i="42"/>
  <c r="BH534" i="42"/>
  <c r="AS534" i="42"/>
  <c r="AG534" i="42"/>
  <c r="BF534" i="42"/>
  <c r="AR534" i="42"/>
  <c r="AE534" i="42"/>
  <c r="BC534" i="42"/>
  <c r="AO534" i="42"/>
  <c r="AB534" i="42"/>
  <c r="BB534" i="42"/>
  <c r="AN534" i="42"/>
  <c r="AA534" i="42"/>
  <c r="AZ534" i="42"/>
  <c r="AM534" i="42"/>
  <c r="Z534" i="42"/>
  <c r="AT534" i="42"/>
  <c r="AH534" i="42"/>
  <c r="AJ534" i="42"/>
  <c r="AI534" i="42"/>
  <c r="BE534" i="42"/>
  <c r="BD534" i="42"/>
  <c r="AY534" i="42"/>
  <c r="Y534" i="42"/>
  <c r="AX534" i="42"/>
  <c r="X534" i="42"/>
  <c r="AW534" i="42"/>
  <c r="AU534" i="42"/>
  <c r="AQ534" i="42"/>
  <c r="AP534" i="42"/>
  <c r="AL534" i="42"/>
  <c r="AK534" i="42"/>
  <c r="BH522" i="42"/>
  <c r="AS522" i="42"/>
  <c r="AG522" i="42"/>
  <c r="BC522" i="42"/>
  <c r="AO522" i="42"/>
  <c r="AB522" i="42"/>
  <c r="AZ522" i="42"/>
  <c r="AM522" i="42"/>
  <c r="Z522" i="42"/>
  <c r="BD522" i="42"/>
  <c r="AK522" i="42"/>
  <c r="BB522" i="42"/>
  <c r="AJ522" i="42"/>
  <c r="AY522" i="42"/>
  <c r="AI522" i="42"/>
  <c r="AX522" i="42"/>
  <c r="AH522" i="42"/>
  <c r="AW522" i="42"/>
  <c r="AE522" i="42"/>
  <c r="AU522" i="42"/>
  <c r="AT522" i="42"/>
  <c r="AR522" i="42"/>
  <c r="AA522" i="42"/>
  <c r="AQ522" i="42"/>
  <c r="Y522" i="42"/>
  <c r="AP522" i="42"/>
  <c r="X522" i="42"/>
  <c r="BF522" i="42"/>
  <c r="AN522" i="42"/>
  <c r="BE522" i="42"/>
  <c r="AL522" i="42"/>
  <c r="BC510" i="42"/>
  <c r="AO510" i="42"/>
  <c r="AB510" i="42"/>
  <c r="BB510" i="42"/>
  <c r="AN510" i="42"/>
  <c r="AA510" i="42"/>
  <c r="AZ510" i="42"/>
  <c r="AM510" i="42"/>
  <c r="Z510" i="42"/>
  <c r="AY510" i="42"/>
  <c r="AL510" i="42"/>
  <c r="Y510" i="42"/>
  <c r="AX510" i="42"/>
  <c r="AK510" i="42"/>
  <c r="X510" i="42"/>
  <c r="AW510" i="42"/>
  <c r="AJ510" i="42"/>
  <c r="AU510" i="42"/>
  <c r="AI510" i="42"/>
  <c r="AT510" i="42"/>
  <c r="AH510" i="42"/>
  <c r="BH510" i="42"/>
  <c r="AS510" i="42"/>
  <c r="AG510" i="42"/>
  <c r="BF510" i="42"/>
  <c r="AR510" i="42"/>
  <c r="AE510" i="42"/>
  <c r="BE510" i="42"/>
  <c r="AQ510" i="42"/>
  <c r="BD510" i="42"/>
  <c r="AP510" i="42"/>
  <c r="BD498" i="42"/>
  <c r="AP498" i="42"/>
  <c r="BC498" i="42"/>
  <c r="AO498" i="42"/>
  <c r="AB498" i="42"/>
  <c r="BB498" i="42"/>
  <c r="AN498" i="42"/>
  <c r="AA498" i="42"/>
  <c r="AZ498" i="42"/>
  <c r="AM498" i="42"/>
  <c r="Z498" i="42"/>
  <c r="AY498" i="42"/>
  <c r="AL498" i="42"/>
  <c r="Y498" i="42"/>
  <c r="AX498" i="42"/>
  <c r="X498" i="42"/>
  <c r="AW498" i="42"/>
  <c r="AI498" i="42"/>
  <c r="AU498" i="42"/>
  <c r="AH498" i="42"/>
  <c r="AT498" i="42"/>
  <c r="AG498" i="42"/>
  <c r="BH498" i="42"/>
  <c r="AS498" i="42"/>
  <c r="AF498" i="42"/>
  <c r="BE498" i="42"/>
  <c r="AQ498" i="42"/>
  <c r="BF498" i="42"/>
  <c r="AR498" i="42"/>
  <c r="AE498" i="42"/>
  <c r="BD486" i="42"/>
  <c r="AP486" i="42"/>
  <c r="BC486" i="42"/>
  <c r="AO486" i="42"/>
  <c r="AB486" i="42"/>
  <c r="AZ486" i="42"/>
  <c r="AM486" i="42"/>
  <c r="Z486" i="42"/>
  <c r="AY486" i="42"/>
  <c r="AL486" i="42"/>
  <c r="Y486" i="42"/>
  <c r="AW486" i="42"/>
  <c r="AJ486" i="42"/>
  <c r="BB486" i="42"/>
  <c r="AE486" i="42"/>
  <c r="AX486" i="42"/>
  <c r="AU486" i="42"/>
  <c r="AA486" i="42"/>
  <c r="AT486" i="42"/>
  <c r="X486" i="42"/>
  <c r="AS486" i="42"/>
  <c r="AR486" i="42"/>
  <c r="AQ486" i="42"/>
  <c r="AN486" i="42"/>
  <c r="AK486" i="42"/>
  <c r="BH486" i="42"/>
  <c r="AI486" i="42"/>
  <c r="BE486" i="42"/>
  <c r="AF486" i="42"/>
  <c r="BF486" i="42"/>
  <c r="AG486" i="42"/>
  <c r="BD474" i="42"/>
  <c r="AP474" i="42"/>
  <c r="AY474" i="42"/>
  <c r="AL474" i="42"/>
  <c r="Y474" i="42"/>
  <c r="AT474" i="42"/>
  <c r="AF474" i="42"/>
  <c r="AS474" i="42"/>
  <c r="AE474" i="42"/>
  <c r="AR474" i="42"/>
  <c r="AB474" i="42"/>
  <c r="BH474" i="42"/>
  <c r="AQ474" i="42"/>
  <c r="AA474" i="42"/>
  <c r="BF474" i="42"/>
  <c r="AO474" i="42"/>
  <c r="Z474" i="42"/>
  <c r="BE474" i="42"/>
  <c r="AN474" i="42"/>
  <c r="X474" i="42"/>
  <c r="BC474" i="42"/>
  <c r="AM474" i="42"/>
  <c r="BB474" i="42"/>
  <c r="AK474" i="42"/>
  <c r="AZ474" i="42"/>
  <c r="AJ474" i="42"/>
  <c r="AX474" i="42"/>
  <c r="AU474" i="42"/>
  <c r="AG474" i="42"/>
  <c r="AW474" i="42"/>
  <c r="AH474" i="42"/>
  <c r="BE462" i="42"/>
  <c r="AQ462" i="42"/>
  <c r="AZ462" i="42"/>
  <c r="AM462" i="42"/>
  <c r="Z462" i="42"/>
  <c r="BD462" i="42"/>
  <c r="AN462" i="42"/>
  <c r="X462" i="42"/>
  <c r="BC462" i="42"/>
  <c r="AL462" i="42"/>
  <c r="BB462" i="42"/>
  <c r="AK462" i="42"/>
  <c r="AY462" i="42"/>
  <c r="AJ462" i="42"/>
  <c r="AX462" i="42"/>
  <c r="AI462" i="42"/>
  <c r="AW462" i="42"/>
  <c r="AH462" i="42"/>
  <c r="AU462" i="42"/>
  <c r="AG462" i="42"/>
  <c r="AT462" i="42"/>
  <c r="AS462" i="42"/>
  <c r="AR462" i="42"/>
  <c r="AB462" i="42"/>
  <c r="BF462" i="42"/>
  <c r="AO462" i="42"/>
  <c r="Y462" i="42"/>
  <c r="BH462" i="42"/>
  <c r="AP462" i="42"/>
  <c r="AA462" i="42"/>
  <c r="AY450" i="42"/>
  <c r="AL450" i="42"/>
  <c r="Y450" i="42"/>
  <c r="AX450" i="42"/>
  <c r="AK450" i="42"/>
  <c r="X450" i="42"/>
  <c r="AW450" i="42"/>
  <c r="AU450" i="42"/>
  <c r="AI450" i="42"/>
  <c r="AT450" i="42"/>
  <c r="AH450" i="42"/>
  <c r="BH450" i="42"/>
  <c r="AS450" i="42"/>
  <c r="AG450" i="42"/>
  <c r="BF450" i="42"/>
  <c r="AR450" i="42"/>
  <c r="BE450" i="42"/>
  <c r="AQ450" i="42"/>
  <c r="BD450" i="42"/>
  <c r="AP450" i="42"/>
  <c r="BC450" i="42"/>
  <c r="AO450" i="42"/>
  <c r="AB450" i="42"/>
  <c r="AZ450" i="42"/>
  <c r="AM450" i="42"/>
  <c r="Z450" i="42"/>
  <c r="BB450" i="42"/>
  <c r="AN450" i="42"/>
  <c r="AJ450" i="42"/>
  <c r="AA450" i="42"/>
  <c r="AY438" i="42"/>
  <c r="AL438" i="42"/>
  <c r="Y438" i="42"/>
  <c r="AT438" i="42"/>
  <c r="AH438" i="42"/>
  <c r="BF438" i="42"/>
  <c r="AR438" i="42"/>
  <c r="BD438" i="42"/>
  <c r="AP438" i="42"/>
  <c r="AZ438" i="42"/>
  <c r="AM438" i="42"/>
  <c r="Z438" i="42"/>
  <c r="BB438" i="42"/>
  <c r="AX438" i="42"/>
  <c r="AB438" i="42"/>
  <c r="AW438" i="42"/>
  <c r="AA438" i="42"/>
  <c r="AU438" i="42"/>
  <c r="X438" i="42"/>
  <c r="AS438" i="42"/>
  <c r="AQ438" i="42"/>
  <c r="AO438" i="42"/>
  <c r="AN438" i="42"/>
  <c r="AK438" i="42"/>
  <c r="BH438" i="42"/>
  <c r="AJ438" i="42"/>
  <c r="BE438" i="42"/>
  <c r="AI438" i="42"/>
  <c r="BC438" i="42"/>
  <c r="AG438" i="42"/>
  <c r="AU426" i="42"/>
  <c r="AI426" i="42"/>
  <c r="BH426" i="42"/>
  <c r="AS426" i="42"/>
  <c r="AF426" i="42"/>
  <c r="AY426" i="42"/>
  <c r="AJ426" i="42"/>
  <c r="AX426" i="42"/>
  <c r="AW426" i="42"/>
  <c r="AE426" i="42"/>
  <c r="AT426" i="42"/>
  <c r="AR426" i="42"/>
  <c r="AQ426" i="42"/>
  <c r="AB426" i="42"/>
  <c r="BF426" i="42"/>
  <c r="AP426" i="42"/>
  <c r="AA426" i="42"/>
  <c r="BE426" i="42"/>
  <c r="AO426" i="42"/>
  <c r="Z426" i="42"/>
  <c r="BD426" i="42"/>
  <c r="AN426" i="42"/>
  <c r="Y426" i="42"/>
  <c r="BC426" i="42"/>
  <c r="AM426" i="42"/>
  <c r="X426" i="42"/>
  <c r="BB426" i="42"/>
  <c r="AL426" i="42"/>
  <c r="AZ426" i="42"/>
  <c r="AK426" i="42"/>
  <c r="AU414" i="42"/>
  <c r="AI414" i="42"/>
  <c r="AT414" i="42"/>
  <c r="AG414" i="42"/>
  <c r="BH414" i="42"/>
  <c r="AS414" i="42"/>
  <c r="AF414" i="42"/>
  <c r="BF414" i="42"/>
  <c r="AR414" i="42"/>
  <c r="AE414" i="42"/>
  <c r="BE414" i="42"/>
  <c r="AQ414" i="42"/>
  <c r="BD414" i="42"/>
  <c r="AP414" i="42"/>
  <c r="BC414" i="42"/>
  <c r="AO414" i="42"/>
  <c r="AB414" i="42"/>
  <c r="BB414" i="42"/>
  <c r="AN414" i="42"/>
  <c r="AA414" i="42"/>
  <c r="AZ414" i="42"/>
  <c r="AM414" i="42"/>
  <c r="Z414" i="42"/>
  <c r="AY414" i="42"/>
  <c r="AL414" i="42"/>
  <c r="Y414" i="42"/>
  <c r="AX414" i="42"/>
  <c r="AK414" i="42"/>
  <c r="X414" i="42"/>
  <c r="AJ414" i="42"/>
  <c r="AW414" i="42"/>
  <c r="AU402" i="42"/>
  <c r="AH402" i="42"/>
  <c r="AT402" i="42"/>
  <c r="BH402" i="42"/>
  <c r="AS402" i="42"/>
  <c r="AF402" i="42"/>
  <c r="BF402" i="42"/>
  <c r="AR402" i="42"/>
  <c r="AE402" i="42"/>
  <c r="BE402" i="42"/>
  <c r="AQ402" i="42"/>
  <c r="BD402" i="42"/>
  <c r="AP402" i="42"/>
  <c r="BC402" i="42"/>
  <c r="AO402" i="42"/>
  <c r="AB402" i="42"/>
  <c r="BB402" i="42"/>
  <c r="AN402" i="42"/>
  <c r="AA402" i="42"/>
  <c r="AY402" i="42"/>
  <c r="AL402" i="42"/>
  <c r="Y402" i="42"/>
  <c r="AX402" i="42"/>
  <c r="AK402" i="42"/>
  <c r="X402" i="42"/>
  <c r="Z402" i="42"/>
  <c r="AZ402" i="42"/>
  <c r="AW402" i="42"/>
  <c r="AM402" i="42"/>
  <c r="AI402" i="42"/>
  <c r="BH862" i="42"/>
  <c r="AS862" i="42"/>
  <c r="BF862" i="42"/>
  <c r="AR862" i="42"/>
  <c r="AF862" i="42"/>
  <c r="BD862" i="42"/>
  <c r="AP862" i="42"/>
  <c r="AD862" i="42"/>
  <c r="BC862" i="42"/>
  <c r="AO862" i="42"/>
  <c r="AC862" i="42"/>
  <c r="AZ862" i="42"/>
  <c r="AM862" i="42"/>
  <c r="AA862" i="42"/>
  <c r="AX862" i="42"/>
  <c r="AK862" i="42"/>
  <c r="AU862" i="42"/>
  <c r="Y862" i="42"/>
  <c r="AT862" i="42"/>
  <c r="X862" i="42"/>
  <c r="AQ862" i="42"/>
  <c r="AN862" i="42"/>
  <c r="AJ862" i="42"/>
  <c r="AI862" i="42"/>
  <c r="AH862" i="42"/>
  <c r="BE862" i="42"/>
  <c r="AG862" i="42"/>
  <c r="BB862" i="42"/>
  <c r="AE862" i="42"/>
  <c r="AY862" i="42"/>
  <c r="AB862" i="42"/>
  <c r="AW862" i="42"/>
  <c r="Z862" i="42"/>
  <c r="BD850" i="42"/>
  <c r="AP850" i="42"/>
  <c r="AD850" i="42"/>
  <c r="BC850" i="42"/>
  <c r="AO850" i="42"/>
  <c r="AC850" i="42"/>
  <c r="BB850" i="42"/>
  <c r="AN850" i="42"/>
  <c r="AB850" i="42"/>
  <c r="AZ850" i="42"/>
  <c r="AM850" i="42"/>
  <c r="AA850" i="42"/>
  <c r="AY850" i="42"/>
  <c r="Z850" i="42"/>
  <c r="AX850" i="42"/>
  <c r="AK850" i="42"/>
  <c r="Y850" i="42"/>
  <c r="AW850" i="42"/>
  <c r="AJ850" i="42"/>
  <c r="X850" i="42"/>
  <c r="AU850" i="42"/>
  <c r="AI850" i="42"/>
  <c r="AT850" i="42"/>
  <c r="AH850" i="42"/>
  <c r="BH850" i="42"/>
  <c r="AS850" i="42"/>
  <c r="AG850" i="42"/>
  <c r="BF850" i="42"/>
  <c r="BE850" i="42"/>
  <c r="AR850" i="42"/>
  <c r="AQ850" i="42"/>
  <c r="AF850" i="42"/>
  <c r="AE850" i="42"/>
  <c r="BD838" i="42"/>
  <c r="AP838" i="42"/>
  <c r="AD838" i="42"/>
  <c r="BC838" i="42"/>
  <c r="AO838" i="42"/>
  <c r="AC838" i="42"/>
  <c r="AZ838" i="42"/>
  <c r="AM838" i="42"/>
  <c r="AA838" i="42"/>
  <c r="AY838" i="42"/>
  <c r="Z838" i="42"/>
  <c r="AW838" i="42"/>
  <c r="AJ838" i="42"/>
  <c r="X838" i="42"/>
  <c r="BF838" i="42"/>
  <c r="AH838" i="42"/>
  <c r="BE838" i="42"/>
  <c r="AG838" i="42"/>
  <c r="BB838" i="42"/>
  <c r="AF838" i="42"/>
  <c r="AX838" i="42"/>
  <c r="AE838" i="42"/>
  <c r="AU838" i="42"/>
  <c r="AB838" i="42"/>
  <c r="AT838" i="42"/>
  <c r="Y838" i="42"/>
  <c r="AS838" i="42"/>
  <c r="AR838" i="42"/>
  <c r="AQ838" i="42"/>
  <c r="AN838" i="42"/>
  <c r="AK838" i="42"/>
  <c r="BH838" i="42"/>
  <c r="AI838" i="42"/>
  <c r="AY826" i="42"/>
  <c r="Z826" i="42"/>
  <c r="AX826" i="42"/>
  <c r="AK826" i="42"/>
  <c r="Y826" i="42"/>
  <c r="AW826" i="42"/>
  <c r="AJ826" i="42"/>
  <c r="X826" i="42"/>
  <c r="AU826" i="42"/>
  <c r="AI826" i="42"/>
  <c r="AT826" i="42"/>
  <c r="AH826" i="42"/>
  <c r="BH826" i="42"/>
  <c r="AS826" i="42"/>
  <c r="AG826" i="42"/>
  <c r="BF826" i="42"/>
  <c r="AR826" i="42"/>
  <c r="AF826" i="42"/>
  <c r="BE826" i="42"/>
  <c r="AQ826" i="42"/>
  <c r="BD826" i="42"/>
  <c r="AP826" i="42"/>
  <c r="AD826" i="42"/>
  <c r="BB826" i="42"/>
  <c r="AZ826" i="42"/>
  <c r="AO826" i="42"/>
  <c r="AN826" i="42"/>
  <c r="AM826" i="42"/>
  <c r="AE826" i="42"/>
  <c r="AC826" i="42"/>
  <c r="AB826" i="42"/>
  <c r="AA826" i="42"/>
  <c r="BC826" i="42"/>
  <c r="AY814" i="42"/>
  <c r="Z814" i="42"/>
  <c r="AT814" i="42"/>
  <c r="BH814" i="42"/>
  <c r="AS814" i="42"/>
  <c r="AG814" i="42"/>
  <c r="AQ814" i="42"/>
  <c r="AC814" i="42"/>
  <c r="BF814" i="42"/>
  <c r="AO814" i="42"/>
  <c r="AA814" i="42"/>
  <c r="BE814" i="42"/>
  <c r="AN814" i="42"/>
  <c r="Y814" i="42"/>
  <c r="BD814" i="42"/>
  <c r="AM814" i="42"/>
  <c r="X814" i="42"/>
  <c r="BC814" i="42"/>
  <c r="AK814" i="42"/>
  <c r="BB814" i="42"/>
  <c r="AJ814" i="42"/>
  <c r="AZ814" i="42"/>
  <c r="AI814" i="42"/>
  <c r="AX814" i="42"/>
  <c r="AH814" i="42"/>
  <c r="AW814" i="42"/>
  <c r="AF814" i="42"/>
  <c r="AR814" i="42"/>
  <c r="AD814" i="42"/>
  <c r="AE814" i="42"/>
  <c r="AB814" i="42"/>
  <c r="AP814" i="42"/>
  <c r="AU814" i="42"/>
  <c r="BE802" i="42"/>
  <c r="AQ802" i="42"/>
  <c r="AE802" i="42"/>
  <c r="BC802" i="42"/>
  <c r="AO802" i="42"/>
  <c r="AC802" i="42"/>
  <c r="BB802" i="42"/>
  <c r="AN802" i="42"/>
  <c r="AB802" i="42"/>
  <c r="AZ802" i="42"/>
  <c r="AM802" i="42"/>
  <c r="AA802" i="42"/>
  <c r="AY802" i="42"/>
  <c r="Z802" i="42"/>
  <c r="AX802" i="42"/>
  <c r="AK802" i="42"/>
  <c r="Y802" i="42"/>
  <c r="AW802" i="42"/>
  <c r="AJ802" i="42"/>
  <c r="X802" i="42"/>
  <c r="AU802" i="42"/>
  <c r="AI802" i="42"/>
  <c r="AT802" i="42"/>
  <c r="AH802" i="42"/>
  <c r="BF802" i="42"/>
  <c r="AR802" i="42"/>
  <c r="AF802" i="42"/>
  <c r="BH802" i="42"/>
  <c r="BD802" i="42"/>
  <c r="AS802" i="42"/>
  <c r="AP802" i="42"/>
  <c r="AG802" i="42"/>
  <c r="AD802" i="42"/>
  <c r="BE790" i="42"/>
  <c r="AQ790" i="42"/>
  <c r="AE790" i="42"/>
  <c r="AY790" i="42"/>
  <c r="Z790" i="42"/>
  <c r="AT790" i="42"/>
  <c r="AF790" i="42"/>
  <c r="AS790" i="42"/>
  <c r="AD790" i="42"/>
  <c r="AR790" i="42"/>
  <c r="AC790" i="42"/>
  <c r="BH790" i="42"/>
  <c r="AP790" i="42"/>
  <c r="AB790" i="42"/>
  <c r="BF790" i="42"/>
  <c r="AO790" i="42"/>
  <c r="AA790" i="42"/>
  <c r="BD790" i="42"/>
  <c r="AN790" i="42"/>
  <c r="Y790" i="42"/>
  <c r="BC790" i="42"/>
  <c r="AM790" i="42"/>
  <c r="X790" i="42"/>
  <c r="BB790" i="42"/>
  <c r="AK790" i="42"/>
  <c r="AZ790" i="42"/>
  <c r="AJ790" i="42"/>
  <c r="AX790" i="42"/>
  <c r="AI790" i="42"/>
  <c r="AU790" i="42"/>
  <c r="AG790" i="42"/>
  <c r="AW790" i="42"/>
  <c r="AH790" i="42"/>
  <c r="BE778" i="42"/>
  <c r="AQ778" i="42"/>
  <c r="AE778" i="42"/>
  <c r="AY778" i="42"/>
  <c r="Z778" i="42"/>
  <c r="AZ778" i="42"/>
  <c r="AJ778" i="42"/>
  <c r="AX778" i="42"/>
  <c r="AI778" i="42"/>
  <c r="AW778" i="42"/>
  <c r="AH778" i="42"/>
  <c r="AU778" i="42"/>
  <c r="AG778" i="42"/>
  <c r="AT778" i="42"/>
  <c r="AF778" i="42"/>
  <c r="AS778" i="42"/>
  <c r="AD778" i="42"/>
  <c r="AR778" i="42"/>
  <c r="AC778" i="42"/>
  <c r="BH778" i="42"/>
  <c r="AP778" i="42"/>
  <c r="AB778" i="42"/>
  <c r="BF778" i="42"/>
  <c r="AO778" i="42"/>
  <c r="AA778" i="42"/>
  <c r="BD778" i="42"/>
  <c r="AN778" i="42"/>
  <c r="Y778" i="42"/>
  <c r="BB778" i="42"/>
  <c r="AK778" i="42"/>
  <c r="BC778" i="42"/>
  <c r="AM778" i="42"/>
  <c r="X778" i="42"/>
  <c r="AU766" i="42"/>
  <c r="AI766" i="42"/>
  <c r="AT766" i="42"/>
  <c r="AH766" i="42"/>
  <c r="BF766" i="42"/>
  <c r="AR766" i="42"/>
  <c r="AF766" i="42"/>
  <c r="BE766" i="42"/>
  <c r="AQ766" i="42"/>
  <c r="AE766" i="42"/>
  <c r="BD766" i="42"/>
  <c r="AP766" i="42"/>
  <c r="AD766" i="42"/>
  <c r="BC766" i="42"/>
  <c r="AO766" i="42"/>
  <c r="AC766" i="42"/>
  <c r="BB766" i="42"/>
  <c r="AN766" i="42"/>
  <c r="AB766" i="42"/>
  <c r="AZ766" i="42"/>
  <c r="AM766" i="42"/>
  <c r="AA766" i="42"/>
  <c r="AY766" i="42"/>
  <c r="Z766" i="42"/>
  <c r="BH766" i="42"/>
  <c r="AX766" i="42"/>
  <c r="AW766" i="42"/>
  <c r="AS766" i="42"/>
  <c r="AK766" i="42"/>
  <c r="AJ766" i="42"/>
  <c r="AG766" i="42"/>
  <c r="X766" i="42"/>
  <c r="Y766" i="42"/>
  <c r="AU754" i="42"/>
  <c r="AI754" i="42"/>
  <c r="BD754" i="42"/>
  <c r="AP754" i="42"/>
  <c r="AD754" i="42"/>
  <c r="BB754" i="42"/>
  <c r="AN754" i="42"/>
  <c r="AB754" i="42"/>
  <c r="BH754" i="42"/>
  <c r="AO754" i="42"/>
  <c r="Y754" i="42"/>
  <c r="BF754" i="42"/>
  <c r="AM754" i="42"/>
  <c r="X754" i="42"/>
  <c r="BE754" i="42"/>
  <c r="BC754" i="42"/>
  <c r="AK754" i="42"/>
  <c r="AZ754" i="42"/>
  <c r="AJ754" i="42"/>
  <c r="AY754" i="42"/>
  <c r="AH754" i="42"/>
  <c r="AX754" i="42"/>
  <c r="AG754" i="42"/>
  <c r="AW754" i="42"/>
  <c r="AF754" i="42"/>
  <c r="AT754" i="42"/>
  <c r="AE754" i="42"/>
  <c r="AS754" i="42"/>
  <c r="AC754" i="42"/>
  <c r="AQ754" i="42"/>
  <c r="Z754" i="42"/>
  <c r="AR754" i="42"/>
  <c r="AA754" i="42"/>
  <c r="AU742" i="42"/>
  <c r="AI742" i="42"/>
  <c r="BC742" i="42"/>
  <c r="AN742" i="42"/>
  <c r="AA742" i="42"/>
  <c r="BB742" i="42"/>
  <c r="AM742" i="42"/>
  <c r="Z742" i="42"/>
  <c r="AZ742" i="42"/>
  <c r="Y742" i="42"/>
  <c r="AY742" i="42"/>
  <c r="AK742" i="42"/>
  <c r="X742" i="42"/>
  <c r="AX742" i="42"/>
  <c r="AJ742" i="42"/>
  <c r="AW742" i="42"/>
  <c r="AH742" i="42"/>
  <c r="AT742" i="42"/>
  <c r="AG742" i="42"/>
  <c r="AS742" i="42"/>
  <c r="AF742" i="42"/>
  <c r="BH742" i="42"/>
  <c r="AR742" i="42"/>
  <c r="AE742" i="42"/>
  <c r="BF742" i="42"/>
  <c r="AQ742" i="42"/>
  <c r="AD742" i="42"/>
  <c r="BD742" i="42"/>
  <c r="AO742" i="42"/>
  <c r="AB742" i="42"/>
  <c r="BE742" i="42"/>
  <c r="AP742" i="42"/>
  <c r="AC742" i="42"/>
  <c r="AW730" i="42"/>
  <c r="AJ730" i="42"/>
  <c r="X730" i="42"/>
  <c r="BE730" i="42"/>
  <c r="AQ730" i="42"/>
  <c r="AE730" i="42"/>
  <c r="BC730" i="42"/>
  <c r="AO730" i="42"/>
  <c r="AC730" i="42"/>
  <c r="AT730" i="42"/>
  <c r="AD730" i="42"/>
  <c r="AS730" i="42"/>
  <c r="AB730" i="42"/>
  <c r="AR730" i="42"/>
  <c r="AA730" i="42"/>
  <c r="AP730" i="42"/>
  <c r="Z730" i="42"/>
  <c r="BH730" i="42"/>
  <c r="AN730" i="42"/>
  <c r="Y730" i="42"/>
  <c r="BF730" i="42"/>
  <c r="AM730" i="42"/>
  <c r="BD730" i="42"/>
  <c r="BB730" i="42"/>
  <c r="AK730" i="42"/>
  <c r="AZ730" i="42"/>
  <c r="AI730" i="42"/>
  <c r="AY730" i="42"/>
  <c r="AH730" i="42"/>
  <c r="AU730" i="42"/>
  <c r="AF730" i="42"/>
  <c r="AX730" i="42"/>
  <c r="AG730" i="42"/>
  <c r="AW718" i="42"/>
  <c r="AJ718" i="42"/>
  <c r="X718" i="42"/>
  <c r="AU718" i="42"/>
  <c r="AH718" i="42"/>
  <c r="AT718" i="42"/>
  <c r="AG718" i="42"/>
  <c r="AS718" i="42"/>
  <c r="AF718" i="42"/>
  <c r="BH718" i="42"/>
  <c r="AR718" i="42"/>
  <c r="AE718" i="42"/>
  <c r="BF718" i="42"/>
  <c r="AQ718" i="42"/>
  <c r="AD718" i="42"/>
  <c r="BE718" i="42"/>
  <c r="AP718" i="42"/>
  <c r="AC718" i="42"/>
  <c r="BD718" i="42"/>
  <c r="AO718" i="42"/>
  <c r="AB718" i="42"/>
  <c r="BC718" i="42"/>
  <c r="AN718" i="42"/>
  <c r="AA718" i="42"/>
  <c r="BB718" i="42"/>
  <c r="AM718" i="42"/>
  <c r="Z718" i="42"/>
  <c r="AZ718" i="42"/>
  <c r="Y718" i="42"/>
  <c r="AX718" i="42"/>
  <c r="AI718" i="42"/>
  <c r="AY718" i="42"/>
  <c r="AK718" i="42"/>
  <c r="BD706" i="42"/>
  <c r="AP706" i="42"/>
  <c r="AD706" i="42"/>
  <c r="BC706" i="42"/>
  <c r="AO706" i="42"/>
  <c r="AC706" i="42"/>
  <c r="AZ706" i="42"/>
  <c r="AM706" i="42"/>
  <c r="AA706" i="42"/>
  <c r="AY706" i="42"/>
  <c r="Z706" i="42"/>
  <c r="AX706" i="42"/>
  <c r="AK706" i="42"/>
  <c r="Y706" i="42"/>
  <c r="AW706" i="42"/>
  <c r="AJ706" i="42"/>
  <c r="X706" i="42"/>
  <c r="AU706" i="42"/>
  <c r="AI706" i="42"/>
  <c r="AF706" i="42"/>
  <c r="BH706" i="42"/>
  <c r="AE706" i="42"/>
  <c r="BF706" i="42"/>
  <c r="AB706" i="42"/>
  <c r="BE706" i="42"/>
  <c r="BB706" i="42"/>
  <c r="AT706" i="42"/>
  <c r="AS706" i="42"/>
  <c r="AR706" i="42"/>
  <c r="AQ706" i="42"/>
  <c r="AN706" i="42"/>
  <c r="AH706" i="42"/>
  <c r="AG706" i="42"/>
  <c r="BD694" i="42"/>
  <c r="AP694" i="42"/>
  <c r="AD694" i="42"/>
  <c r="AY694" i="42"/>
  <c r="Z694" i="42"/>
  <c r="AX694" i="42"/>
  <c r="AK694" i="42"/>
  <c r="Y694" i="42"/>
  <c r="AZ694" i="42"/>
  <c r="AH694" i="42"/>
  <c r="AW694" i="42"/>
  <c r="AG694" i="42"/>
  <c r="AU694" i="42"/>
  <c r="AF694" i="42"/>
  <c r="AT694" i="42"/>
  <c r="AE694" i="42"/>
  <c r="AS694" i="42"/>
  <c r="AC694" i="42"/>
  <c r="AR694" i="42"/>
  <c r="AB694" i="42"/>
  <c r="AQ694" i="42"/>
  <c r="AA694" i="42"/>
  <c r="BH694" i="42"/>
  <c r="AO694" i="42"/>
  <c r="X694" i="42"/>
  <c r="BF694" i="42"/>
  <c r="AN694" i="42"/>
  <c r="BE694" i="42"/>
  <c r="AM694" i="42"/>
  <c r="BC694" i="42"/>
  <c r="AJ694" i="42"/>
  <c r="BB694" i="42"/>
  <c r="AI694" i="42"/>
  <c r="BD682" i="42"/>
  <c r="AP682" i="42"/>
  <c r="AD682" i="42"/>
  <c r="AY682" i="42"/>
  <c r="Z682" i="42"/>
  <c r="AT682" i="42"/>
  <c r="AF682" i="42"/>
  <c r="AS682" i="42"/>
  <c r="AE682" i="42"/>
  <c r="AR682" i="42"/>
  <c r="AC682" i="42"/>
  <c r="BH682" i="42"/>
  <c r="AQ682" i="42"/>
  <c r="AB682" i="42"/>
  <c r="BF682" i="42"/>
  <c r="AO682" i="42"/>
  <c r="AA682" i="42"/>
  <c r="BE682" i="42"/>
  <c r="AN682" i="42"/>
  <c r="Y682" i="42"/>
  <c r="BC682" i="42"/>
  <c r="AM682" i="42"/>
  <c r="X682" i="42"/>
  <c r="BB682" i="42"/>
  <c r="AK682" i="42"/>
  <c r="AZ682" i="42"/>
  <c r="AJ682" i="42"/>
  <c r="AX682" i="42"/>
  <c r="AI682" i="42"/>
  <c r="AW682" i="42"/>
  <c r="AH682" i="42"/>
  <c r="AU682" i="42"/>
  <c r="AG682" i="42"/>
  <c r="AU670" i="42"/>
  <c r="AH670" i="42"/>
  <c r="BH670" i="42"/>
  <c r="AS670" i="42"/>
  <c r="AF670" i="42"/>
  <c r="BF670" i="42"/>
  <c r="AR670" i="42"/>
  <c r="AE670" i="42"/>
  <c r="BE670" i="42"/>
  <c r="AQ670" i="42"/>
  <c r="AD670" i="42"/>
  <c r="BD670" i="42"/>
  <c r="AP670" i="42"/>
  <c r="AC670" i="42"/>
  <c r="BC670" i="42"/>
  <c r="AO670" i="42"/>
  <c r="AB670" i="42"/>
  <c r="BB670" i="42"/>
  <c r="AN670" i="42"/>
  <c r="AA670" i="42"/>
  <c r="AZ670" i="42"/>
  <c r="Z670" i="42"/>
  <c r="AY670" i="42"/>
  <c r="AK670" i="42"/>
  <c r="Y670" i="42"/>
  <c r="AX670" i="42"/>
  <c r="AJ670" i="42"/>
  <c r="X670" i="42"/>
  <c r="AW670" i="42"/>
  <c r="AT670" i="42"/>
  <c r="AI670" i="42"/>
  <c r="AG670" i="42"/>
  <c r="AU658" i="42"/>
  <c r="AH658" i="42"/>
  <c r="BH658" i="42"/>
  <c r="AS658" i="42"/>
  <c r="AF658" i="42"/>
  <c r="BF658" i="42"/>
  <c r="AR658" i="42"/>
  <c r="AE658" i="42"/>
  <c r="BD658" i="42"/>
  <c r="AP658" i="42"/>
  <c r="AC658" i="42"/>
  <c r="BC658" i="42"/>
  <c r="AO658" i="42"/>
  <c r="AB658" i="42"/>
  <c r="BB658" i="42"/>
  <c r="AN658" i="42"/>
  <c r="AA658" i="42"/>
  <c r="AZ658" i="42"/>
  <c r="Z658" i="42"/>
  <c r="AT658" i="42"/>
  <c r="AQ658" i="42"/>
  <c r="AK658" i="42"/>
  <c r="AJ658" i="42"/>
  <c r="AI658" i="42"/>
  <c r="AG658" i="42"/>
  <c r="AD658" i="42"/>
  <c r="Y658" i="42"/>
  <c r="BE658" i="42"/>
  <c r="X658" i="42"/>
  <c r="AY658" i="42"/>
  <c r="AX658" i="42"/>
  <c r="AW658" i="42"/>
  <c r="BH645" i="42"/>
  <c r="AS645" i="42"/>
  <c r="AF645" i="42"/>
  <c r="BB645" i="42"/>
  <c r="AM645" i="42"/>
  <c r="AA645" i="42"/>
  <c r="BC645" i="42"/>
  <c r="AK645" i="42"/>
  <c r="AZ645" i="42"/>
  <c r="AJ645" i="42"/>
  <c r="AY645" i="42"/>
  <c r="AI645" i="42"/>
  <c r="AX645" i="42"/>
  <c r="AH645" i="42"/>
  <c r="AW645" i="42"/>
  <c r="AG645" i="42"/>
  <c r="AU645" i="42"/>
  <c r="AE645" i="42"/>
  <c r="AT645" i="42"/>
  <c r="AD645" i="42"/>
  <c r="AR645" i="42"/>
  <c r="AC645" i="42"/>
  <c r="AQ645" i="42"/>
  <c r="AB645" i="42"/>
  <c r="BF645" i="42"/>
  <c r="Z645" i="42"/>
  <c r="BE645" i="42"/>
  <c r="AN645" i="42"/>
  <c r="Y645" i="42"/>
  <c r="BD645" i="42"/>
  <c r="X645" i="42"/>
  <c r="BE633" i="42"/>
  <c r="AQ633" i="42"/>
  <c r="AD633" i="42"/>
  <c r="BD633" i="42"/>
  <c r="AC633" i="42"/>
  <c r="BC633" i="42"/>
  <c r="AN633" i="42"/>
  <c r="AB633" i="42"/>
  <c r="BB633" i="42"/>
  <c r="AM633" i="42"/>
  <c r="AA633" i="42"/>
  <c r="AZ633" i="42"/>
  <c r="Z633" i="42"/>
  <c r="AY633" i="42"/>
  <c r="AK633" i="42"/>
  <c r="Y633" i="42"/>
  <c r="AX633" i="42"/>
  <c r="AJ633" i="42"/>
  <c r="X633" i="42"/>
  <c r="AW633" i="42"/>
  <c r="AI633" i="42"/>
  <c r="AU633" i="42"/>
  <c r="AH633" i="42"/>
  <c r="AT633" i="42"/>
  <c r="AG633" i="42"/>
  <c r="BH633" i="42"/>
  <c r="AS633" i="42"/>
  <c r="AF633" i="42"/>
  <c r="BF633" i="42"/>
  <c r="AR633" i="42"/>
  <c r="AE633" i="42"/>
  <c r="BE621" i="42"/>
  <c r="AD621" i="42"/>
  <c r="BC621" i="42"/>
  <c r="AN621" i="42"/>
  <c r="AB621" i="42"/>
  <c r="BB621" i="42"/>
  <c r="AM621" i="42"/>
  <c r="AA621" i="42"/>
  <c r="AZ621" i="42"/>
  <c r="Z621" i="42"/>
  <c r="AY621" i="42"/>
  <c r="AK621" i="42"/>
  <c r="Y621" i="42"/>
  <c r="AX621" i="42"/>
  <c r="AJ621" i="42"/>
  <c r="X621" i="42"/>
  <c r="AW621" i="42"/>
  <c r="AI621" i="42"/>
  <c r="AU621" i="42"/>
  <c r="AH621" i="42"/>
  <c r="BH621" i="42"/>
  <c r="AS621" i="42"/>
  <c r="AF621" i="42"/>
  <c r="BF621" i="42"/>
  <c r="BD621" i="42"/>
  <c r="AT621" i="42"/>
  <c r="AR621" i="42"/>
  <c r="AO621" i="42"/>
  <c r="AG621" i="42"/>
  <c r="AE621" i="42"/>
  <c r="AC621" i="42"/>
  <c r="BD609" i="42"/>
  <c r="AP609" i="42"/>
  <c r="AC609" i="42"/>
  <c r="BC609" i="42"/>
  <c r="AO609" i="42"/>
  <c r="AB609" i="42"/>
  <c r="BB609" i="42"/>
  <c r="AN609" i="42"/>
  <c r="AA609" i="42"/>
  <c r="AY609" i="42"/>
  <c r="AK609" i="42"/>
  <c r="Y609" i="42"/>
  <c r="AX609" i="42"/>
  <c r="AJ609" i="42"/>
  <c r="X609" i="42"/>
  <c r="AW609" i="42"/>
  <c r="AI609" i="42"/>
  <c r="AR609" i="42"/>
  <c r="AQ609" i="42"/>
  <c r="AH609" i="42"/>
  <c r="AG609" i="42"/>
  <c r="BH609" i="42"/>
  <c r="AF609" i="42"/>
  <c r="BF609" i="42"/>
  <c r="AE609" i="42"/>
  <c r="BE609" i="42"/>
  <c r="AD609" i="42"/>
  <c r="AZ609" i="42"/>
  <c r="Z609" i="42"/>
  <c r="AU609" i="42"/>
  <c r="AS609" i="42"/>
  <c r="AT609" i="42"/>
  <c r="AW597" i="42"/>
  <c r="AI597" i="42"/>
  <c r="BC597" i="42"/>
  <c r="AN597" i="42"/>
  <c r="Z597" i="42"/>
  <c r="BB597" i="42"/>
  <c r="Y597" i="42"/>
  <c r="AZ597" i="42"/>
  <c r="AK597" i="42"/>
  <c r="X597" i="42"/>
  <c r="AY597" i="42"/>
  <c r="AJ597" i="42"/>
  <c r="AX597" i="42"/>
  <c r="AH597" i="42"/>
  <c r="AU597" i="42"/>
  <c r="AG597" i="42"/>
  <c r="AT597" i="42"/>
  <c r="AF597" i="42"/>
  <c r="AS597" i="42"/>
  <c r="AE597" i="42"/>
  <c r="BH597" i="42"/>
  <c r="AR597" i="42"/>
  <c r="AD597" i="42"/>
  <c r="BF597" i="42"/>
  <c r="AQ597" i="42"/>
  <c r="AC597" i="42"/>
  <c r="BD597" i="42"/>
  <c r="AO597" i="42"/>
  <c r="AA597" i="42"/>
  <c r="BE597" i="42"/>
  <c r="AP597" i="42"/>
  <c r="AB597" i="42"/>
  <c r="AX585" i="42"/>
  <c r="AJ585" i="42"/>
  <c r="X585" i="42"/>
  <c r="AW585" i="42"/>
  <c r="AI585" i="42"/>
  <c r="AT585" i="42"/>
  <c r="AG585" i="42"/>
  <c r="BH585" i="42"/>
  <c r="AS585" i="42"/>
  <c r="AF585" i="42"/>
  <c r="BF585" i="42"/>
  <c r="AR585" i="42"/>
  <c r="AE585" i="42"/>
  <c r="BE585" i="42"/>
  <c r="AQ585" i="42"/>
  <c r="AD585" i="42"/>
  <c r="AY585" i="42"/>
  <c r="AK585" i="42"/>
  <c r="Y585" i="42"/>
  <c r="AZ585" i="42"/>
  <c r="AU585" i="42"/>
  <c r="AP585" i="42"/>
  <c r="AO585" i="42"/>
  <c r="AN585" i="42"/>
  <c r="AH585" i="42"/>
  <c r="AC585" i="42"/>
  <c r="AB585" i="42"/>
  <c r="BD585" i="42"/>
  <c r="AA585" i="42"/>
  <c r="BB585" i="42"/>
  <c r="BC585" i="42"/>
  <c r="Z585" i="42"/>
  <c r="AU572" i="42"/>
  <c r="AH572" i="42"/>
  <c r="BC572" i="42"/>
  <c r="AN572" i="42"/>
  <c r="AB572" i="42"/>
  <c r="BH572" i="42"/>
  <c r="AA572" i="42"/>
  <c r="BF572" i="42"/>
  <c r="AP572" i="42"/>
  <c r="Z572" i="42"/>
  <c r="BE572" i="42"/>
  <c r="AM572" i="42"/>
  <c r="Y572" i="42"/>
  <c r="BD572" i="42"/>
  <c r="X572" i="42"/>
  <c r="BB572" i="42"/>
  <c r="AK572" i="42"/>
  <c r="AZ572" i="42"/>
  <c r="AJ572" i="42"/>
  <c r="AY572" i="42"/>
  <c r="AI572" i="42"/>
  <c r="AX572" i="42"/>
  <c r="AG572" i="42"/>
  <c r="AW572" i="42"/>
  <c r="AF572" i="42"/>
  <c r="AT572" i="42"/>
  <c r="AE572" i="42"/>
  <c r="AR572" i="42"/>
  <c r="AC572" i="42"/>
  <c r="AD572" i="42"/>
  <c r="AS572" i="42"/>
  <c r="AY560" i="42"/>
  <c r="AK560" i="42"/>
  <c r="Y560" i="42"/>
  <c r="AX560" i="42"/>
  <c r="AJ560" i="42"/>
  <c r="X560" i="42"/>
  <c r="AW560" i="42"/>
  <c r="AI560" i="42"/>
  <c r="AT560" i="42"/>
  <c r="AG560" i="42"/>
  <c r="BH560" i="42"/>
  <c r="AS560" i="42"/>
  <c r="AF560" i="42"/>
  <c r="BF560" i="42"/>
  <c r="AR560" i="42"/>
  <c r="AE560" i="42"/>
  <c r="BE560" i="42"/>
  <c r="AD560" i="42"/>
  <c r="BD560" i="42"/>
  <c r="AC560" i="42"/>
  <c r="BC560" i="42"/>
  <c r="AN560" i="42"/>
  <c r="AB560" i="42"/>
  <c r="AZ560" i="42"/>
  <c r="Z560" i="42"/>
  <c r="BB560" i="42"/>
  <c r="AU560" i="42"/>
  <c r="AM560" i="42"/>
  <c r="AH560" i="42"/>
  <c r="AA560" i="42"/>
  <c r="AY548" i="42"/>
  <c r="AK548" i="42"/>
  <c r="Y548" i="42"/>
  <c r="AX548" i="42"/>
  <c r="AJ548" i="42"/>
  <c r="X548" i="42"/>
  <c r="AW548" i="42"/>
  <c r="AI548" i="42"/>
  <c r="AT548" i="42"/>
  <c r="AG548" i="42"/>
  <c r="BH548" i="42"/>
  <c r="AS548" i="42"/>
  <c r="AF548" i="42"/>
  <c r="BF548" i="42"/>
  <c r="AR548" i="42"/>
  <c r="AE548" i="42"/>
  <c r="BE548" i="42"/>
  <c r="AQ548" i="42"/>
  <c r="AD548" i="42"/>
  <c r="BD548" i="42"/>
  <c r="AP548" i="42"/>
  <c r="AC548" i="42"/>
  <c r="BC548" i="42"/>
  <c r="AO548" i="42"/>
  <c r="AB548" i="42"/>
  <c r="AZ548" i="42"/>
  <c r="Z548" i="42"/>
  <c r="BB548" i="42"/>
  <c r="AU548" i="42"/>
  <c r="AM548" i="42"/>
  <c r="AH548" i="42"/>
  <c r="AA548" i="42"/>
  <c r="AZ5" i="42"/>
  <c r="AM5" i="42"/>
  <c r="AA5" i="42"/>
  <c r="AF6" i="42"/>
  <c r="AR6" i="42"/>
  <c r="BF6" i="42"/>
  <c r="AH7" i="42"/>
  <c r="X8" i="42"/>
  <c r="AJ8" i="42"/>
  <c r="AX8" i="42"/>
  <c r="AA9" i="42"/>
  <c r="AM9" i="42"/>
  <c r="BB9" i="42"/>
  <c r="AD10" i="42"/>
  <c r="AP10" i="42"/>
  <c r="BE10" i="42"/>
  <c r="AG11" i="42"/>
  <c r="AS11" i="42"/>
  <c r="X12" i="42"/>
  <c r="AJ12" i="42"/>
  <c r="AX12" i="42"/>
  <c r="AA13" i="42"/>
  <c r="AM13" i="42"/>
  <c r="BB13" i="42"/>
  <c r="AD14" i="42"/>
  <c r="AP14" i="42"/>
  <c r="AG15" i="42"/>
  <c r="X16" i="42"/>
  <c r="AJ16" i="42"/>
  <c r="AX16" i="42"/>
  <c r="AA17" i="42"/>
  <c r="AM17" i="42"/>
  <c r="BB17" i="42"/>
  <c r="AD18" i="42"/>
  <c r="AP18" i="42"/>
  <c r="BE18" i="42"/>
  <c r="AG19" i="42"/>
  <c r="AT19" i="42"/>
  <c r="X20" i="42"/>
  <c r="AJ20" i="42"/>
  <c r="AX20" i="42"/>
  <c r="AA21" i="42"/>
  <c r="AM21" i="42"/>
  <c r="AD22" i="42"/>
  <c r="AP22" i="42"/>
  <c r="BE22" i="42"/>
  <c r="AG23" i="42"/>
  <c r="AT23" i="42"/>
  <c r="X24" i="42"/>
  <c r="AJ24" i="42"/>
  <c r="AX24" i="42"/>
  <c r="AA25" i="42"/>
  <c r="AM25" i="42"/>
  <c r="BB25" i="42"/>
  <c r="AD26" i="42"/>
  <c r="AP26" i="42"/>
  <c r="BE26" i="42"/>
  <c r="AG27" i="42"/>
  <c r="AT27" i="42"/>
  <c r="X28" i="42"/>
  <c r="AJ28" i="42"/>
  <c r="AX28" i="42"/>
  <c r="AA29" i="42"/>
  <c r="AM29" i="42"/>
  <c r="BB29" i="42"/>
  <c r="AD30" i="42"/>
  <c r="AP30" i="42"/>
  <c r="BE30" i="42"/>
  <c r="AG31" i="42"/>
  <c r="AS31" i="42"/>
  <c r="X32" i="42"/>
  <c r="AJ32" i="42"/>
  <c r="AX32" i="42"/>
  <c r="AA33" i="42"/>
  <c r="AM33" i="42"/>
  <c r="BB33" i="42"/>
  <c r="AD34" i="42"/>
  <c r="AP34" i="42"/>
  <c r="BE34" i="42"/>
  <c r="AG35" i="42"/>
  <c r="AT35" i="42"/>
  <c r="X36" i="42"/>
  <c r="AJ36" i="42"/>
  <c r="AX36" i="42"/>
  <c r="AA37" i="42"/>
  <c r="AM37" i="42"/>
  <c r="BB37" i="42"/>
  <c r="AD38" i="42"/>
  <c r="AP38" i="42"/>
  <c r="BE38" i="42"/>
  <c r="AG39" i="42"/>
  <c r="X40" i="42"/>
  <c r="AJ40" i="42"/>
  <c r="AX40" i="42"/>
  <c r="AA41" i="42"/>
  <c r="AM41" i="42"/>
  <c r="BB41" i="42"/>
  <c r="AD42" i="42"/>
  <c r="AP42" i="42"/>
  <c r="BE42" i="42"/>
  <c r="AG43" i="42"/>
  <c r="AT43" i="42"/>
  <c r="X44" i="42"/>
  <c r="AJ44" i="42"/>
  <c r="AX44" i="42"/>
  <c r="AA45" i="42"/>
  <c r="AM45" i="42"/>
  <c r="BB45" i="42"/>
  <c r="AD46" i="42"/>
  <c r="AP46" i="42"/>
  <c r="BD46" i="42"/>
  <c r="AF47" i="42"/>
  <c r="AR47" i="42"/>
  <c r="BH47" i="42"/>
  <c r="AI48" i="42"/>
  <c r="AW48" i="42"/>
  <c r="Z49" i="42"/>
  <c r="AL49" i="42"/>
  <c r="AZ49" i="42"/>
  <c r="AC50" i="42"/>
  <c r="AO50" i="42"/>
  <c r="BD50" i="42"/>
  <c r="AF51" i="42"/>
  <c r="AR51" i="42"/>
  <c r="BH51" i="42"/>
  <c r="AI52" i="42"/>
  <c r="AU52" i="42"/>
  <c r="Z53" i="42"/>
  <c r="AL53" i="42"/>
  <c r="AZ53" i="42"/>
  <c r="AC54" i="42"/>
  <c r="AO54" i="42"/>
  <c r="BD54" i="42"/>
  <c r="AF55" i="42"/>
  <c r="AR55" i="42"/>
  <c r="BH55" i="42"/>
  <c r="AI56" i="42"/>
  <c r="AW56" i="42"/>
  <c r="Z57" i="42"/>
  <c r="AL57" i="42"/>
  <c r="BC57" i="42"/>
  <c r="AG58" i="42"/>
  <c r="AZ58" i="42"/>
  <c r="AF59" i="42"/>
  <c r="AX59" i="42"/>
  <c r="AF60" i="42"/>
  <c r="AW60" i="42"/>
  <c r="AD61" i="42"/>
  <c r="AW61" i="42"/>
  <c r="AC62" i="42"/>
  <c r="AC63" i="42"/>
  <c r="AR63" i="42"/>
  <c r="AA64" i="42"/>
  <c r="AR64" i="42"/>
  <c r="Z65" i="42"/>
  <c r="AP65" i="42"/>
  <c r="Z66" i="42"/>
  <c r="AO66" i="42"/>
  <c r="X67" i="42"/>
  <c r="AO67" i="42"/>
  <c r="BH67" i="42"/>
  <c r="AM68" i="42"/>
  <c r="BH68" i="42"/>
  <c r="AL69" i="42"/>
  <c r="BE69" i="42"/>
  <c r="AL70" i="42"/>
  <c r="BD70" i="42"/>
  <c r="AJ71" i="42"/>
  <c r="BD71" i="42"/>
  <c r="AI72" i="42"/>
  <c r="BB72" i="42"/>
  <c r="AI73" i="42"/>
  <c r="AZ73" i="42"/>
  <c r="AG74" i="42"/>
  <c r="AY74" i="42"/>
  <c r="AK77" i="42"/>
  <c r="BC77" i="42"/>
  <c r="AJ78" i="42"/>
  <c r="BC78" i="42"/>
  <c r="AH79" i="42"/>
  <c r="BB79" i="42"/>
  <c r="AH80" i="42"/>
  <c r="BD80" i="42"/>
  <c r="AB82" i="42"/>
  <c r="AW82" i="42"/>
  <c r="AJ83" i="42"/>
  <c r="BH83" i="42"/>
  <c r="AR84" i="42"/>
  <c r="AF85" i="42"/>
  <c r="BB85" i="42"/>
  <c r="AP86" i="42"/>
  <c r="AG87" i="42"/>
  <c r="X88" i="42"/>
  <c r="AW88" i="42"/>
  <c r="AM89" i="42"/>
  <c r="AI90" i="42"/>
  <c r="AL91" i="42"/>
  <c r="AO92" i="42"/>
  <c r="AL97" i="42"/>
  <c r="AX101" i="42"/>
  <c r="AB106" i="42"/>
  <c r="AN110" i="42"/>
  <c r="Y115" i="42"/>
  <c r="X120" i="42"/>
  <c r="AF125" i="42"/>
  <c r="AM130" i="42"/>
  <c r="AD136" i="42"/>
  <c r="X142" i="42"/>
  <c r="BB147" i="42"/>
  <c r="AE154" i="42"/>
  <c r="AC162" i="42"/>
  <c r="X198" i="42"/>
  <c r="BH112" i="42"/>
  <c r="AR112" i="42"/>
  <c r="AF112" i="42"/>
  <c r="BF112" i="42"/>
  <c r="AQ112" i="42"/>
  <c r="AE112" i="42"/>
  <c r="BE112" i="42"/>
  <c r="AP112" i="42"/>
  <c r="AD112" i="42"/>
  <c r="BD112" i="42"/>
  <c r="AO112" i="42"/>
  <c r="AC112" i="42"/>
  <c r="BC112" i="42"/>
  <c r="AN112" i="42"/>
  <c r="AB112" i="42"/>
  <c r="BB112" i="42"/>
  <c r="AM112" i="42"/>
  <c r="AA112" i="42"/>
  <c r="AZ112" i="42"/>
  <c r="AL112" i="42"/>
  <c r="Z112" i="42"/>
  <c r="AY112" i="42"/>
  <c r="AK112" i="42"/>
  <c r="Y112" i="42"/>
  <c r="AW112" i="42"/>
  <c r="AJ112" i="42"/>
  <c r="X112" i="42"/>
  <c r="AU112" i="42"/>
  <c r="AI112" i="42"/>
  <c r="AS112" i="42"/>
  <c r="AG112" i="42"/>
  <c r="BF179" i="42"/>
  <c r="AQ179" i="42"/>
  <c r="AE179" i="42"/>
  <c r="BE179" i="42"/>
  <c r="AP179" i="42"/>
  <c r="AD179" i="42"/>
  <c r="AO179" i="42"/>
  <c r="AC179" i="42"/>
  <c r="BB179" i="42"/>
  <c r="AN179" i="42"/>
  <c r="AB179" i="42"/>
  <c r="AZ179" i="42"/>
  <c r="AM179" i="42"/>
  <c r="AA179" i="42"/>
  <c r="AY179" i="42"/>
  <c r="AL179" i="42"/>
  <c r="Z179" i="42"/>
  <c r="AX179" i="42"/>
  <c r="AK179" i="42"/>
  <c r="Y179" i="42"/>
  <c r="AW179" i="42"/>
  <c r="AJ179" i="42"/>
  <c r="X179" i="42"/>
  <c r="AU179" i="42"/>
  <c r="AI179" i="42"/>
  <c r="AT179" i="42"/>
  <c r="AH179" i="42"/>
  <c r="BH179" i="42"/>
  <c r="AR179" i="42"/>
  <c r="AF179" i="42"/>
  <c r="AS179" i="42"/>
  <c r="AG179" i="42"/>
  <c r="AX344" i="42"/>
  <c r="AK344" i="42"/>
  <c r="Y344" i="42"/>
  <c r="AU344" i="42"/>
  <c r="AI344" i="42"/>
  <c r="BF344" i="42"/>
  <c r="AR344" i="42"/>
  <c r="AF344" i="42"/>
  <c r="BD344" i="42"/>
  <c r="AM344" i="42"/>
  <c r="BC344" i="42"/>
  <c r="AL344" i="42"/>
  <c r="BB344" i="42"/>
  <c r="AJ344" i="42"/>
  <c r="AZ344" i="42"/>
  <c r="AH344" i="42"/>
  <c r="AY344" i="42"/>
  <c r="AG344" i="42"/>
  <c r="AW344" i="42"/>
  <c r="AE344" i="42"/>
  <c r="AT344" i="42"/>
  <c r="AD344" i="42"/>
  <c r="AS344" i="42"/>
  <c r="AQ344" i="42"/>
  <c r="AB344" i="42"/>
  <c r="AP344" i="42"/>
  <c r="AA344" i="42"/>
  <c r="BE344" i="42"/>
  <c r="AN344" i="42"/>
  <c r="BH344" i="42"/>
  <c r="AO344" i="42"/>
  <c r="Z344" i="42"/>
  <c r="AU272" i="42"/>
  <c r="AI272" i="42"/>
  <c r="BD272" i="42"/>
  <c r="AP272" i="42"/>
  <c r="AD272" i="42"/>
  <c r="AT272" i="42"/>
  <c r="AF272" i="42"/>
  <c r="AS272" i="42"/>
  <c r="AE272" i="42"/>
  <c r="AR272" i="42"/>
  <c r="BH272" i="42"/>
  <c r="AQ272" i="42"/>
  <c r="AB272" i="42"/>
  <c r="BF272" i="42"/>
  <c r="AO272" i="42"/>
  <c r="AA272" i="42"/>
  <c r="BE272" i="42"/>
  <c r="AN272" i="42"/>
  <c r="Z272" i="42"/>
  <c r="BC272" i="42"/>
  <c r="AM272" i="42"/>
  <c r="BB272" i="42"/>
  <c r="AL272" i="42"/>
  <c r="AZ272" i="42"/>
  <c r="AK272" i="42"/>
  <c r="AY272" i="42"/>
  <c r="AJ272" i="42"/>
  <c r="AX272" i="42"/>
  <c r="AH272" i="42"/>
  <c r="AW272" i="42"/>
  <c r="AG272" i="42"/>
  <c r="AW468" i="42"/>
  <c r="AJ468" i="42"/>
  <c r="BF468" i="42"/>
  <c r="AR468" i="42"/>
  <c r="AF468" i="42"/>
  <c r="BH468" i="42"/>
  <c r="AP468" i="42"/>
  <c r="AA468" i="42"/>
  <c r="BE468" i="42"/>
  <c r="AO468" i="42"/>
  <c r="Z468" i="42"/>
  <c r="BD468" i="42"/>
  <c r="AN468" i="42"/>
  <c r="Y468" i="42"/>
  <c r="BC468" i="42"/>
  <c r="AM468" i="42"/>
  <c r="X468" i="42"/>
  <c r="BB468" i="42"/>
  <c r="AL468" i="42"/>
  <c r="AZ468" i="42"/>
  <c r="AK468" i="42"/>
  <c r="AY468" i="42"/>
  <c r="AI468" i="42"/>
  <c r="AX468" i="42"/>
  <c r="AH468" i="42"/>
  <c r="AU468" i="42"/>
  <c r="AG468" i="42"/>
  <c r="AT468" i="42"/>
  <c r="AQ468" i="42"/>
  <c r="AB468" i="42"/>
  <c r="AS468" i="42"/>
  <c r="BD844" i="42"/>
  <c r="AP844" i="42"/>
  <c r="AD844" i="42"/>
  <c r="BC844" i="42"/>
  <c r="AO844" i="42"/>
  <c r="AC844" i="42"/>
  <c r="BB844" i="42"/>
  <c r="AN844" i="42"/>
  <c r="AB844" i="42"/>
  <c r="AZ844" i="42"/>
  <c r="AM844" i="42"/>
  <c r="AA844" i="42"/>
  <c r="AY844" i="42"/>
  <c r="Z844" i="42"/>
  <c r="AX844" i="42"/>
  <c r="AK844" i="42"/>
  <c r="Y844" i="42"/>
  <c r="AW844" i="42"/>
  <c r="AJ844" i="42"/>
  <c r="X844" i="42"/>
  <c r="AU844" i="42"/>
  <c r="AI844" i="42"/>
  <c r="AT844" i="42"/>
  <c r="AH844" i="42"/>
  <c r="BH844" i="42"/>
  <c r="AS844" i="42"/>
  <c r="AG844" i="42"/>
  <c r="BF844" i="42"/>
  <c r="BE844" i="42"/>
  <c r="AR844" i="42"/>
  <c r="AQ844" i="42"/>
  <c r="AF844" i="42"/>
  <c r="AE844" i="42"/>
  <c r="BD688" i="42"/>
  <c r="AP688" i="42"/>
  <c r="AD688" i="42"/>
  <c r="AY688" i="42"/>
  <c r="Z688" i="42"/>
  <c r="AX688" i="42"/>
  <c r="AK688" i="42"/>
  <c r="Y688" i="42"/>
  <c r="AT688" i="42"/>
  <c r="AE688" i="42"/>
  <c r="AS688" i="42"/>
  <c r="AC688" i="42"/>
  <c r="AR688" i="42"/>
  <c r="AB688" i="42"/>
  <c r="AQ688" i="42"/>
  <c r="AA688" i="42"/>
  <c r="BH688" i="42"/>
  <c r="AO688" i="42"/>
  <c r="X688" i="42"/>
  <c r="BF688" i="42"/>
  <c r="AN688" i="42"/>
  <c r="BE688" i="42"/>
  <c r="AM688" i="42"/>
  <c r="BC688" i="42"/>
  <c r="AJ688" i="42"/>
  <c r="BB688" i="42"/>
  <c r="AI688" i="42"/>
  <c r="AZ688" i="42"/>
  <c r="AH688" i="42"/>
  <c r="AW688" i="42"/>
  <c r="AG688" i="42"/>
  <c r="AU688" i="42"/>
  <c r="AF688" i="42"/>
  <c r="BE62" i="42"/>
  <c r="AP62" i="42"/>
  <c r="AD62" i="42"/>
  <c r="AY62" i="42"/>
  <c r="AK62" i="42"/>
  <c r="Y62" i="42"/>
  <c r="AW62" i="42"/>
  <c r="AI62" i="42"/>
  <c r="AY153" i="42"/>
  <c r="AK153" i="42"/>
  <c r="Y153" i="42"/>
  <c r="AU153" i="42"/>
  <c r="AI153" i="42"/>
  <c r="BH153" i="42"/>
  <c r="AR153" i="42"/>
  <c r="AF153" i="42"/>
  <c r="BE153" i="42"/>
  <c r="AP153" i="42"/>
  <c r="AD153" i="42"/>
  <c r="BD153" i="42"/>
  <c r="AO153" i="42"/>
  <c r="AC153" i="42"/>
  <c r="AN153" i="42"/>
  <c r="AM153" i="42"/>
  <c r="AL153" i="42"/>
  <c r="AJ153" i="42"/>
  <c r="BF153" i="42"/>
  <c r="AH153" i="42"/>
  <c r="BC153" i="42"/>
  <c r="AG153" i="42"/>
  <c r="BB153" i="42"/>
  <c r="AE153" i="42"/>
  <c r="AZ153" i="42"/>
  <c r="AB153" i="42"/>
  <c r="AW153" i="42"/>
  <c r="AA153" i="42"/>
  <c r="AT153" i="42"/>
  <c r="Z153" i="42"/>
  <c r="AQ153" i="42"/>
  <c r="AX129" i="42"/>
  <c r="AK129" i="42"/>
  <c r="Y129" i="42"/>
  <c r="BE129" i="42"/>
  <c r="AP129" i="42"/>
  <c r="AD129" i="42"/>
  <c r="BH129" i="42"/>
  <c r="AO129" i="42"/>
  <c r="AA129" i="42"/>
  <c r="BF129" i="42"/>
  <c r="AN129" i="42"/>
  <c r="Z129" i="42"/>
  <c r="BD129" i="42"/>
  <c r="AM129" i="42"/>
  <c r="X129" i="42"/>
  <c r="BC129" i="42"/>
  <c r="AL129" i="42"/>
  <c r="BB129" i="42"/>
  <c r="AJ129" i="42"/>
  <c r="AY129" i="42"/>
  <c r="AI129" i="42"/>
  <c r="AW129" i="42"/>
  <c r="AH129" i="42"/>
  <c r="AU129" i="42"/>
  <c r="AG129" i="42"/>
  <c r="AT129" i="42"/>
  <c r="AF129" i="42"/>
  <c r="AS129" i="42"/>
  <c r="AE129" i="42"/>
  <c r="AQ129" i="42"/>
  <c r="AB129" i="42"/>
  <c r="AX117" i="42"/>
  <c r="AK117" i="42"/>
  <c r="Y117" i="42"/>
  <c r="BE117" i="42"/>
  <c r="AW117" i="42"/>
  <c r="AI117" i="42"/>
  <c r="AU117" i="42"/>
  <c r="AH117" i="42"/>
  <c r="AT117" i="42"/>
  <c r="AG117" i="42"/>
  <c r="AS117" i="42"/>
  <c r="AF117" i="42"/>
  <c r="AR117" i="42"/>
  <c r="AE117" i="42"/>
  <c r="AQ117" i="42"/>
  <c r="AD117" i="42"/>
  <c r="BH117" i="42"/>
  <c r="AP117" i="42"/>
  <c r="AC117" i="42"/>
  <c r="BF117" i="42"/>
  <c r="AO117" i="42"/>
  <c r="AB117" i="42"/>
  <c r="BD117" i="42"/>
  <c r="AN117" i="42"/>
  <c r="AA117" i="42"/>
  <c r="BC117" i="42"/>
  <c r="AM117" i="42"/>
  <c r="Z117" i="42"/>
  <c r="AZ117" i="42"/>
  <c r="AJ117" i="42"/>
  <c r="AU105" i="42"/>
  <c r="AI105" i="42"/>
  <c r="AT105" i="42"/>
  <c r="AH105" i="42"/>
  <c r="AS105" i="42"/>
  <c r="AG105" i="42"/>
  <c r="BH105" i="42"/>
  <c r="AR105" i="42"/>
  <c r="AF105" i="42"/>
  <c r="BF105" i="42"/>
  <c r="AQ105" i="42"/>
  <c r="AE105" i="42"/>
  <c r="BE105" i="42"/>
  <c r="AP105" i="42"/>
  <c r="AD105" i="42"/>
  <c r="BD105" i="42"/>
  <c r="AO105" i="42"/>
  <c r="AC105" i="42"/>
  <c r="BC105" i="42"/>
  <c r="AN105" i="42"/>
  <c r="AB105" i="42"/>
  <c r="BB105" i="42"/>
  <c r="AM105" i="42"/>
  <c r="AA105" i="42"/>
  <c r="AZ105" i="42"/>
  <c r="AL105" i="42"/>
  <c r="Z105" i="42"/>
  <c r="AW105" i="42"/>
  <c r="AJ105" i="42"/>
  <c r="X105" i="42"/>
  <c r="AW81" i="42"/>
  <c r="AJ81" i="42"/>
  <c r="X81" i="42"/>
  <c r="AT81" i="42"/>
  <c r="AH81" i="42"/>
  <c r="BF81" i="42"/>
  <c r="AQ81" i="42"/>
  <c r="AE81" i="42"/>
  <c r="BD81" i="42"/>
  <c r="AO81" i="42"/>
  <c r="AC81" i="42"/>
  <c r="BC81" i="42"/>
  <c r="AN81" i="42"/>
  <c r="AB81" i="42"/>
  <c r="BF232" i="42"/>
  <c r="AR232" i="42"/>
  <c r="AF232" i="42"/>
  <c r="BE232" i="42"/>
  <c r="AQ232" i="42"/>
  <c r="AE232" i="42"/>
  <c r="BD232" i="42"/>
  <c r="AP232" i="42"/>
  <c r="AD232" i="42"/>
  <c r="BC232" i="42"/>
  <c r="AO232" i="42"/>
  <c r="BB232" i="42"/>
  <c r="AN232" i="42"/>
  <c r="AB232" i="42"/>
  <c r="AZ232" i="42"/>
  <c r="AM232" i="42"/>
  <c r="AA232" i="42"/>
  <c r="AY232" i="42"/>
  <c r="AL232" i="42"/>
  <c r="AX232" i="42"/>
  <c r="AK232" i="42"/>
  <c r="AC232" i="42"/>
  <c r="Z232" i="42"/>
  <c r="Y232" i="42"/>
  <c r="X232" i="42"/>
  <c r="AW232" i="42"/>
  <c r="AU232" i="42"/>
  <c r="AT232" i="42"/>
  <c r="AS232" i="42"/>
  <c r="AJ232" i="42"/>
  <c r="AI232" i="42"/>
  <c r="AG232" i="42"/>
  <c r="AH232" i="42"/>
  <c r="BF220" i="42"/>
  <c r="AR220" i="42"/>
  <c r="AF220" i="42"/>
  <c r="BD220" i="42"/>
  <c r="AP220" i="42"/>
  <c r="AD220" i="42"/>
  <c r="BB220" i="42"/>
  <c r="AN220" i="42"/>
  <c r="AB220" i="42"/>
  <c r="AZ220" i="42"/>
  <c r="AM220" i="42"/>
  <c r="AA220" i="42"/>
  <c r="AQ220" i="42"/>
  <c r="X220" i="42"/>
  <c r="AO220" i="42"/>
  <c r="AL220" i="42"/>
  <c r="AK220" i="42"/>
  <c r="BE220" i="42"/>
  <c r="AJ220" i="42"/>
  <c r="BC220" i="42"/>
  <c r="AI220" i="42"/>
  <c r="AY220" i="42"/>
  <c r="AH220" i="42"/>
  <c r="AX220" i="42"/>
  <c r="AG220" i="42"/>
  <c r="AW220" i="42"/>
  <c r="AE220" i="42"/>
  <c r="AU220" i="42"/>
  <c r="AC220" i="42"/>
  <c r="AS220" i="42"/>
  <c r="Y220" i="42"/>
  <c r="AT220" i="42"/>
  <c r="Z220" i="42"/>
  <c r="BH208" i="42"/>
  <c r="AR208" i="42"/>
  <c r="AF208" i="42"/>
  <c r="BB208" i="42"/>
  <c r="AN208" i="42"/>
  <c r="AB208" i="42"/>
  <c r="AZ208" i="42"/>
  <c r="AM208" i="42"/>
  <c r="AA208" i="42"/>
  <c r="AQ208" i="42"/>
  <c r="Z208" i="42"/>
  <c r="AP208" i="42"/>
  <c r="Y208" i="42"/>
  <c r="AO208" i="42"/>
  <c r="X208" i="42"/>
  <c r="BF208" i="42"/>
  <c r="AL208" i="42"/>
  <c r="AK208" i="42"/>
  <c r="BC208" i="42"/>
  <c r="AJ208" i="42"/>
  <c r="AY208" i="42"/>
  <c r="AI208" i="42"/>
  <c r="AX208" i="42"/>
  <c r="AH208" i="42"/>
  <c r="AW208" i="42"/>
  <c r="AG208" i="42"/>
  <c r="AU208" i="42"/>
  <c r="AE208" i="42"/>
  <c r="AS208" i="42"/>
  <c r="AC208" i="42"/>
  <c r="AT208" i="42"/>
  <c r="AD208" i="42"/>
  <c r="BH196" i="42"/>
  <c r="AR196" i="42"/>
  <c r="AF196" i="42"/>
  <c r="BB196" i="42"/>
  <c r="AN196" i="42"/>
  <c r="AB196" i="42"/>
  <c r="AZ196" i="42"/>
  <c r="AM196" i="42"/>
  <c r="AA196" i="42"/>
  <c r="BE196" i="42"/>
  <c r="AL196" i="42"/>
  <c r="BD196" i="42"/>
  <c r="AK196" i="42"/>
  <c r="BC196" i="42"/>
  <c r="AJ196" i="42"/>
  <c r="AY196" i="42"/>
  <c r="AI196" i="42"/>
  <c r="AX196" i="42"/>
  <c r="AH196" i="42"/>
  <c r="AW196" i="42"/>
  <c r="AG196" i="42"/>
  <c r="AU196" i="42"/>
  <c r="AE196" i="42"/>
  <c r="AT196" i="42"/>
  <c r="AD196" i="42"/>
  <c r="AS196" i="42"/>
  <c r="AC196" i="42"/>
  <c r="AQ196" i="42"/>
  <c r="Z196" i="42"/>
  <c r="AO196" i="42"/>
  <c r="X196" i="42"/>
  <c r="AP196" i="42"/>
  <c r="Y196" i="42"/>
  <c r="AT184" i="42"/>
  <c r="AH184" i="42"/>
  <c r="AS184" i="42"/>
  <c r="AG184" i="42"/>
  <c r="AR184" i="42"/>
  <c r="AF184" i="42"/>
  <c r="BE184" i="42"/>
  <c r="AQ184" i="42"/>
  <c r="AE184" i="42"/>
  <c r="BD184" i="42"/>
  <c r="AP184" i="42"/>
  <c r="AD184" i="42"/>
  <c r="BC184" i="42"/>
  <c r="AO184" i="42"/>
  <c r="AC184" i="42"/>
  <c r="BB184" i="42"/>
  <c r="AN184" i="42"/>
  <c r="AB184" i="42"/>
  <c r="AZ184" i="42"/>
  <c r="AM184" i="42"/>
  <c r="AA184" i="42"/>
  <c r="AY184" i="42"/>
  <c r="AL184" i="42"/>
  <c r="Z184" i="42"/>
  <c r="AX184" i="42"/>
  <c r="AK184" i="42"/>
  <c r="Y184" i="42"/>
  <c r="AU184" i="42"/>
  <c r="AI184" i="42"/>
  <c r="AW184" i="42"/>
  <c r="AJ184" i="42"/>
  <c r="X184" i="42"/>
  <c r="AT172" i="42"/>
  <c r="AH172" i="42"/>
  <c r="AS172" i="42"/>
  <c r="AG172" i="42"/>
  <c r="BH172" i="42"/>
  <c r="AR172" i="42"/>
  <c r="AF172" i="42"/>
  <c r="BF172" i="42"/>
  <c r="AQ172" i="42"/>
  <c r="AE172" i="42"/>
  <c r="AP172" i="42"/>
  <c r="AD172" i="42"/>
  <c r="BD172" i="42"/>
  <c r="AO172" i="42"/>
  <c r="AC172" i="42"/>
  <c r="BB172" i="42"/>
  <c r="AN172" i="42"/>
  <c r="AB172" i="42"/>
  <c r="AZ172" i="42"/>
  <c r="AM172" i="42"/>
  <c r="AA172" i="42"/>
  <c r="AY172" i="42"/>
  <c r="AL172" i="42"/>
  <c r="Z172" i="42"/>
  <c r="AX172" i="42"/>
  <c r="AK172" i="42"/>
  <c r="Y172" i="42"/>
  <c r="AU172" i="42"/>
  <c r="AI172" i="42"/>
  <c r="AJ172" i="42"/>
  <c r="X172" i="42"/>
  <c r="AW172" i="42"/>
  <c r="BH385" i="42"/>
  <c r="AS385" i="42"/>
  <c r="AG385" i="42"/>
  <c r="BE385" i="42"/>
  <c r="AQ385" i="42"/>
  <c r="AE385" i="42"/>
  <c r="BC385" i="42"/>
  <c r="AO385" i="42"/>
  <c r="AZ385" i="42"/>
  <c r="AM385" i="42"/>
  <c r="Z385" i="42"/>
  <c r="AU385" i="42"/>
  <c r="AI385" i="42"/>
  <c r="AY385" i="42"/>
  <c r="AD385" i="42"/>
  <c r="AX385" i="42"/>
  <c r="AW385" i="42"/>
  <c r="Y385" i="42"/>
  <c r="AT385" i="42"/>
  <c r="AR385" i="42"/>
  <c r="AP385" i="42"/>
  <c r="AN385" i="42"/>
  <c r="AL385" i="42"/>
  <c r="AK385" i="42"/>
  <c r="BF385" i="42"/>
  <c r="AJ385" i="42"/>
  <c r="BD385" i="42"/>
  <c r="AH385" i="42"/>
  <c r="BB385" i="42"/>
  <c r="AF385" i="42"/>
  <c r="BH373" i="42"/>
  <c r="AS373" i="42"/>
  <c r="AG373" i="42"/>
  <c r="BC373" i="42"/>
  <c r="AO373" i="42"/>
  <c r="AZ373" i="42"/>
  <c r="AM373" i="42"/>
  <c r="AA373" i="42"/>
  <c r="AP373" i="42"/>
  <c r="Y373" i="42"/>
  <c r="BF373" i="42"/>
  <c r="AN373" i="42"/>
  <c r="BE373" i="42"/>
  <c r="AL373" i="42"/>
  <c r="BD373" i="42"/>
  <c r="AK373" i="42"/>
  <c r="BB373" i="42"/>
  <c r="AJ373" i="42"/>
  <c r="AY373" i="42"/>
  <c r="AI373" i="42"/>
  <c r="AX373" i="42"/>
  <c r="AH373" i="42"/>
  <c r="AW373" i="42"/>
  <c r="AF373" i="42"/>
  <c r="AU373" i="42"/>
  <c r="AE373" i="42"/>
  <c r="AT373" i="42"/>
  <c r="AD373" i="42"/>
  <c r="AR373" i="42"/>
  <c r="AQ373" i="42"/>
  <c r="Z373" i="42"/>
  <c r="AT361" i="42"/>
  <c r="AH361" i="42"/>
  <c r="BB361" i="42"/>
  <c r="AN361" i="42"/>
  <c r="BH361" i="42"/>
  <c r="AQ361" i="42"/>
  <c r="BF361" i="42"/>
  <c r="AP361" i="42"/>
  <c r="AA361" i="42"/>
  <c r="BE361" i="42"/>
  <c r="AO361" i="42"/>
  <c r="Z361" i="42"/>
  <c r="BD361" i="42"/>
  <c r="AM361" i="42"/>
  <c r="BC361" i="42"/>
  <c r="AL361" i="42"/>
  <c r="AZ361" i="42"/>
  <c r="AK361" i="42"/>
  <c r="AY361" i="42"/>
  <c r="AJ361" i="42"/>
  <c r="AX361" i="42"/>
  <c r="AI361" i="42"/>
  <c r="AW361" i="42"/>
  <c r="AG361" i="42"/>
  <c r="AU361" i="42"/>
  <c r="AF361" i="42"/>
  <c r="AS361" i="42"/>
  <c r="AE361" i="42"/>
  <c r="AR361" i="42"/>
  <c r="AD361" i="42"/>
  <c r="AU349" i="42"/>
  <c r="AI349" i="42"/>
  <c r="BE349" i="42"/>
  <c r="AP349" i="42"/>
  <c r="BC349" i="42"/>
  <c r="AN349" i="42"/>
  <c r="Z349" i="42"/>
  <c r="AZ349" i="42"/>
  <c r="AL349" i="42"/>
  <c r="AY349" i="42"/>
  <c r="AK349" i="42"/>
  <c r="AX349" i="42"/>
  <c r="AJ349" i="42"/>
  <c r="BH349" i="42"/>
  <c r="AR349" i="42"/>
  <c r="AE349" i="42"/>
  <c r="AW349" i="42"/>
  <c r="AT349" i="42"/>
  <c r="AS349" i="42"/>
  <c r="AQ349" i="42"/>
  <c r="AO349" i="42"/>
  <c r="AM349" i="42"/>
  <c r="AH349" i="42"/>
  <c r="AG349" i="42"/>
  <c r="AF349" i="42"/>
  <c r="BF349" i="42"/>
  <c r="AD349" i="42"/>
  <c r="BB349" i="42"/>
  <c r="Y349" i="42"/>
  <c r="BD349" i="42"/>
  <c r="BB337" i="42"/>
  <c r="AN337" i="42"/>
  <c r="AB337" i="42"/>
  <c r="AU337" i="42"/>
  <c r="AI337" i="42"/>
  <c r="BC337" i="42"/>
  <c r="AL337" i="42"/>
  <c r="AZ337" i="42"/>
  <c r="AK337" i="42"/>
  <c r="AY337" i="42"/>
  <c r="AJ337" i="42"/>
  <c r="AX337" i="42"/>
  <c r="AH337" i="42"/>
  <c r="AW337" i="42"/>
  <c r="AG337" i="42"/>
  <c r="AT337" i="42"/>
  <c r="AF337" i="42"/>
  <c r="AS337" i="42"/>
  <c r="AE337" i="42"/>
  <c r="AR337" i="42"/>
  <c r="AD337" i="42"/>
  <c r="BH337" i="42"/>
  <c r="AQ337" i="42"/>
  <c r="BF337" i="42"/>
  <c r="AP337" i="42"/>
  <c r="AA337" i="42"/>
  <c r="BD337" i="42"/>
  <c r="AM337" i="42"/>
  <c r="AO337" i="42"/>
  <c r="Y337" i="42"/>
  <c r="BE337" i="42"/>
  <c r="BB325" i="42"/>
  <c r="AN325" i="42"/>
  <c r="AB325" i="42"/>
  <c r="AU325" i="42"/>
  <c r="AI325" i="42"/>
  <c r="AS325" i="42"/>
  <c r="AE325" i="42"/>
  <c r="AR325" i="42"/>
  <c r="AD325" i="42"/>
  <c r="BH325" i="42"/>
  <c r="AQ325" i="42"/>
  <c r="BF325" i="42"/>
  <c r="AP325" i="42"/>
  <c r="AA325" i="42"/>
  <c r="BE325" i="42"/>
  <c r="AO325" i="42"/>
  <c r="BD325" i="42"/>
  <c r="AM325" i="42"/>
  <c r="Y325" i="42"/>
  <c r="BC325" i="42"/>
  <c r="AL325" i="42"/>
  <c r="AZ325" i="42"/>
  <c r="AK325" i="42"/>
  <c r="AY325" i="42"/>
  <c r="AJ325" i="42"/>
  <c r="AX325" i="42"/>
  <c r="AH325" i="42"/>
  <c r="AT325" i="42"/>
  <c r="AF325" i="42"/>
  <c r="AW325" i="42"/>
  <c r="AG325" i="42"/>
  <c r="AY313" i="42"/>
  <c r="AL313" i="42"/>
  <c r="Y313" i="42"/>
  <c r="AX313" i="42"/>
  <c r="AK313" i="42"/>
  <c r="AW313" i="42"/>
  <c r="AJ313" i="42"/>
  <c r="AU313" i="42"/>
  <c r="AI313" i="42"/>
  <c r="AT313" i="42"/>
  <c r="AH313" i="42"/>
  <c r="BH313" i="42"/>
  <c r="AS313" i="42"/>
  <c r="AG313" i="42"/>
  <c r="BF313" i="42"/>
  <c r="AR313" i="42"/>
  <c r="AF313" i="42"/>
  <c r="BE313" i="42"/>
  <c r="AQ313" i="42"/>
  <c r="AE313" i="42"/>
  <c r="BD313" i="42"/>
  <c r="AP313" i="42"/>
  <c r="AD313" i="42"/>
  <c r="AZ313" i="42"/>
  <c r="AM313" i="42"/>
  <c r="AA313" i="42"/>
  <c r="BC313" i="42"/>
  <c r="BB313" i="42"/>
  <c r="AO313" i="42"/>
  <c r="AN313" i="42"/>
  <c r="AB313" i="42"/>
  <c r="AY301" i="42"/>
  <c r="AL301" i="42"/>
  <c r="Y301" i="42"/>
  <c r="AX301" i="42"/>
  <c r="AK301" i="42"/>
  <c r="AW301" i="42"/>
  <c r="AJ301" i="42"/>
  <c r="AU301" i="42"/>
  <c r="AI301" i="42"/>
  <c r="AT301" i="42"/>
  <c r="AH301" i="42"/>
  <c r="BH301" i="42"/>
  <c r="AS301" i="42"/>
  <c r="AG301" i="42"/>
  <c r="BF301" i="42"/>
  <c r="AR301" i="42"/>
  <c r="AF301" i="42"/>
  <c r="BE301" i="42"/>
  <c r="AQ301" i="42"/>
  <c r="AE301" i="42"/>
  <c r="BD301" i="42"/>
  <c r="AP301" i="42"/>
  <c r="AD301" i="42"/>
  <c r="AZ301" i="42"/>
  <c r="AM301" i="42"/>
  <c r="Z301" i="42"/>
  <c r="AO301" i="42"/>
  <c r="AN301" i="42"/>
  <c r="BC301" i="42"/>
  <c r="BB301" i="42"/>
  <c r="AY289" i="42"/>
  <c r="AL289" i="42"/>
  <c r="Z289" i="42"/>
  <c r="AW289" i="42"/>
  <c r="AJ289" i="42"/>
  <c r="BH289" i="42"/>
  <c r="AS289" i="42"/>
  <c r="AG289" i="42"/>
  <c r="BF289" i="42"/>
  <c r="AR289" i="42"/>
  <c r="AF289" i="42"/>
  <c r="BE289" i="42"/>
  <c r="AM289" i="42"/>
  <c r="BD289" i="42"/>
  <c r="AK289" i="42"/>
  <c r="BC289" i="42"/>
  <c r="AI289" i="42"/>
  <c r="BB289" i="42"/>
  <c r="AH289" i="42"/>
  <c r="AZ289" i="42"/>
  <c r="AE289" i="42"/>
  <c r="AX289" i="42"/>
  <c r="AD289" i="42"/>
  <c r="AU289" i="42"/>
  <c r="AT289" i="42"/>
  <c r="AB289" i="42"/>
  <c r="AQ289" i="42"/>
  <c r="AA289" i="42"/>
  <c r="AP289" i="42"/>
  <c r="AO289" i="42"/>
  <c r="AN289" i="42"/>
  <c r="AY277" i="42"/>
  <c r="AL277" i="42"/>
  <c r="Z277" i="42"/>
  <c r="BH277" i="42"/>
  <c r="AS277" i="42"/>
  <c r="AG277" i="42"/>
  <c r="BF277" i="42"/>
  <c r="AR277" i="42"/>
  <c r="AF277" i="42"/>
  <c r="BD277" i="42"/>
  <c r="AM277" i="42"/>
  <c r="BC277" i="42"/>
  <c r="AK277" i="42"/>
  <c r="BB277" i="42"/>
  <c r="AJ277" i="42"/>
  <c r="AZ277" i="42"/>
  <c r="AI277" i="42"/>
  <c r="AX277" i="42"/>
  <c r="AH277" i="42"/>
  <c r="AW277" i="42"/>
  <c r="AE277" i="42"/>
  <c r="AU277" i="42"/>
  <c r="AD277" i="42"/>
  <c r="AT277" i="42"/>
  <c r="AQ277" i="42"/>
  <c r="AB277" i="42"/>
  <c r="AP277" i="42"/>
  <c r="AA277" i="42"/>
  <c r="AO277" i="42"/>
  <c r="BE277" i="42"/>
  <c r="AN277" i="42"/>
  <c r="AY265" i="42"/>
  <c r="AL265" i="42"/>
  <c r="Y265" i="42"/>
  <c r="BH265" i="42"/>
  <c r="AS265" i="42"/>
  <c r="AG265" i="42"/>
  <c r="AU265" i="42"/>
  <c r="AF265" i="42"/>
  <c r="AT265" i="42"/>
  <c r="AE265" i="42"/>
  <c r="AR265" i="42"/>
  <c r="AD265" i="42"/>
  <c r="AQ265" i="42"/>
  <c r="BF265" i="42"/>
  <c r="AP265" i="42"/>
  <c r="AB265" i="42"/>
  <c r="BE265" i="42"/>
  <c r="AO265" i="42"/>
  <c r="BD265" i="42"/>
  <c r="AN265" i="42"/>
  <c r="BC265" i="42"/>
  <c r="AM265" i="42"/>
  <c r="BB265" i="42"/>
  <c r="AK265" i="42"/>
  <c r="AZ265" i="42"/>
  <c r="AJ265" i="42"/>
  <c r="AX265" i="42"/>
  <c r="AI265" i="42"/>
  <c r="AW265" i="42"/>
  <c r="AH265" i="42"/>
  <c r="AU253" i="42"/>
  <c r="AI253" i="42"/>
  <c r="AT253" i="42"/>
  <c r="AH253" i="42"/>
  <c r="BH253" i="42"/>
  <c r="AS253" i="42"/>
  <c r="AG253" i="42"/>
  <c r="BF253" i="42"/>
  <c r="AR253" i="42"/>
  <c r="AF253" i="42"/>
  <c r="BE253" i="42"/>
  <c r="AQ253" i="42"/>
  <c r="AE253" i="42"/>
  <c r="BD253" i="42"/>
  <c r="AP253" i="42"/>
  <c r="AD253" i="42"/>
  <c r="BC253" i="42"/>
  <c r="AO253" i="42"/>
  <c r="BB253" i="42"/>
  <c r="AN253" i="42"/>
  <c r="AB253" i="42"/>
  <c r="AZ253" i="42"/>
  <c r="AM253" i="42"/>
  <c r="AA253" i="42"/>
  <c r="AY253" i="42"/>
  <c r="AL253" i="42"/>
  <c r="Z253" i="42"/>
  <c r="AX253" i="42"/>
  <c r="AW253" i="42"/>
  <c r="AK253" i="42"/>
  <c r="Y253" i="42"/>
  <c r="AJ253" i="42"/>
  <c r="AU394" i="42"/>
  <c r="AT394" i="42"/>
  <c r="AG394" i="42"/>
  <c r="BH394" i="42"/>
  <c r="AS394" i="42"/>
  <c r="AF394" i="42"/>
  <c r="BF394" i="42"/>
  <c r="AR394" i="42"/>
  <c r="AE394" i="42"/>
  <c r="BE394" i="42"/>
  <c r="AQ394" i="42"/>
  <c r="BD394" i="42"/>
  <c r="AP394" i="42"/>
  <c r="BC394" i="42"/>
  <c r="AO394" i="42"/>
  <c r="AB394" i="42"/>
  <c r="BB394" i="42"/>
  <c r="AN394" i="42"/>
  <c r="AA394" i="42"/>
  <c r="AY394" i="42"/>
  <c r="AL394" i="42"/>
  <c r="Y394" i="42"/>
  <c r="AX394" i="42"/>
  <c r="AK394" i="42"/>
  <c r="X394" i="42"/>
  <c r="AZ394" i="42"/>
  <c r="AW394" i="42"/>
  <c r="AM394" i="42"/>
  <c r="AJ394" i="42"/>
  <c r="Z394" i="42"/>
  <c r="BD533" i="42"/>
  <c r="AP533" i="42"/>
  <c r="BC533" i="42"/>
  <c r="AO533" i="42"/>
  <c r="AB533" i="42"/>
  <c r="AY533" i="42"/>
  <c r="AL533" i="42"/>
  <c r="Y533" i="42"/>
  <c r="AX533" i="42"/>
  <c r="AK533" i="42"/>
  <c r="X533" i="42"/>
  <c r="AW533" i="42"/>
  <c r="AJ533" i="42"/>
  <c r="BE533" i="42"/>
  <c r="AQ533" i="42"/>
  <c r="AS533" i="42"/>
  <c r="AR533" i="42"/>
  <c r="AN533" i="42"/>
  <c r="AM533" i="42"/>
  <c r="AI533" i="42"/>
  <c r="AH533" i="42"/>
  <c r="BH533" i="42"/>
  <c r="AG533" i="42"/>
  <c r="BF533" i="42"/>
  <c r="AE533" i="42"/>
  <c r="BB533" i="42"/>
  <c r="AA533" i="42"/>
  <c r="AZ533" i="42"/>
  <c r="Z533" i="42"/>
  <c r="AU533" i="42"/>
  <c r="AT533" i="42"/>
  <c r="BD521" i="42"/>
  <c r="AP521" i="42"/>
  <c r="AY521" i="42"/>
  <c r="AL521" i="42"/>
  <c r="Y521" i="42"/>
  <c r="AW521" i="42"/>
  <c r="BE521" i="42"/>
  <c r="AM521" i="42"/>
  <c r="BC521" i="42"/>
  <c r="AK521" i="42"/>
  <c r="BB521" i="42"/>
  <c r="AJ521" i="42"/>
  <c r="AZ521" i="42"/>
  <c r="AI521" i="42"/>
  <c r="AX521" i="42"/>
  <c r="AH521" i="42"/>
  <c r="AU521" i="42"/>
  <c r="AG521" i="42"/>
  <c r="AT521" i="42"/>
  <c r="AE521" i="42"/>
  <c r="AS521" i="42"/>
  <c r="AR521" i="42"/>
  <c r="AB521" i="42"/>
  <c r="AQ521" i="42"/>
  <c r="AA521" i="42"/>
  <c r="BH521" i="42"/>
  <c r="AO521" i="42"/>
  <c r="Z521" i="42"/>
  <c r="BF521" i="42"/>
  <c r="AN521" i="42"/>
  <c r="X521" i="42"/>
  <c r="AY509" i="42"/>
  <c r="AL509" i="42"/>
  <c r="Y509" i="42"/>
  <c r="AX509" i="42"/>
  <c r="AK509" i="42"/>
  <c r="X509" i="42"/>
  <c r="AW509" i="42"/>
  <c r="AJ509" i="42"/>
  <c r="AU509" i="42"/>
  <c r="AI509" i="42"/>
  <c r="AT509" i="42"/>
  <c r="AH509" i="42"/>
  <c r="BH509" i="42"/>
  <c r="AS509" i="42"/>
  <c r="AG509" i="42"/>
  <c r="BF509" i="42"/>
  <c r="AR509" i="42"/>
  <c r="AE509" i="42"/>
  <c r="BE509" i="42"/>
  <c r="AQ509" i="42"/>
  <c r="BD509" i="42"/>
  <c r="AP509" i="42"/>
  <c r="BC509" i="42"/>
  <c r="AO509" i="42"/>
  <c r="AB509" i="42"/>
  <c r="BB509" i="42"/>
  <c r="AZ509" i="42"/>
  <c r="AM509" i="42"/>
  <c r="Z509" i="42"/>
  <c r="AN509" i="42"/>
  <c r="AA509" i="42"/>
  <c r="AZ497" i="42"/>
  <c r="AM497" i="42"/>
  <c r="Z497" i="42"/>
  <c r="AY497" i="42"/>
  <c r="AL497" i="42"/>
  <c r="Y497" i="42"/>
  <c r="AX497" i="42"/>
  <c r="X497" i="42"/>
  <c r="AW497" i="42"/>
  <c r="AI497" i="42"/>
  <c r="AU497" i="42"/>
  <c r="AH497" i="42"/>
  <c r="AT497" i="42"/>
  <c r="AG497" i="42"/>
  <c r="BH497" i="42"/>
  <c r="AS497" i="42"/>
  <c r="AF497" i="42"/>
  <c r="BF497" i="42"/>
  <c r="AR497" i="42"/>
  <c r="AE497" i="42"/>
  <c r="BE497" i="42"/>
  <c r="AQ497" i="42"/>
  <c r="BD497" i="42"/>
  <c r="AP497" i="42"/>
  <c r="BB497" i="42"/>
  <c r="AN497" i="42"/>
  <c r="AA497" i="42"/>
  <c r="AB497" i="42"/>
  <c r="AO497" i="42"/>
  <c r="BC497" i="42"/>
  <c r="AZ485" i="42"/>
  <c r="AM485" i="42"/>
  <c r="Z485" i="42"/>
  <c r="AY485" i="42"/>
  <c r="AL485" i="42"/>
  <c r="Y485" i="42"/>
  <c r="AW485" i="42"/>
  <c r="AU485" i="42"/>
  <c r="AI485" i="42"/>
  <c r="BH485" i="42"/>
  <c r="AS485" i="42"/>
  <c r="AG485" i="42"/>
  <c r="AQ485" i="42"/>
  <c r="AP485" i="42"/>
  <c r="AO485" i="42"/>
  <c r="AN485" i="42"/>
  <c r="BF485" i="42"/>
  <c r="AK485" i="42"/>
  <c r="BE485" i="42"/>
  <c r="AH485" i="42"/>
  <c r="BD485" i="42"/>
  <c r="AF485" i="42"/>
  <c r="BC485" i="42"/>
  <c r="AE485" i="42"/>
  <c r="BB485" i="42"/>
  <c r="AX485" i="42"/>
  <c r="AB485" i="42"/>
  <c r="AR485" i="42"/>
  <c r="X485" i="42"/>
  <c r="AT485" i="42"/>
  <c r="AA485" i="42"/>
  <c r="AZ473" i="42"/>
  <c r="AM473" i="42"/>
  <c r="Z473" i="42"/>
  <c r="AU473" i="42"/>
  <c r="AH473" i="42"/>
  <c r="AY473" i="42"/>
  <c r="AI473" i="42"/>
  <c r="AX473" i="42"/>
  <c r="AG473" i="42"/>
  <c r="AW473" i="42"/>
  <c r="AF473" i="42"/>
  <c r="AT473" i="42"/>
  <c r="AE473" i="42"/>
  <c r="AS473" i="42"/>
  <c r="AR473" i="42"/>
  <c r="BH473" i="42"/>
  <c r="AQ473" i="42"/>
  <c r="AB473" i="42"/>
  <c r="BF473" i="42"/>
  <c r="AP473" i="42"/>
  <c r="AA473" i="42"/>
  <c r="BE473" i="42"/>
  <c r="AO473" i="42"/>
  <c r="Y473" i="42"/>
  <c r="BD473" i="42"/>
  <c r="AN473" i="42"/>
  <c r="X473" i="42"/>
  <c r="BB473" i="42"/>
  <c r="AJ473" i="42"/>
  <c r="BC473" i="42"/>
  <c r="AL473" i="42"/>
  <c r="BB461" i="42"/>
  <c r="AN461" i="42"/>
  <c r="AA461" i="42"/>
  <c r="AW461" i="42"/>
  <c r="AJ461" i="42"/>
  <c r="AR461" i="42"/>
  <c r="BH461" i="42"/>
  <c r="AQ461" i="42"/>
  <c r="AB461" i="42"/>
  <c r="BF461" i="42"/>
  <c r="AP461" i="42"/>
  <c r="Z461" i="42"/>
  <c r="BE461" i="42"/>
  <c r="AO461" i="42"/>
  <c r="Y461" i="42"/>
  <c r="BD461" i="42"/>
  <c r="AM461" i="42"/>
  <c r="X461" i="42"/>
  <c r="BC461" i="42"/>
  <c r="AL461" i="42"/>
  <c r="AZ461" i="42"/>
  <c r="AK461" i="42"/>
  <c r="AY461" i="42"/>
  <c r="AI461" i="42"/>
  <c r="AX461" i="42"/>
  <c r="AH461" i="42"/>
  <c r="AU461" i="42"/>
  <c r="AG461" i="42"/>
  <c r="AS461" i="42"/>
  <c r="AT461" i="42"/>
  <c r="AU449" i="42"/>
  <c r="AI449" i="42"/>
  <c r="AT449" i="42"/>
  <c r="AH449" i="42"/>
  <c r="BF449" i="42"/>
  <c r="AR449" i="42"/>
  <c r="BE449" i="42"/>
  <c r="AQ449" i="42"/>
  <c r="BD449" i="42"/>
  <c r="AP449" i="42"/>
  <c r="BC449" i="42"/>
  <c r="AO449" i="42"/>
  <c r="AB449" i="42"/>
  <c r="BB449" i="42"/>
  <c r="AN449" i="42"/>
  <c r="AA449" i="42"/>
  <c r="AZ449" i="42"/>
  <c r="AM449" i="42"/>
  <c r="Z449" i="42"/>
  <c r="AY449" i="42"/>
  <c r="AL449" i="42"/>
  <c r="Y449" i="42"/>
  <c r="AW449" i="42"/>
  <c r="AJ449" i="42"/>
  <c r="BH449" i="42"/>
  <c r="AX449" i="42"/>
  <c r="AS449" i="42"/>
  <c r="AK449" i="42"/>
  <c r="AG449" i="42"/>
  <c r="X449" i="42"/>
  <c r="AU437" i="42"/>
  <c r="AI437" i="42"/>
  <c r="BE437" i="42"/>
  <c r="AQ437" i="42"/>
  <c r="BC437" i="42"/>
  <c r="AO437" i="42"/>
  <c r="AB437" i="42"/>
  <c r="AZ437" i="42"/>
  <c r="AM437" i="42"/>
  <c r="Z437" i="42"/>
  <c r="AW437" i="42"/>
  <c r="AJ437" i="42"/>
  <c r="AR437" i="42"/>
  <c r="AP437" i="42"/>
  <c r="AN437" i="42"/>
  <c r="AL437" i="42"/>
  <c r="BH437" i="42"/>
  <c r="AK437" i="42"/>
  <c r="BF437" i="42"/>
  <c r="AH437" i="42"/>
  <c r="BD437" i="42"/>
  <c r="AG437" i="42"/>
  <c r="BB437" i="42"/>
  <c r="AY437" i="42"/>
  <c r="AX437" i="42"/>
  <c r="AA437" i="42"/>
  <c r="AT437" i="42"/>
  <c r="Y437" i="42"/>
  <c r="AS437" i="42"/>
  <c r="X437" i="42"/>
  <c r="BF425" i="42"/>
  <c r="AR425" i="42"/>
  <c r="AE425" i="42"/>
  <c r="BD425" i="42"/>
  <c r="AP425" i="42"/>
  <c r="BC425" i="42"/>
  <c r="AM425" i="42"/>
  <c r="X425" i="42"/>
  <c r="BB425" i="42"/>
  <c r="AL425" i="42"/>
  <c r="AZ425" i="42"/>
  <c r="AK425" i="42"/>
  <c r="AY425" i="42"/>
  <c r="AJ425" i="42"/>
  <c r="AX425" i="42"/>
  <c r="AI425" i="42"/>
  <c r="AW425" i="42"/>
  <c r="AU425" i="42"/>
  <c r="AF425" i="42"/>
  <c r="AT425" i="42"/>
  <c r="AS425" i="42"/>
  <c r="AB425" i="42"/>
  <c r="AQ425" i="42"/>
  <c r="AA425" i="42"/>
  <c r="BH425" i="42"/>
  <c r="AO425" i="42"/>
  <c r="Z425" i="42"/>
  <c r="BE425" i="42"/>
  <c r="AN425" i="42"/>
  <c r="Y425" i="42"/>
  <c r="BF413" i="42"/>
  <c r="AR413" i="42"/>
  <c r="AE413" i="42"/>
  <c r="BE413" i="42"/>
  <c r="AQ413" i="42"/>
  <c r="BD413" i="42"/>
  <c r="AP413" i="42"/>
  <c r="BC413" i="42"/>
  <c r="AO413" i="42"/>
  <c r="AB413" i="42"/>
  <c r="BB413" i="42"/>
  <c r="AN413" i="42"/>
  <c r="AA413" i="42"/>
  <c r="AZ413" i="42"/>
  <c r="AM413" i="42"/>
  <c r="Z413" i="42"/>
  <c r="AY413" i="42"/>
  <c r="AL413" i="42"/>
  <c r="Y413" i="42"/>
  <c r="AX413" i="42"/>
  <c r="AK413" i="42"/>
  <c r="X413" i="42"/>
  <c r="AW413" i="42"/>
  <c r="AJ413" i="42"/>
  <c r="AU413" i="42"/>
  <c r="AT413" i="42"/>
  <c r="BH413" i="42"/>
  <c r="AS413" i="42"/>
  <c r="AF413" i="42"/>
  <c r="BF401" i="42"/>
  <c r="AR401" i="42"/>
  <c r="AE401" i="42"/>
  <c r="BE401" i="42"/>
  <c r="AQ401" i="42"/>
  <c r="BD401" i="42"/>
  <c r="AP401" i="42"/>
  <c r="BC401" i="42"/>
  <c r="AO401" i="42"/>
  <c r="AB401" i="42"/>
  <c r="BB401" i="42"/>
  <c r="AN401" i="42"/>
  <c r="AA401" i="42"/>
  <c r="AZ401" i="42"/>
  <c r="AM401" i="42"/>
  <c r="Z401" i="42"/>
  <c r="AY401" i="42"/>
  <c r="AL401" i="42"/>
  <c r="Y401" i="42"/>
  <c r="AX401" i="42"/>
  <c r="AK401" i="42"/>
  <c r="X401" i="42"/>
  <c r="AU401" i="42"/>
  <c r="AI401" i="42"/>
  <c r="AT401" i="42"/>
  <c r="AG401" i="42"/>
  <c r="BH401" i="42"/>
  <c r="AW401" i="42"/>
  <c r="AS401" i="42"/>
  <c r="AJ401" i="42"/>
  <c r="AF401" i="42"/>
  <c r="BD861" i="42"/>
  <c r="AP861" i="42"/>
  <c r="AD861" i="42"/>
  <c r="BB861" i="42"/>
  <c r="AN861" i="42"/>
  <c r="AZ861" i="42"/>
  <c r="AM861" i="42"/>
  <c r="AA861" i="42"/>
  <c r="AR861" i="42"/>
  <c r="AB861" i="42"/>
  <c r="AQ861" i="42"/>
  <c r="Z861" i="42"/>
  <c r="BH861" i="42"/>
  <c r="AO861" i="42"/>
  <c r="Y861" i="42"/>
  <c r="BF861" i="42"/>
  <c r="X861" i="42"/>
  <c r="BE861" i="42"/>
  <c r="AK861" i="42"/>
  <c r="BC861" i="42"/>
  <c r="AJ861" i="42"/>
  <c r="AY861" i="42"/>
  <c r="AI861" i="42"/>
  <c r="AX861" i="42"/>
  <c r="AH861" i="42"/>
  <c r="AW861" i="42"/>
  <c r="AG861" i="42"/>
  <c r="AU861" i="42"/>
  <c r="AF861" i="42"/>
  <c r="AT861" i="42"/>
  <c r="AE861" i="42"/>
  <c r="AC861" i="42"/>
  <c r="AS861" i="42"/>
  <c r="BB849" i="42"/>
  <c r="AN849" i="42"/>
  <c r="AB849" i="42"/>
  <c r="AZ849" i="42"/>
  <c r="AM849" i="42"/>
  <c r="AA849" i="42"/>
  <c r="AY849" i="42"/>
  <c r="Z849" i="42"/>
  <c r="AX849" i="42"/>
  <c r="AK849" i="42"/>
  <c r="Y849" i="42"/>
  <c r="AW849" i="42"/>
  <c r="AJ849" i="42"/>
  <c r="X849" i="42"/>
  <c r="AU849" i="42"/>
  <c r="AI849" i="42"/>
  <c r="AT849" i="42"/>
  <c r="AH849" i="42"/>
  <c r="BH849" i="42"/>
  <c r="AS849" i="42"/>
  <c r="AG849" i="42"/>
  <c r="BF849" i="42"/>
  <c r="AR849" i="42"/>
  <c r="AF849" i="42"/>
  <c r="BE849" i="42"/>
  <c r="AQ849" i="42"/>
  <c r="AE849" i="42"/>
  <c r="AD849" i="42"/>
  <c r="AC849" i="42"/>
  <c r="BD849" i="42"/>
  <c r="BC849" i="42"/>
  <c r="AP849" i="42"/>
  <c r="AO849" i="42"/>
  <c r="BB837" i="42"/>
  <c r="AN837" i="42"/>
  <c r="AB837" i="42"/>
  <c r="AZ837" i="42"/>
  <c r="AM837" i="42"/>
  <c r="AA837" i="42"/>
  <c r="AX837" i="42"/>
  <c r="AK837" i="42"/>
  <c r="Y837" i="42"/>
  <c r="AW837" i="42"/>
  <c r="AJ837" i="42"/>
  <c r="X837" i="42"/>
  <c r="AT837" i="42"/>
  <c r="AH837" i="42"/>
  <c r="AU837" i="42"/>
  <c r="AC837" i="42"/>
  <c r="AS837" i="42"/>
  <c r="Z837" i="42"/>
  <c r="AR837" i="42"/>
  <c r="AQ837" i="42"/>
  <c r="AP837" i="42"/>
  <c r="AO837" i="42"/>
  <c r="BH837" i="42"/>
  <c r="BF837" i="42"/>
  <c r="AI837" i="42"/>
  <c r="BE837" i="42"/>
  <c r="AG837" i="42"/>
  <c r="BD837" i="42"/>
  <c r="AF837" i="42"/>
  <c r="BC837" i="42"/>
  <c r="AE837" i="42"/>
  <c r="AD837" i="42"/>
  <c r="AY837" i="42"/>
  <c r="AW825" i="42"/>
  <c r="AJ825" i="42"/>
  <c r="X825" i="42"/>
  <c r="AU825" i="42"/>
  <c r="AI825" i="42"/>
  <c r="AT825" i="42"/>
  <c r="AH825" i="42"/>
  <c r="BH825" i="42"/>
  <c r="AS825" i="42"/>
  <c r="AG825" i="42"/>
  <c r="BF825" i="42"/>
  <c r="AR825" i="42"/>
  <c r="AF825" i="42"/>
  <c r="BE825" i="42"/>
  <c r="AQ825" i="42"/>
  <c r="AE825" i="42"/>
  <c r="BD825" i="42"/>
  <c r="AP825" i="42"/>
  <c r="AD825" i="42"/>
  <c r="AY825" i="42"/>
  <c r="AX825" i="42"/>
  <c r="AO825" i="42"/>
  <c r="AN825" i="42"/>
  <c r="AM825" i="42"/>
  <c r="AK825" i="42"/>
  <c r="AC825" i="42"/>
  <c r="AB825" i="42"/>
  <c r="BC825" i="42"/>
  <c r="AA825" i="42"/>
  <c r="BB825" i="42"/>
  <c r="Z825" i="42"/>
  <c r="AZ825" i="42"/>
  <c r="Y825" i="42"/>
  <c r="AW813" i="42"/>
  <c r="AJ813" i="42"/>
  <c r="X813" i="42"/>
  <c r="BE813" i="42"/>
  <c r="AQ813" i="42"/>
  <c r="AE813" i="42"/>
  <c r="AX813" i="42"/>
  <c r="AH813" i="42"/>
  <c r="AT813" i="42"/>
  <c r="AF813" i="42"/>
  <c r="AS813" i="42"/>
  <c r="AD813" i="42"/>
  <c r="AR813" i="42"/>
  <c r="AC813" i="42"/>
  <c r="BH813" i="42"/>
  <c r="AP813" i="42"/>
  <c r="AB813" i="42"/>
  <c r="BF813" i="42"/>
  <c r="AO813" i="42"/>
  <c r="AA813" i="42"/>
  <c r="BD813" i="42"/>
  <c r="AN813" i="42"/>
  <c r="Z813" i="42"/>
  <c r="BC813" i="42"/>
  <c r="AM813" i="42"/>
  <c r="Y813" i="42"/>
  <c r="BB813" i="42"/>
  <c r="AY813" i="42"/>
  <c r="AI813" i="42"/>
  <c r="AZ813" i="42"/>
  <c r="AU813" i="42"/>
  <c r="AK813" i="42"/>
  <c r="AG813" i="42"/>
  <c r="BC801" i="42"/>
  <c r="AO801" i="42"/>
  <c r="AC801" i="42"/>
  <c r="AZ801" i="42"/>
  <c r="AM801" i="42"/>
  <c r="AA801" i="42"/>
  <c r="AY801" i="42"/>
  <c r="Z801" i="42"/>
  <c r="AX801" i="42"/>
  <c r="AK801" i="42"/>
  <c r="Y801" i="42"/>
  <c r="AW801" i="42"/>
  <c r="AJ801" i="42"/>
  <c r="X801" i="42"/>
  <c r="AU801" i="42"/>
  <c r="AI801" i="42"/>
  <c r="AT801" i="42"/>
  <c r="AH801" i="42"/>
  <c r="BH801" i="42"/>
  <c r="AS801" i="42"/>
  <c r="AG801" i="42"/>
  <c r="BF801" i="42"/>
  <c r="AR801" i="42"/>
  <c r="AF801" i="42"/>
  <c r="BD801" i="42"/>
  <c r="AP801" i="42"/>
  <c r="AD801" i="42"/>
  <c r="BE801" i="42"/>
  <c r="BB801" i="42"/>
  <c r="AQ801" i="42"/>
  <c r="AN801" i="42"/>
  <c r="AB801" i="42"/>
  <c r="AE801" i="42"/>
  <c r="BC789" i="42"/>
  <c r="AO789" i="42"/>
  <c r="AC789" i="42"/>
  <c r="AW789" i="42"/>
  <c r="AJ789" i="42"/>
  <c r="X789" i="42"/>
  <c r="AZ789" i="42"/>
  <c r="AK789" i="42"/>
  <c r="AY789" i="42"/>
  <c r="AI789" i="42"/>
  <c r="AX789" i="42"/>
  <c r="AH789" i="42"/>
  <c r="AU789" i="42"/>
  <c r="AG789" i="42"/>
  <c r="AT789" i="42"/>
  <c r="AF789" i="42"/>
  <c r="AS789" i="42"/>
  <c r="AE789" i="42"/>
  <c r="AR789" i="42"/>
  <c r="AD789" i="42"/>
  <c r="BH789" i="42"/>
  <c r="AQ789" i="42"/>
  <c r="AB789" i="42"/>
  <c r="BF789" i="42"/>
  <c r="AP789" i="42"/>
  <c r="AA789" i="42"/>
  <c r="BE789" i="42"/>
  <c r="AN789" i="42"/>
  <c r="Z789" i="42"/>
  <c r="BB789" i="42"/>
  <c r="BD789" i="42"/>
  <c r="AM789" i="42"/>
  <c r="Y789" i="42"/>
  <c r="BC777" i="42"/>
  <c r="AO777" i="42"/>
  <c r="AC777" i="42"/>
  <c r="AW777" i="42"/>
  <c r="AJ777" i="42"/>
  <c r="X777" i="42"/>
  <c r="BF777" i="42"/>
  <c r="AP777" i="42"/>
  <c r="AA777" i="42"/>
  <c r="BE777" i="42"/>
  <c r="AN777" i="42"/>
  <c r="Z777" i="42"/>
  <c r="BD777" i="42"/>
  <c r="AM777" i="42"/>
  <c r="Y777" i="42"/>
  <c r="BB777" i="42"/>
  <c r="AZ777" i="42"/>
  <c r="AK777" i="42"/>
  <c r="AY777" i="42"/>
  <c r="AI777" i="42"/>
  <c r="AX777" i="42"/>
  <c r="AH777" i="42"/>
  <c r="AU777" i="42"/>
  <c r="AG777" i="42"/>
  <c r="AT777" i="42"/>
  <c r="AF777" i="42"/>
  <c r="AS777" i="42"/>
  <c r="AE777" i="42"/>
  <c r="BH777" i="42"/>
  <c r="AQ777" i="42"/>
  <c r="AB777" i="42"/>
  <c r="AD777" i="42"/>
  <c r="AR777" i="42"/>
  <c r="BH765" i="42"/>
  <c r="AS765" i="42"/>
  <c r="AG765" i="42"/>
  <c r="BF765" i="42"/>
  <c r="AR765" i="42"/>
  <c r="AF765" i="42"/>
  <c r="BD765" i="42"/>
  <c r="AP765" i="42"/>
  <c r="AD765" i="42"/>
  <c r="BC765" i="42"/>
  <c r="AO765" i="42"/>
  <c r="AC765" i="42"/>
  <c r="BB765" i="42"/>
  <c r="AN765" i="42"/>
  <c r="AB765" i="42"/>
  <c r="AZ765" i="42"/>
  <c r="AM765" i="42"/>
  <c r="AA765" i="42"/>
  <c r="AY765" i="42"/>
  <c r="Z765" i="42"/>
  <c r="AX765" i="42"/>
  <c r="AK765" i="42"/>
  <c r="BE765" i="42"/>
  <c r="AW765" i="42"/>
  <c r="AU765" i="42"/>
  <c r="AT765" i="42"/>
  <c r="AQ765" i="42"/>
  <c r="AJ765" i="42"/>
  <c r="AI765" i="42"/>
  <c r="AH765" i="42"/>
  <c r="AE765" i="42"/>
  <c r="Y765" i="42"/>
  <c r="X765" i="42"/>
  <c r="BH753" i="42"/>
  <c r="AS753" i="42"/>
  <c r="AG753" i="42"/>
  <c r="BB753" i="42"/>
  <c r="AN753" i="42"/>
  <c r="AB753" i="42"/>
  <c r="AR753" i="42"/>
  <c r="AD753" i="42"/>
  <c r="AQ753" i="42"/>
  <c r="AC753" i="42"/>
  <c r="BF753" i="42"/>
  <c r="AP753" i="42"/>
  <c r="AA753" i="42"/>
  <c r="BE753" i="42"/>
  <c r="AO753" i="42"/>
  <c r="Z753" i="42"/>
  <c r="BD753" i="42"/>
  <c r="AM753" i="42"/>
  <c r="Y753" i="42"/>
  <c r="BC753" i="42"/>
  <c r="X753" i="42"/>
  <c r="AZ753" i="42"/>
  <c r="AK753" i="42"/>
  <c r="AY753" i="42"/>
  <c r="AJ753" i="42"/>
  <c r="AX753" i="42"/>
  <c r="AI753" i="42"/>
  <c r="AW753" i="42"/>
  <c r="AH753" i="42"/>
  <c r="AT753" i="42"/>
  <c r="AE753" i="42"/>
  <c r="AU753" i="42"/>
  <c r="AF753" i="42"/>
  <c r="BH741" i="42"/>
  <c r="AS741" i="42"/>
  <c r="AG741" i="42"/>
  <c r="AW741" i="42"/>
  <c r="AI741" i="42"/>
  <c r="AU741" i="42"/>
  <c r="AH741" i="42"/>
  <c r="AT741" i="42"/>
  <c r="AF741" i="42"/>
  <c r="AR741" i="42"/>
  <c r="AE741" i="42"/>
  <c r="BF741" i="42"/>
  <c r="AQ741" i="42"/>
  <c r="AD741" i="42"/>
  <c r="BE741" i="42"/>
  <c r="AP741" i="42"/>
  <c r="AC741" i="42"/>
  <c r="BD741" i="42"/>
  <c r="AO741" i="42"/>
  <c r="AB741" i="42"/>
  <c r="BC741" i="42"/>
  <c r="AN741" i="42"/>
  <c r="AA741" i="42"/>
  <c r="BB741" i="42"/>
  <c r="AM741" i="42"/>
  <c r="Z741" i="42"/>
  <c r="AZ741" i="42"/>
  <c r="Y741" i="42"/>
  <c r="AX741" i="42"/>
  <c r="AY741" i="42"/>
  <c r="AK741" i="42"/>
  <c r="AJ741" i="42"/>
  <c r="X741" i="42"/>
  <c r="AT729" i="42"/>
  <c r="AH729" i="42"/>
  <c r="BC729" i="42"/>
  <c r="AO729" i="42"/>
  <c r="AC729" i="42"/>
  <c r="AZ729" i="42"/>
  <c r="AM729" i="42"/>
  <c r="AA729" i="42"/>
  <c r="AW729" i="42"/>
  <c r="AF729" i="42"/>
  <c r="AU729" i="42"/>
  <c r="AE729" i="42"/>
  <c r="AS729" i="42"/>
  <c r="AD729" i="42"/>
  <c r="AR729" i="42"/>
  <c r="AB729" i="42"/>
  <c r="AQ729" i="42"/>
  <c r="Z729" i="42"/>
  <c r="BH729" i="42"/>
  <c r="AP729" i="42"/>
  <c r="Y729" i="42"/>
  <c r="BF729" i="42"/>
  <c r="AN729" i="42"/>
  <c r="X729" i="42"/>
  <c r="BE729" i="42"/>
  <c r="BD729" i="42"/>
  <c r="AK729" i="42"/>
  <c r="BB729" i="42"/>
  <c r="AJ729" i="42"/>
  <c r="AX729" i="42"/>
  <c r="AG729" i="42"/>
  <c r="AY729" i="42"/>
  <c r="AI729" i="42"/>
  <c r="AT717" i="42"/>
  <c r="AH717" i="42"/>
  <c r="BE717" i="42"/>
  <c r="AP717" i="42"/>
  <c r="AC717" i="42"/>
  <c r="BD717" i="42"/>
  <c r="AO717" i="42"/>
  <c r="AB717" i="42"/>
  <c r="BC717" i="42"/>
  <c r="AN717" i="42"/>
  <c r="AA717" i="42"/>
  <c r="BB717" i="42"/>
  <c r="AM717" i="42"/>
  <c r="Z717" i="42"/>
  <c r="AZ717" i="42"/>
  <c r="Y717" i="42"/>
  <c r="AY717" i="42"/>
  <c r="AK717" i="42"/>
  <c r="X717" i="42"/>
  <c r="AX717" i="42"/>
  <c r="AJ717" i="42"/>
  <c r="AW717" i="42"/>
  <c r="AI717" i="42"/>
  <c r="AU717" i="42"/>
  <c r="AG717" i="42"/>
  <c r="AS717" i="42"/>
  <c r="AF717" i="42"/>
  <c r="BF717" i="42"/>
  <c r="AQ717" i="42"/>
  <c r="AD717" i="42"/>
  <c r="BH717" i="42"/>
  <c r="AR717" i="42"/>
  <c r="AE717" i="42"/>
  <c r="BB705" i="42"/>
  <c r="AN705" i="42"/>
  <c r="AB705" i="42"/>
  <c r="AZ705" i="42"/>
  <c r="AM705" i="42"/>
  <c r="AA705" i="42"/>
  <c r="AX705" i="42"/>
  <c r="AK705" i="42"/>
  <c r="Y705" i="42"/>
  <c r="AW705" i="42"/>
  <c r="AJ705" i="42"/>
  <c r="X705" i="42"/>
  <c r="AU705" i="42"/>
  <c r="AI705" i="42"/>
  <c r="AT705" i="42"/>
  <c r="AH705" i="42"/>
  <c r="BH705" i="42"/>
  <c r="AS705" i="42"/>
  <c r="AG705" i="42"/>
  <c r="AF705" i="42"/>
  <c r="AE705" i="42"/>
  <c r="BF705" i="42"/>
  <c r="AD705" i="42"/>
  <c r="BE705" i="42"/>
  <c r="AC705" i="42"/>
  <c r="BD705" i="42"/>
  <c r="Z705" i="42"/>
  <c r="BC705" i="42"/>
  <c r="AY705" i="42"/>
  <c r="AR705" i="42"/>
  <c r="AQ705" i="42"/>
  <c r="AP705" i="42"/>
  <c r="AO705" i="42"/>
  <c r="BB693" i="42"/>
  <c r="AN693" i="42"/>
  <c r="AB693" i="42"/>
  <c r="AW693" i="42"/>
  <c r="AJ693" i="42"/>
  <c r="X693" i="42"/>
  <c r="AU693" i="42"/>
  <c r="AI693" i="42"/>
  <c r="BC693" i="42"/>
  <c r="AK693" i="42"/>
  <c r="AZ693" i="42"/>
  <c r="AH693" i="42"/>
  <c r="AY693" i="42"/>
  <c r="AG693" i="42"/>
  <c r="AX693" i="42"/>
  <c r="AF693" i="42"/>
  <c r="AT693" i="42"/>
  <c r="AE693" i="42"/>
  <c r="AS693" i="42"/>
  <c r="AD693" i="42"/>
  <c r="AR693" i="42"/>
  <c r="AC693" i="42"/>
  <c r="AQ693" i="42"/>
  <c r="AA693" i="42"/>
  <c r="BH693" i="42"/>
  <c r="AP693" i="42"/>
  <c r="Z693" i="42"/>
  <c r="BF693" i="42"/>
  <c r="AO693" i="42"/>
  <c r="Y693" i="42"/>
  <c r="BE693" i="42"/>
  <c r="AM693" i="42"/>
  <c r="BD693" i="42"/>
  <c r="BF669" i="42"/>
  <c r="AR669" i="42"/>
  <c r="AE669" i="42"/>
  <c r="BD669" i="42"/>
  <c r="AP669" i="42"/>
  <c r="AC669" i="42"/>
  <c r="BC669" i="42"/>
  <c r="AO669" i="42"/>
  <c r="AB669" i="42"/>
  <c r="BB669" i="42"/>
  <c r="AN669" i="42"/>
  <c r="AA669" i="42"/>
  <c r="AZ669" i="42"/>
  <c r="Z669" i="42"/>
  <c r="AY669" i="42"/>
  <c r="AK669" i="42"/>
  <c r="Y669" i="42"/>
  <c r="AX669" i="42"/>
  <c r="AJ669" i="42"/>
  <c r="X669" i="42"/>
  <c r="AW669" i="42"/>
  <c r="AI669" i="42"/>
  <c r="AU669" i="42"/>
  <c r="AH669" i="42"/>
  <c r="BH669" i="42"/>
  <c r="BE669" i="42"/>
  <c r="AT669" i="42"/>
  <c r="AS669" i="42"/>
  <c r="AQ669" i="42"/>
  <c r="AG669" i="42"/>
  <c r="AF669" i="42"/>
  <c r="AD669" i="42"/>
  <c r="BF657" i="42"/>
  <c r="AR657" i="42"/>
  <c r="AE657" i="42"/>
  <c r="BD657" i="42"/>
  <c r="AP657" i="42"/>
  <c r="AC657" i="42"/>
  <c r="BC657" i="42"/>
  <c r="AO657" i="42"/>
  <c r="AB657" i="42"/>
  <c r="AZ657" i="42"/>
  <c r="Z657" i="42"/>
  <c r="AY657" i="42"/>
  <c r="AK657" i="42"/>
  <c r="Y657" i="42"/>
  <c r="AX657" i="42"/>
  <c r="AJ657" i="42"/>
  <c r="X657" i="42"/>
  <c r="AW657" i="42"/>
  <c r="AI657" i="42"/>
  <c r="AU657" i="42"/>
  <c r="AT657" i="42"/>
  <c r="AS657" i="42"/>
  <c r="AQ657" i="42"/>
  <c r="AN657" i="42"/>
  <c r="AH657" i="42"/>
  <c r="AG657" i="42"/>
  <c r="AF657" i="42"/>
  <c r="AD657" i="42"/>
  <c r="BH657" i="42"/>
  <c r="AA657" i="42"/>
  <c r="BE657" i="42"/>
  <c r="BB657" i="42"/>
  <c r="BD644" i="42"/>
  <c r="AP644" i="42"/>
  <c r="AC644" i="42"/>
  <c r="AX644" i="42"/>
  <c r="AJ644" i="42"/>
  <c r="BH644" i="42"/>
  <c r="AQ644" i="42"/>
  <c r="AA644" i="42"/>
  <c r="BF644" i="42"/>
  <c r="AO644" i="42"/>
  <c r="Z644" i="42"/>
  <c r="BE644" i="42"/>
  <c r="AN644" i="42"/>
  <c r="Y644" i="42"/>
  <c r="BC644" i="42"/>
  <c r="AM644" i="42"/>
  <c r="X644" i="42"/>
  <c r="BB644" i="42"/>
  <c r="AK644" i="42"/>
  <c r="AZ644" i="42"/>
  <c r="AI644" i="42"/>
  <c r="AY644" i="42"/>
  <c r="AH644" i="42"/>
  <c r="AW644" i="42"/>
  <c r="AG644" i="42"/>
  <c r="AU644" i="42"/>
  <c r="AF644" i="42"/>
  <c r="AT644" i="42"/>
  <c r="AE644" i="42"/>
  <c r="AS644" i="42"/>
  <c r="AD644" i="42"/>
  <c r="AR644" i="42"/>
  <c r="AB644" i="42"/>
  <c r="BB632" i="42"/>
  <c r="AM632" i="42"/>
  <c r="AA632" i="42"/>
  <c r="AZ632" i="42"/>
  <c r="Z632" i="42"/>
  <c r="AY632" i="42"/>
  <c r="AK632" i="42"/>
  <c r="Y632" i="42"/>
  <c r="AX632" i="42"/>
  <c r="AJ632" i="42"/>
  <c r="X632" i="42"/>
  <c r="AW632" i="42"/>
  <c r="AI632" i="42"/>
  <c r="AU632" i="42"/>
  <c r="AH632" i="42"/>
  <c r="AT632" i="42"/>
  <c r="AG632" i="42"/>
  <c r="BH632" i="42"/>
  <c r="AS632" i="42"/>
  <c r="AF632" i="42"/>
  <c r="BF632" i="42"/>
  <c r="AR632" i="42"/>
  <c r="AE632" i="42"/>
  <c r="BE632" i="42"/>
  <c r="AQ632" i="42"/>
  <c r="AD632" i="42"/>
  <c r="BD632" i="42"/>
  <c r="AP632" i="42"/>
  <c r="AC632" i="42"/>
  <c r="BC632" i="42"/>
  <c r="AN632" i="42"/>
  <c r="AB632" i="42"/>
  <c r="BB620" i="42"/>
  <c r="AM620" i="42"/>
  <c r="AA620" i="42"/>
  <c r="AY620" i="42"/>
  <c r="AK620" i="42"/>
  <c r="Y620" i="42"/>
  <c r="AX620" i="42"/>
  <c r="AJ620" i="42"/>
  <c r="X620" i="42"/>
  <c r="AW620" i="42"/>
  <c r="AI620" i="42"/>
  <c r="AU620" i="42"/>
  <c r="AH620" i="42"/>
  <c r="AT620" i="42"/>
  <c r="AG620" i="42"/>
  <c r="BH620" i="42"/>
  <c r="AS620" i="42"/>
  <c r="AF620" i="42"/>
  <c r="BF620" i="42"/>
  <c r="AR620" i="42"/>
  <c r="AE620" i="42"/>
  <c r="BD620" i="42"/>
  <c r="AC620" i="42"/>
  <c r="AN620" i="42"/>
  <c r="AD620" i="42"/>
  <c r="AB620" i="42"/>
  <c r="Z620" i="42"/>
  <c r="BE620" i="42"/>
  <c r="BC620" i="42"/>
  <c r="AQ620" i="42"/>
  <c r="AZ620" i="42"/>
  <c r="AZ608" i="42"/>
  <c r="Z608" i="42"/>
  <c r="AY608" i="42"/>
  <c r="AK608" i="42"/>
  <c r="Y608" i="42"/>
  <c r="AX608" i="42"/>
  <c r="AJ608" i="42"/>
  <c r="X608" i="42"/>
  <c r="AU608" i="42"/>
  <c r="AH608" i="42"/>
  <c r="AT608" i="42"/>
  <c r="AG608" i="42"/>
  <c r="BH608" i="42"/>
  <c r="AS608" i="42"/>
  <c r="AF608" i="42"/>
  <c r="BC608" i="42"/>
  <c r="AB608" i="42"/>
  <c r="BB608" i="42"/>
  <c r="AA608" i="42"/>
  <c r="AW608" i="42"/>
  <c r="AR608" i="42"/>
  <c r="AQ608" i="42"/>
  <c r="AP608" i="42"/>
  <c r="AO608" i="42"/>
  <c r="AN608" i="42"/>
  <c r="AI608" i="42"/>
  <c r="BF608" i="42"/>
  <c r="AE608" i="42"/>
  <c r="BD608" i="42"/>
  <c r="AC608" i="42"/>
  <c r="BE608" i="42"/>
  <c r="AD608" i="42"/>
  <c r="BH596" i="42"/>
  <c r="AS596" i="42"/>
  <c r="AU596" i="42"/>
  <c r="AG596" i="42"/>
  <c r="AT596" i="42"/>
  <c r="AF596" i="42"/>
  <c r="AR596" i="42"/>
  <c r="AE596" i="42"/>
  <c r="BF596" i="42"/>
  <c r="AQ596" i="42"/>
  <c r="AD596" i="42"/>
  <c r="BE596" i="42"/>
  <c r="AP596" i="42"/>
  <c r="AC596" i="42"/>
  <c r="BD596" i="42"/>
  <c r="AO596" i="42"/>
  <c r="AB596" i="42"/>
  <c r="BC596" i="42"/>
  <c r="AN596" i="42"/>
  <c r="AA596" i="42"/>
  <c r="BB596" i="42"/>
  <c r="Z596" i="42"/>
  <c r="AZ596" i="42"/>
  <c r="AK596" i="42"/>
  <c r="Y596" i="42"/>
  <c r="AY596" i="42"/>
  <c r="AJ596" i="42"/>
  <c r="X596" i="42"/>
  <c r="AW596" i="42"/>
  <c r="AH596" i="42"/>
  <c r="AX596" i="42"/>
  <c r="AI596" i="42"/>
  <c r="AT584" i="42"/>
  <c r="AG584" i="42"/>
  <c r="BH584" i="42"/>
  <c r="AS584" i="42"/>
  <c r="AF584" i="42"/>
  <c r="BE584" i="42"/>
  <c r="AQ584" i="42"/>
  <c r="BD584" i="42"/>
  <c r="AP584" i="42"/>
  <c r="AC584" i="42"/>
  <c r="BC584" i="42"/>
  <c r="AO584" i="42"/>
  <c r="AB584" i="42"/>
  <c r="BB584" i="42"/>
  <c r="AN584" i="42"/>
  <c r="AA584" i="42"/>
  <c r="AU584" i="42"/>
  <c r="AH584" i="42"/>
  <c r="AZ584" i="42"/>
  <c r="Y584" i="42"/>
  <c r="AY584" i="42"/>
  <c r="X584" i="42"/>
  <c r="AX584" i="42"/>
  <c r="AW584" i="42"/>
  <c r="AR584" i="42"/>
  <c r="AK584" i="42"/>
  <c r="AJ584" i="42"/>
  <c r="AI584" i="42"/>
  <c r="AE584" i="42"/>
  <c r="BF584" i="42"/>
  <c r="Z584" i="42"/>
  <c r="AD584" i="42"/>
  <c r="BF571" i="42"/>
  <c r="AR571" i="42"/>
  <c r="AE571" i="42"/>
  <c r="AW571" i="42"/>
  <c r="AH571" i="42"/>
  <c r="AU571" i="42"/>
  <c r="AG571" i="42"/>
  <c r="AT571" i="42"/>
  <c r="AF571" i="42"/>
  <c r="AS571" i="42"/>
  <c r="AD571" i="42"/>
  <c r="BH571" i="42"/>
  <c r="AQ571" i="42"/>
  <c r="AC571" i="42"/>
  <c r="BE571" i="42"/>
  <c r="AP571" i="42"/>
  <c r="AB571" i="42"/>
  <c r="BD571" i="42"/>
  <c r="AA571" i="42"/>
  <c r="BC571" i="42"/>
  <c r="AM571" i="42"/>
  <c r="Z571" i="42"/>
  <c r="BB571" i="42"/>
  <c r="Y571" i="42"/>
  <c r="AZ571" i="42"/>
  <c r="AK571" i="42"/>
  <c r="X571" i="42"/>
  <c r="AX571" i="42"/>
  <c r="AI571" i="42"/>
  <c r="AY571" i="42"/>
  <c r="AJ571" i="42"/>
  <c r="AU559" i="42"/>
  <c r="AH559" i="42"/>
  <c r="AT559" i="42"/>
  <c r="AG559" i="42"/>
  <c r="BH559" i="42"/>
  <c r="AS559" i="42"/>
  <c r="AF559" i="42"/>
  <c r="BE559" i="42"/>
  <c r="AP559" i="42"/>
  <c r="AD559" i="42"/>
  <c r="BD559" i="42"/>
  <c r="AO559" i="42"/>
  <c r="AC559" i="42"/>
  <c r="BC559" i="42"/>
  <c r="AN559" i="42"/>
  <c r="AB559" i="42"/>
  <c r="BB559" i="42"/>
  <c r="AM559" i="42"/>
  <c r="AA559" i="42"/>
  <c r="AZ559" i="42"/>
  <c r="Z559" i="42"/>
  <c r="AY559" i="42"/>
  <c r="AK559" i="42"/>
  <c r="Y559" i="42"/>
  <c r="AW559" i="42"/>
  <c r="AI559" i="42"/>
  <c r="BF559" i="42"/>
  <c r="AX559" i="42"/>
  <c r="AJ559" i="42"/>
  <c r="AE559" i="42"/>
  <c r="X559" i="42"/>
  <c r="AU547" i="42"/>
  <c r="AH547" i="42"/>
  <c r="AT547" i="42"/>
  <c r="AG547" i="42"/>
  <c r="BH547" i="42"/>
  <c r="AS547" i="42"/>
  <c r="AF547" i="42"/>
  <c r="BE547" i="42"/>
  <c r="AQ547" i="42"/>
  <c r="AD547" i="42"/>
  <c r="BD547" i="42"/>
  <c r="AP547" i="42"/>
  <c r="AC547" i="42"/>
  <c r="BC547" i="42"/>
  <c r="AO547" i="42"/>
  <c r="AB547" i="42"/>
  <c r="BB547" i="42"/>
  <c r="AM547" i="42"/>
  <c r="AA547" i="42"/>
  <c r="AZ547" i="42"/>
  <c r="Z547" i="42"/>
  <c r="AY547" i="42"/>
  <c r="AK547" i="42"/>
  <c r="Y547" i="42"/>
  <c r="AW547" i="42"/>
  <c r="AI547" i="42"/>
  <c r="BF547" i="42"/>
  <c r="AX547" i="42"/>
  <c r="AR547" i="42"/>
  <c r="AJ547" i="42"/>
  <c r="AE547" i="42"/>
  <c r="X547" i="42"/>
  <c r="AY5" i="42"/>
  <c r="AL5" i="42"/>
  <c r="Z5" i="42"/>
  <c r="AG6" i="42"/>
  <c r="AS6" i="42"/>
  <c r="BH6" i="42"/>
  <c r="AI7" i="42"/>
  <c r="AU7" i="42"/>
  <c r="Y8" i="42"/>
  <c r="AK8" i="42"/>
  <c r="AY8" i="42"/>
  <c r="AB9" i="42"/>
  <c r="AN9" i="42"/>
  <c r="BC9" i="42"/>
  <c r="AE10" i="42"/>
  <c r="AQ10" i="42"/>
  <c r="BF10" i="42"/>
  <c r="AH11" i="42"/>
  <c r="AU11" i="42"/>
  <c r="Y12" i="42"/>
  <c r="AK12" i="42"/>
  <c r="AY12" i="42"/>
  <c r="AB13" i="42"/>
  <c r="AN13" i="42"/>
  <c r="AE14" i="42"/>
  <c r="AQ14" i="42"/>
  <c r="BF14" i="42"/>
  <c r="AH15" i="42"/>
  <c r="AT15" i="42"/>
  <c r="Y16" i="42"/>
  <c r="AK16" i="42"/>
  <c r="AY16" i="42"/>
  <c r="AB17" i="42"/>
  <c r="AN17" i="42"/>
  <c r="BC17" i="42"/>
  <c r="AE18" i="42"/>
  <c r="AQ18" i="42"/>
  <c r="BF18" i="42"/>
  <c r="AH19" i="42"/>
  <c r="Y20" i="42"/>
  <c r="AK20" i="42"/>
  <c r="AY20" i="42"/>
  <c r="AB21" i="42"/>
  <c r="AN21" i="42"/>
  <c r="BC21" i="42"/>
  <c r="AE22" i="42"/>
  <c r="AQ22" i="42"/>
  <c r="BF22" i="42"/>
  <c r="AH23" i="42"/>
  <c r="AU23" i="42"/>
  <c r="Y24" i="42"/>
  <c r="AK24" i="42"/>
  <c r="AY24" i="42"/>
  <c r="AB25" i="42"/>
  <c r="AB250" i="42" s="1"/>
  <c r="AN25" i="42"/>
  <c r="AE26" i="42"/>
  <c r="AQ26" i="42"/>
  <c r="AH27" i="42"/>
  <c r="AU27" i="42"/>
  <c r="Y28" i="42"/>
  <c r="AK28" i="42"/>
  <c r="AY28" i="42"/>
  <c r="AB29" i="42"/>
  <c r="AN29" i="42"/>
  <c r="BC29" i="42"/>
  <c r="AE30" i="42"/>
  <c r="AQ30" i="42"/>
  <c r="BF30" i="42"/>
  <c r="AH31" i="42"/>
  <c r="AU31" i="42"/>
  <c r="Y32" i="42"/>
  <c r="AK32" i="42"/>
  <c r="AY32" i="42"/>
  <c r="AB33" i="42"/>
  <c r="AN33" i="42"/>
  <c r="BC33" i="42"/>
  <c r="AE34" i="42"/>
  <c r="AQ34" i="42"/>
  <c r="BF34" i="42"/>
  <c r="AH35" i="42"/>
  <c r="AU35" i="42"/>
  <c r="Y36" i="42"/>
  <c r="AK36" i="42"/>
  <c r="AY36" i="42"/>
  <c r="AB37" i="42"/>
  <c r="AN37" i="42"/>
  <c r="AE38" i="42"/>
  <c r="AQ38" i="42"/>
  <c r="AH39" i="42"/>
  <c r="AU39" i="42"/>
  <c r="Y40" i="42"/>
  <c r="AK40" i="42"/>
  <c r="AY40" i="42"/>
  <c r="AB41" i="42"/>
  <c r="AN41" i="42"/>
  <c r="BC41" i="42"/>
  <c r="AE42" i="42"/>
  <c r="AQ42" i="42"/>
  <c r="BF42" i="42"/>
  <c r="AH43" i="42"/>
  <c r="AU43" i="42"/>
  <c r="Y44" i="42"/>
  <c r="AK44" i="42"/>
  <c r="AY44" i="42"/>
  <c r="AB45" i="42"/>
  <c r="AN45" i="42"/>
  <c r="BC45" i="42"/>
  <c r="AE46" i="42"/>
  <c r="AQ46" i="42"/>
  <c r="BE46" i="42"/>
  <c r="AG47" i="42"/>
  <c r="AS47" i="42"/>
  <c r="X48" i="42"/>
  <c r="AJ48" i="42"/>
  <c r="AX48" i="42"/>
  <c r="AA49" i="42"/>
  <c r="AM49" i="42"/>
  <c r="AD50" i="42"/>
  <c r="AP50" i="42"/>
  <c r="AG51" i="42"/>
  <c r="AS51" i="42"/>
  <c r="X52" i="42"/>
  <c r="AJ52" i="42"/>
  <c r="AX52" i="42"/>
  <c r="AA53" i="42"/>
  <c r="AM53" i="42"/>
  <c r="BB53" i="42"/>
  <c r="AD54" i="42"/>
  <c r="AP54" i="42"/>
  <c r="BE54" i="42"/>
  <c r="AG55" i="42"/>
  <c r="AS55" i="42"/>
  <c r="X56" i="42"/>
  <c r="AJ56" i="42"/>
  <c r="AX56" i="42"/>
  <c r="AA57" i="42"/>
  <c r="AN57" i="42"/>
  <c r="BD57" i="42"/>
  <c r="AH58" i="42"/>
  <c r="BB58" i="42"/>
  <c r="AH59" i="42"/>
  <c r="AY59" i="42"/>
  <c r="AG60" i="42"/>
  <c r="AY60" i="42"/>
  <c r="AE61" i="42"/>
  <c r="AE62" i="42"/>
  <c r="AU62" i="42"/>
  <c r="AD63" i="42"/>
  <c r="AT63" i="42"/>
  <c r="AB64" i="42"/>
  <c r="AT64" i="42"/>
  <c r="AB65" i="42"/>
  <c r="AQ65" i="42"/>
  <c r="AA66" i="42"/>
  <c r="AQ66" i="42"/>
  <c r="Y67" i="42"/>
  <c r="AP67" i="42"/>
  <c r="Y68" i="42"/>
  <c r="AN68" i="42"/>
  <c r="X69" i="42"/>
  <c r="AN69" i="42"/>
  <c r="BF69" i="42"/>
  <c r="AM70" i="42"/>
  <c r="BF70" i="42"/>
  <c r="AK71" i="42"/>
  <c r="BE71" i="42"/>
  <c r="AK72" i="42"/>
  <c r="BC72" i="42"/>
  <c r="AJ73" i="42"/>
  <c r="AH74" i="42"/>
  <c r="AL77" i="42"/>
  <c r="BE77" i="42"/>
  <c r="AK78" i="42"/>
  <c r="BD78" i="42"/>
  <c r="AJ79" i="42"/>
  <c r="BC79" i="42"/>
  <c r="AI80" i="42"/>
  <c r="AP81" i="42"/>
  <c r="AC82" i="42"/>
  <c r="AY82" i="42"/>
  <c r="AL83" i="42"/>
  <c r="X84" i="42"/>
  <c r="AT84" i="42"/>
  <c r="AG85" i="42"/>
  <c r="BE85" i="42"/>
  <c r="AS86" i="42"/>
  <c r="AJ87" i="42"/>
  <c r="AA88" i="42"/>
  <c r="AZ88" i="42"/>
  <c r="AP89" i="42"/>
  <c r="AN90" i="42"/>
  <c r="AQ91" i="42"/>
  <c r="AB94" i="42"/>
  <c r="AY97" i="42"/>
  <c r="AB102" i="42"/>
  <c r="AN106" i="42"/>
  <c r="BC110" i="42"/>
  <c r="AL115" i="42"/>
  <c r="AL120" i="42"/>
  <c r="AT125" i="42"/>
  <c r="BE130" i="42"/>
  <c r="AM142" i="42"/>
  <c r="AG148" i="42"/>
  <c r="BD154" i="42"/>
  <c r="AZ203" i="42"/>
  <c r="AT160" i="42"/>
  <c r="AH160" i="42"/>
  <c r="BH160" i="42"/>
  <c r="AR160" i="42"/>
  <c r="AF160" i="42"/>
  <c r="BF160" i="42"/>
  <c r="AQ160" i="42"/>
  <c r="AE160" i="42"/>
  <c r="BD160" i="42"/>
  <c r="AO160" i="42"/>
  <c r="AC160" i="42"/>
  <c r="BB160" i="42"/>
  <c r="AM160" i="42"/>
  <c r="AA160" i="42"/>
  <c r="AZ160" i="42"/>
  <c r="AL160" i="42"/>
  <c r="Z160" i="42"/>
  <c r="AP160" i="42"/>
  <c r="AN160" i="42"/>
  <c r="AK160" i="42"/>
  <c r="AJ160" i="42"/>
  <c r="AI160" i="42"/>
  <c r="AG160" i="42"/>
  <c r="BE160" i="42"/>
  <c r="AD160" i="42"/>
  <c r="BC160" i="42"/>
  <c r="AB160" i="42"/>
  <c r="Y160" i="42"/>
  <c r="AW160" i="42"/>
  <c r="X160" i="42"/>
  <c r="AS160" i="42"/>
  <c r="BC227" i="42"/>
  <c r="AO227" i="42"/>
  <c r="AC227" i="42"/>
  <c r="BB227" i="42"/>
  <c r="AN227" i="42"/>
  <c r="AB227" i="42"/>
  <c r="AZ227" i="42"/>
  <c r="AM227" i="42"/>
  <c r="AA227" i="42"/>
  <c r="AX227" i="42"/>
  <c r="AK227" i="42"/>
  <c r="Y227" i="42"/>
  <c r="AW227" i="42"/>
  <c r="AJ227" i="42"/>
  <c r="X227" i="42"/>
  <c r="AY227" i="42"/>
  <c r="AE227" i="42"/>
  <c r="AU227" i="42"/>
  <c r="AD227" i="42"/>
  <c r="AT227" i="42"/>
  <c r="Z227" i="42"/>
  <c r="AS227" i="42"/>
  <c r="AR227" i="42"/>
  <c r="AQ227" i="42"/>
  <c r="AP227" i="42"/>
  <c r="AL227" i="42"/>
  <c r="AI227" i="42"/>
  <c r="BF227" i="42"/>
  <c r="AH227" i="42"/>
  <c r="BD227" i="42"/>
  <c r="AF227" i="42"/>
  <c r="BE227" i="42"/>
  <c r="AG227" i="42"/>
  <c r="BF356" i="42"/>
  <c r="AR356" i="42"/>
  <c r="AF356" i="42"/>
  <c r="AY356" i="42"/>
  <c r="AL356" i="42"/>
  <c r="Z356" i="42"/>
  <c r="AZ356" i="42"/>
  <c r="AJ356" i="42"/>
  <c r="AX356" i="42"/>
  <c r="AI356" i="42"/>
  <c r="AW356" i="42"/>
  <c r="AH356" i="42"/>
  <c r="AU356" i="42"/>
  <c r="AG356" i="42"/>
  <c r="AT356" i="42"/>
  <c r="AE356" i="42"/>
  <c r="AS356" i="42"/>
  <c r="AD356" i="42"/>
  <c r="AQ356" i="42"/>
  <c r="BH356" i="42"/>
  <c r="AP356" i="42"/>
  <c r="AB356" i="42"/>
  <c r="BE356" i="42"/>
  <c r="AO356" i="42"/>
  <c r="AA356" i="42"/>
  <c r="BD356" i="42"/>
  <c r="AN356" i="42"/>
  <c r="BC356" i="42"/>
  <c r="AM356" i="42"/>
  <c r="BB356" i="42"/>
  <c r="AK356" i="42"/>
  <c r="AZ516" i="42"/>
  <c r="AM516" i="42"/>
  <c r="Z516" i="42"/>
  <c r="BH516" i="42"/>
  <c r="AR516" i="42"/>
  <c r="BF516" i="42"/>
  <c r="AQ516" i="42"/>
  <c r="BE516" i="42"/>
  <c r="AP516" i="42"/>
  <c r="AB516" i="42"/>
  <c r="BD516" i="42"/>
  <c r="AO516" i="42"/>
  <c r="AA516" i="42"/>
  <c r="BC516" i="42"/>
  <c r="AN516" i="42"/>
  <c r="Y516" i="42"/>
  <c r="BB516" i="42"/>
  <c r="AL516" i="42"/>
  <c r="X516" i="42"/>
  <c r="AY516" i="42"/>
  <c r="AK516" i="42"/>
  <c r="AX516" i="42"/>
  <c r="AJ516" i="42"/>
  <c r="AW516" i="42"/>
  <c r="AI516" i="42"/>
  <c r="AU516" i="42"/>
  <c r="AH516" i="42"/>
  <c r="AT516" i="42"/>
  <c r="AG516" i="42"/>
  <c r="AS516" i="42"/>
  <c r="AE516" i="42"/>
  <c r="BF432" i="42"/>
  <c r="AR432" i="42"/>
  <c r="BB432" i="42"/>
  <c r="AN432" i="42"/>
  <c r="AA432" i="42"/>
  <c r="AY432" i="42"/>
  <c r="AL432" i="42"/>
  <c r="Y432" i="42"/>
  <c r="BH432" i="42"/>
  <c r="AS432" i="42"/>
  <c r="AG432" i="42"/>
  <c r="AQ432" i="42"/>
  <c r="X432" i="42"/>
  <c r="AP432" i="42"/>
  <c r="AO432" i="42"/>
  <c r="AM432" i="42"/>
  <c r="BE432" i="42"/>
  <c r="AK432" i="42"/>
  <c r="BD432" i="42"/>
  <c r="AJ432" i="42"/>
  <c r="BC432" i="42"/>
  <c r="AI432" i="42"/>
  <c r="AZ432" i="42"/>
  <c r="AH432" i="42"/>
  <c r="AX432" i="42"/>
  <c r="AW432" i="42"/>
  <c r="AU432" i="42"/>
  <c r="AB432" i="42"/>
  <c r="AT432" i="42"/>
  <c r="Z432" i="42"/>
  <c r="BE808" i="42"/>
  <c r="AQ808" i="42"/>
  <c r="AE808" i="42"/>
  <c r="BC808" i="42"/>
  <c r="AO808" i="42"/>
  <c r="AC808" i="42"/>
  <c r="BB808" i="42"/>
  <c r="AN808" i="42"/>
  <c r="AB808" i="42"/>
  <c r="AZ808" i="42"/>
  <c r="AM808" i="42"/>
  <c r="AA808" i="42"/>
  <c r="AY808" i="42"/>
  <c r="Z808" i="42"/>
  <c r="AX808" i="42"/>
  <c r="AK808" i="42"/>
  <c r="Y808" i="42"/>
  <c r="AW808" i="42"/>
  <c r="AJ808" i="42"/>
  <c r="X808" i="42"/>
  <c r="AU808" i="42"/>
  <c r="AI808" i="42"/>
  <c r="AT808" i="42"/>
  <c r="AH808" i="42"/>
  <c r="BF808" i="42"/>
  <c r="AR808" i="42"/>
  <c r="AF808" i="42"/>
  <c r="BH808" i="42"/>
  <c r="BD808" i="42"/>
  <c r="AS808" i="42"/>
  <c r="AP808" i="42"/>
  <c r="AG808" i="42"/>
  <c r="AD808" i="42"/>
  <c r="AW724" i="42"/>
  <c r="AJ724" i="42"/>
  <c r="X724" i="42"/>
  <c r="BC724" i="42"/>
  <c r="AN724" i="42"/>
  <c r="AA724" i="42"/>
  <c r="BB724" i="42"/>
  <c r="AM724" i="42"/>
  <c r="Z724" i="42"/>
  <c r="AZ724" i="42"/>
  <c r="Y724" i="42"/>
  <c r="AY724" i="42"/>
  <c r="AK724" i="42"/>
  <c r="AX724" i="42"/>
  <c r="AI724" i="42"/>
  <c r="AU724" i="42"/>
  <c r="AH724" i="42"/>
  <c r="AT724" i="42"/>
  <c r="AG724" i="42"/>
  <c r="AS724" i="42"/>
  <c r="AF724" i="42"/>
  <c r="BH724" i="42"/>
  <c r="AR724" i="42"/>
  <c r="AE724" i="42"/>
  <c r="BF724" i="42"/>
  <c r="AQ724" i="42"/>
  <c r="AD724" i="42"/>
  <c r="BD724" i="42"/>
  <c r="AO724" i="42"/>
  <c r="AB724" i="42"/>
  <c r="BE724" i="42"/>
  <c r="AP724" i="42"/>
  <c r="AC724" i="42"/>
  <c r="BC578" i="42"/>
  <c r="AN578" i="42"/>
  <c r="AB578" i="42"/>
  <c r="BB578" i="42"/>
  <c r="AM578" i="42"/>
  <c r="AA578" i="42"/>
  <c r="AX578" i="42"/>
  <c r="AJ578" i="42"/>
  <c r="X578" i="42"/>
  <c r="AU578" i="42"/>
  <c r="AH578" i="42"/>
  <c r="AO578" i="42"/>
  <c r="BH578" i="42"/>
  <c r="BF578" i="42"/>
  <c r="AK578" i="42"/>
  <c r="BE578" i="42"/>
  <c r="AI578" i="42"/>
  <c r="BD578" i="42"/>
  <c r="AG578" i="42"/>
  <c r="AZ578" i="42"/>
  <c r="AF578" i="42"/>
  <c r="AY578" i="42"/>
  <c r="AE578" i="42"/>
  <c r="AW578" i="42"/>
  <c r="AD578" i="42"/>
  <c r="AT578" i="42"/>
  <c r="AC578" i="42"/>
  <c r="AS578" i="42"/>
  <c r="Z578" i="42"/>
  <c r="AP578" i="42"/>
  <c r="Y578" i="42"/>
  <c r="BD74" i="42"/>
  <c r="AP74" i="42"/>
  <c r="AD74" i="42"/>
  <c r="AX74" i="42"/>
  <c r="AK74" i="42"/>
  <c r="Y74" i="42"/>
  <c r="AU74" i="42"/>
  <c r="AI74" i="42"/>
  <c r="AK165" i="42"/>
  <c r="Y165" i="42"/>
  <c r="AW165" i="42"/>
  <c r="AJ165" i="42"/>
  <c r="AU165" i="42"/>
  <c r="AI165" i="42"/>
  <c r="AT165" i="42"/>
  <c r="AH165" i="42"/>
  <c r="AS165" i="42"/>
  <c r="AG165" i="42"/>
  <c r="BH165" i="42"/>
  <c r="AR165" i="42"/>
  <c r="AF165" i="42"/>
  <c r="BE165" i="42"/>
  <c r="AP165" i="42"/>
  <c r="AD165" i="42"/>
  <c r="BD165" i="42"/>
  <c r="AO165" i="42"/>
  <c r="AC165" i="42"/>
  <c r="BC165" i="42"/>
  <c r="AN165" i="42"/>
  <c r="AB165" i="42"/>
  <c r="AA165" i="42"/>
  <c r="Z165" i="42"/>
  <c r="X165" i="42"/>
  <c r="BF165" i="42"/>
  <c r="BB165" i="42"/>
  <c r="AZ165" i="42"/>
  <c r="AQ165" i="42"/>
  <c r="AM165" i="42"/>
  <c r="AE165" i="42"/>
  <c r="AX141" i="42"/>
  <c r="AK141" i="42"/>
  <c r="Y141" i="42"/>
  <c r="BH141" i="42"/>
  <c r="AR141" i="42"/>
  <c r="AF141" i="42"/>
  <c r="BE141" i="42"/>
  <c r="AP141" i="42"/>
  <c r="AD141" i="42"/>
  <c r="BD141" i="42"/>
  <c r="AL141" i="42"/>
  <c r="BC141" i="42"/>
  <c r="AJ141" i="42"/>
  <c r="AZ141" i="42"/>
  <c r="AI141" i="42"/>
  <c r="AY141" i="42"/>
  <c r="AH141" i="42"/>
  <c r="AW141" i="42"/>
  <c r="AG141" i="42"/>
  <c r="AU141" i="42"/>
  <c r="AE141" i="42"/>
  <c r="AT141" i="42"/>
  <c r="AC141" i="42"/>
  <c r="AS141" i="42"/>
  <c r="AB141" i="42"/>
  <c r="AQ141" i="42"/>
  <c r="AA141" i="42"/>
  <c r="AO141" i="42"/>
  <c r="Z141" i="42"/>
  <c r="BF141" i="42"/>
  <c r="AM141" i="42"/>
  <c r="AW93" i="42"/>
  <c r="AJ93" i="42"/>
  <c r="X93" i="42"/>
  <c r="AU93" i="42"/>
  <c r="AI93" i="42"/>
  <c r="AT93" i="42"/>
  <c r="AH93" i="42"/>
  <c r="AS93" i="42"/>
  <c r="AG93" i="42"/>
  <c r="BH93" i="42"/>
  <c r="AR93" i="42"/>
  <c r="AF93" i="42"/>
  <c r="BF93" i="42"/>
  <c r="AQ93" i="42"/>
  <c r="AE93" i="42"/>
  <c r="BE93" i="42"/>
  <c r="AP93" i="42"/>
  <c r="AD93" i="42"/>
  <c r="BD93" i="42"/>
  <c r="AO93" i="42"/>
  <c r="AC93" i="42"/>
  <c r="BC93" i="42"/>
  <c r="AN93" i="42"/>
  <c r="AB93" i="42"/>
  <c r="AZ93" i="42"/>
  <c r="BB73" i="42"/>
  <c r="AM73" i="42"/>
  <c r="AA73" i="42"/>
  <c r="AH73" i="42"/>
  <c r="BH73" i="42"/>
  <c r="AR73" i="42"/>
  <c r="AF73" i="42"/>
  <c r="BB61" i="42"/>
  <c r="AM61" i="42"/>
  <c r="AA61" i="42"/>
  <c r="AH61" i="42"/>
  <c r="BH61" i="42"/>
  <c r="AR61" i="42"/>
  <c r="AF61" i="42"/>
  <c r="AT164" i="42"/>
  <c r="AH164" i="42"/>
  <c r="BH164" i="42"/>
  <c r="AR164" i="42"/>
  <c r="AF164" i="42"/>
  <c r="BF164" i="42"/>
  <c r="AQ164" i="42"/>
  <c r="AE164" i="42"/>
  <c r="BD164" i="42"/>
  <c r="AO164" i="42"/>
  <c r="AC164" i="42"/>
  <c r="BB164" i="42"/>
  <c r="AM164" i="42"/>
  <c r="AA164" i="42"/>
  <c r="AZ164" i="42"/>
  <c r="AL164" i="42"/>
  <c r="Z164" i="42"/>
  <c r="AY164" i="42"/>
  <c r="AK164" i="42"/>
  <c r="Y164" i="42"/>
  <c r="AG164" i="42"/>
  <c r="AD164" i="42"/>
  <c r="AB164" i="42"/>
  <c r="BE164" i="42"/>
  <c r="X164" i="42"/>
  <c r="BC164" i="42"/>
  <c r="AW164" i="42"/>
  <c r="AU164" i="42"/>
  <c r="AS164" i="42"/>
  <c r="AP164" i="42"/>
  <c r="AN164" i="42"/>
  <c r="AI164" i="42"/>
  <c r="AT152" i="42"/>
  <c r="AH152" i="42"/>
  <c r="BH152" i="42"/>
  <c r="AR152" i="42"/>
  <c r="AF152" i="42"/>
  <c r="BD152" i="42"/>
  <c r="AO152" i="42"/>
  <c r="AC152" i="42"/>
  <c r="BB152" i="42"/>
  <c r="AM152" i="42"/>
  <c r="AA152" i="42"/>
  <c r="AL152" i="42"/>
  <c r="BE152" i="42"/>
  <c r="AG152" i="42"/>
  <c r="BC152" i="42"/>
  <c r="AE152" i="42"/>
  <c r="AX152" i="42"/>
  <c r="AD152" i="42"/>
  <c r="AW152" i="42"/>
  <c r="AB152" i="42"/>
  <c r="AU152" i="42"/>
  <c r="Z152" i="42"/>
  <c r="AS152" i="42"/>
  <c r="Y152" i="42"/>
  <c r="AQ152" i="42"/>
  <c r="X152" i="42"/>
  <c r="AP152" i="42"/>
  <c r="AN152" i="42"/>
  <c r="AK152" i="42"/>
  <c r="BF152" i="42"/>
  <c r="AI152" i="42"/>
  <c r="AT140" i="42"/>
  <c r="AH140" i="42"/>
  <c r="BD140" i="42"/>
  <c r="AO140" i="42"/>
  <c r="AC140" i="42"/>
  <c r="AZ140" i="42"/>
  <c r="AM140" i="42"/>
  <c r="AA140" i="42"/>
  <c r="BF140" i="42"/>
  <c r="AL140" i="42"/>
  <c r="BE140" i="42"/>
  <c r="AK140" i="42"/>
  <c r="BC140" i="42"/>
  <c r="AJ140" i="42"/>
  <c r="AY140" i="42"/>
  <c r="AI140" i="42"/>
  <c r="AX140" i="42"/>
  <c r="AG140" i="42"/>
  <c r="AW140" i="42"/>
  <c r="AF140" i="42"/>
  <c r="AU140" i="42"/>
  <c r="AE140" i="42"/>
  <c r="AS140" i="42"/>
  <c r="AD140" i="42"/>
  <c r="AR140" i="42"/>
  <c r="AB140" i="42"/>
  <c r="AQ140" i="42"/>
  <c r="Z140" i="42"/>
  <c r="BH140" i="42"/>
  <c r="AN140" i="42"/>
  <c r="X140" i="42"/>
  <c r="AT128" i="42"/>
  <c r="AH128" i="42"/>
  <c r="BB128" i="42"/>
  <c r="AM128" i="42"/>
  <c r="AA128" i="42"/>
  <c r="AS128" i="42"/>
  <c r="AE128" i="42"/>
  <c r="AR128" i="42"/>
  <c r="AD128" i="42"/>
  <c r="AQ128" i="42"/>
  <c r="AC128" i="42"/>
  <c r="BH128" i="42"/>
  <c r="AP128" i="42"/>
  <c r="AB128" i="42"/>
  <c r="BF128" i="42"/>
  <c r="AO128" i="42"/>
  <c r="Z128" i="42"/>
  <c r="BE128" i="42"/>
  <c r="AN128" i="42"/>
  <c r="Y128" i="42"/>
  <c r="BD128" i="42"/>
  <c r="AL128" i="42"/>
  <c r="X128" i="42"/>
  <c r="BC128" i="42"/>
  <c r="AK128" i="42"/>
  <c r="AZ128" i="42"/>
  <c r="AJ128" i="42"/>
  <c r="AY128" i="42"/>
  <c r="AI128" i="42"/>
  <c r="AU128" i="42"/>
  <c r="AF128" i="42"/>
  <c r="AT116" i="42"/>
  <c r="AH116" i="42"/>
  <c r="BF116" i="42"/>
  <c r="AP116" i="42"/>
  <c r="AC116" i="42"/>
  <c r="BE116" i="42"/>
  <c r="AO116" i="42"/>
  <c r="AB116" i="42"/>
  <c r="BD116" i="42"/>
  <c r="AN116" i="42"/>
  <c r="AA116" i="42"/>
  <c r="BC116" i="42"/>
  <c r="AM116" i="42"/>
  <c r="Z116" i="42"/>
  <c r="BB116" i="42"/>
  <c r="AL116" i="42"/>
  <c r="Y116" i="42"/>
  <c r="AZ116" i="42"/>
  <c r="AK116" i="42"/>
  <c r="X116" i="42"/>
  <c r="AY116" i="42"/>
  <c r="AJ116" i="42"/>
  <c r="AW116" i="42"/>
  <c r="AI116" i="42"/>
  <c r="AU116" i="42"/>
  <c r="AG116" i="42"/>
  <c r="AS116" i="42"/>
  <c r="AF116" i="42"/>
  <c r="BH116" i="42"/>
  <c r="AQ116" i="42"/>
  <c r="AD116" i="42"/>
  <c r="BH104" i="42"/>
  <c r="AR104" i="42"/>
  <c r="AF104" i="42"/>
  <c r="BF104" i="42"/>
  <c r="AQ104" i="42"/>
  <c r="AE104" i="42"/>
  <c r="BE104" i="42"/>
  <c r="AP104" i="42"/>
  <c r="AD104" i="42"/>
  <c r="BD104" i="42"/>
  <c r="AO104" i="42"/>
  <c r="AC104" i="42"/>
  <c r="BC104" i="42"/>
  <c r="AN104" i="42"/>
  <c r="AB104" i="42"/>
  <c r="BB104" i="42"/>
  <c r="AM104" i="42"/>
  <c r="AA104" i="42"/>
  <c r="AL104" i="42"/>
  <c r="Z104" i="42"/>
  <c r="AX104" i="42"/>
  <c r="AK104" i="42"/>
  <c r="Y104" i="42"/>
  <c r="AW104" i="42"/>
  <c r="AJ104" i="42"/>
  <c r="X104" i="42"/>
  <c r="AU104" i="42"/>
  <c r="AI104" i="42"/>
  <c r="AS104" i="42"/>
  <c r="AG104" i="42"/>
  <c r="AS92" i="42"/>
  <c r="AG92" i="42"/>
  <c r="BH92" i="42"/>
  <c r="AR92" i="42"/>
  <c r="AF92" i="42"/>
  <c r="BF92" i="42"/>
  <c r="AQ92" i="42"/>
  <c r="AE92" i="42"/>
  <c r="BE92" i="42"/>
  <c r="AP92" i="42"/>
  <c r="AD92" i="42"/>
  <c r="BC92" i="42"/>
  <c r="AN92" i="42"/>
  <c r="AB92" i="42"/>
  <c r="AZ92" i="42"/>
  <c r="AM92" i="42"/>
  <c r="AA92" i="42"/>
  <c r="AY92" i="42"/>
  <c r="AL92" i="42"/>
  <c r="Z92" i="42"/>
  <c r="AX92" i="42"/>
  <c r="AK92" i="42"/>
  <c r="Y92" i="42"/>
  <c r="AS80" i="42"/>
  <c r="AG80" i="42"/>
  <c r="BF80" i="42"/>
  <c r="AQ80" i="42"/>
  <c r="BC80" i="42"/>
  <c r="AN80" i="42"/>
  <c r="AB80" i="42"/>
  <c r="AY80" i="42"/>
  <c r="AL80" i="42"/>
  <c r="Z80" i="42"/>
  <c r="AX80" i="42"/>
  <c r="BC231" i="42"/>
  <c r="AO231" i="42"/>
  <c r="AC231" i="42"/>
  <c r="BB231" i="42"/>
  <c r="AN231" i="42"/>
  <c r="AB231" i="42"/>
  <c r="AZ231" i="42"/>
  <c r="AM231" i="42"/>
  <c r="AA231" i="42"/>
  <c r="AX231" i="42"/>
  <c r="AK231" i="42"/>
  <c r="Y231" i="42"/>
  <c r="AW231" i="42"/>
  <c r="AJ231" i="42"/>
  <c r="X231" i="42"/>
  <c r="AQ231" i="42"/>
  <c r="AP231" i="42"/>
  <c r="AL231" i="42"/>
  <c r="AI231" i="42"/>
  <c r="BF231" i="42"/>
  <c r="AH231" i="42"/>
  <c r="BE231" i="42"/>
  <c r="AG231" i="42"/>
  <c r="BD231" i="42"/>
  <c r="AF231" i="42"/>
  <c r="AY231" i="42"/>
  <c r="AE231" i="42"/>
  <c r="AU231" i="42"/>
  <c r="AD231" i="42"/>
  <c r="AT231" i="42"/>
  <c r="Z231" i="42"/>
  <c r="AR231" i="42"/>
  <c r="AS231" i="42"/>
  <c r="BC219" i="42"/>
  <c r="AO219" i="42"/>
  <c r="AC219" i="42"/>
  <c r="AZ219" i="42"/>
  <c r="AM219" i="42"/>
  <c r="AA219" i="42"/>
  <c r="AX219" i="42"/>
  <c r="AK219" i="42"/>
  <c r="Y219" i="42"/>
  <c r="AW219" i="42"/>
  <c r="AJ219" i="42"/>
  <c r="X219" i="42"/>
  <c r="AN219" i="42"/>
  <c r="BH219" i="42"/>
  <c r="AL219" i="42"/>
  <c r="BE219" i="42"/>
  <c r="AI219" i="42"/>
  <c r="BD219" i="42"/>
  <c r="AH219" i="42"/>
  <c r="BB219" i="42"/>
  <c r="AG219" i="42"/>
  <c r="AY219" i="42"/>
  <c r="AF219" i="42"/>
  <c r="AU219" i="42"/>
  <c r="AE219" i="42"/>
  <c r="AT219" i="42"/>
  <c r="AD219" i="42"/>
  <c r="AS219" i="42"/>
  <c r="AB219" i="42"/>
  <c r="AR219" i="42"/>
  <c r="Z219" i="42"/>
  <c r="AP219" i="42"/>
  <c r="AQ219" i="42"/>
  <c r="BC207" i="42"/>
  <c r="AO207" i="42"/>
  <c r="AC207" i="42"/>
  <c r="AX207" i="42"/>
  <c r="AK207" i="42"/>
  <c r="Y207" i="42"/>
  <c r="AW207" i="42"/>
  <c r="AJ207" i="42"/>
  <c r="X207" i="42"/>
  <c r="AR207" i="42"/>
  <c r="AB207" i="42"/>
  <c r="AQ207" i="42"/>
  <c r="AA207" i="42"/>
  <c r="AP207" i="42"/>
  <c r="Z207" i="42"/>
  <c r="BH207" i="42"/>
  <c r="AN207" i="42"/>
  <c r="BF207" i="42"/>
  <c r="AM207" i="42"/>
  <c r="AL207" i="42"/>
  <c r="BB207" i="42"/>
  <c r="AI207" i="42"/>
  <c r="AZ207" i="42"/>
  <c r="AH207" i="42"/>
  <c r="AY207" i="42"/>
  <c r="AG207" i="42"/>
  <c r="AU207" i="42"/>
  <c r="AF207" i="42"/>
  <c r="AS207" i="42"/>
  <c r="AD207" i="42"/>
  <c r="AT207" i="42"/>
  <c r="AE207" i="42"/>
  <c r="BD195" i="42"/>
  <c r="AO195" i="42"/>
  <c r="AC195" i="42"/>
  <c r="AX195" i="42"/>
  <c r="AK195" i="42"/>
  <c r="Y195" i="42"/>
  <c r="AW195" i="42"/>
  <c r="AJ195" i="42"/>
  <c r="X195" i="42"/>
  <c r="BH195" i="42"/>
  <c r="AN195" i="42"/>
  <c r="BF195" i="42"/>
  <c r="AM195" i="42"/>
  <c r="BE195" i="42"/>
  <c r="AL195" i="42"/>
  <c r="BB195" i="42"/>
  <c r="AI195" i="42"/>
  <c r="AZ195" i="42"/>
  <c r="AH195" i="42"/>
  <c r="AY195" i="42"/>
  <c r="AG195" i="42"/>
  <c r="AU195" i="42"/>
  <c r="AF195" i="42"/>
  <c r="AT195" i="42"/>
  <c r="AE195" i="42"/>
  <c r="AS195" i="42"/>
  <c r="AD195" i="42"/>
  <c r="AR195" i="42"/>
  <c r="AB195" i="42"/>
  <c r="AP195" i="42"/>
  <c r="Z195" i="42"/>
  <c r="AQ195" i="42"/>
  <c r="AA195" i="42"/>
  <c r="BE183" i="42"/>
  <c r="AQ183" i="42"/>
  <c r="AE183" i="42"/>
  <c r="BD183" i="42"/>
  <c r="AP183" i="42"/>
  <c r="AD183" i="42"/>
  <c r="BC183" i="42"/>
  <c r="AO183" i="42"/>
  <c r="AC183" i="42"/>
  <c r="BB183" i="42"/>
  <c r="AN183" i="42"/>
  <c r="AB183" i="42"/>
  <c r="AZ183" i="42"/>
  <c r="AM183" i="42"/>
  <c r="AA183" i="42"/>
  <c r="AY183" i="42"/>
  <c r="AL183" i="42"/>
  <c r="Z183" i="42"/>
  <c r="AX183" i="42"/>
  <c r="AK183" i="42"/>
  <c r="Y183" i="42"/>
  <c r="AW183" i="42"/>
  <c r="AJ183" i="42"/>
  <c r="X183" i="42"/>
  <c r="AU183" i="42"/>
  <c r="AI183" i="42"/>
  <c r="AT183" i="42"/>
  <c r="AH183" i="42"/>
  <c r="BH183" i="42"/>
  <c r="AR183" i="42"/>
  <c r="AF183" i="42"/>
  <c r="AS183" i="42"/>
  <c r="AG183" i="42"/>
  <c r="BF171" i="42"/>
  <c r="AQ171" i="42"/>
  <c r="AE171" i="42"/>
  <c r="AP171" i="42"/>
  <c r="AD171" i="42"/>
  <c r="BD171" i="42"/>
  <c r="AO171" i="42"/>
  <c r="AC171" i="42"/>
  <c r="BB171" i="42"/>
  <c r="AN171" i="42"/>
  <c r="AB171" i="42"/>
  <c r="AZ171" i="42"/>
  <c r="AM171" i="42"/>
  <c r="AA171" i="42"/>
  <c r="AY171" i="42"/>
  <c r="AL171" i="42"/>
  <c r="Z171" i="42"/>
  <c r="AX171" i="42"/>
  <c r="AK171" i="42"/>
  <c r="Y171" i="42"/>
  <c r="AW171" i="42"/>
  <c r="AJ171" i="42"/>
  <c r="X171" i="42"/>
  <c r="AU171" i="42"/>
  <c r="AI171" i="42"/>
  <c r="AT171" i="42"/>
  <c r="AH171" i="42"/>
  <c r="BH171" i="42"/>
  <c r="AR171" i="42"/>
  <c r="AF171" i="42"/>
  <c r="AS171" i="42"/>
  <c r="AG171" i="42"/>
  <c r="BD384" i="42"/>
  <c r="AP384" i="42"/>
  <c r="AD384" i="42"/>
  <c r="BB384" i="42"/>
  <c r="AN384" i="42"/>
  <c r="AB384" i="42"/>
  <c r="AY384" i="42"/>
  <c r="AL384" i="42"/>
  <c r="Y384" i="42"/>
  <c r="AW384" i="42"/>
  <c r="AJ384" i="42"/>
  <c r="BF384" i="42"/>
  <c r="AR384" i="42"/>
  <c r="AF384" i="42"/>
  <c r="AQ384" i="42"/>
  <c r="AO384" i="42"/>
  <c r="AM384" i="42"/>
  <c r="AK384" i="42"/>
  <c r="BH384" i="42"/>
  <c r="AI384" i="42"/>
  <c r="BE384" i="42"/>
  <c r="AH384" i="42"/>
  <c r="BC384" i="42"/>
  <c r="AG384" i="42"/>
  <c r="AZ384" i="42"/>
  <c r="AE384" i="42"/>
  <c r="AX384" i="42"/>
  <c r="AU384" i="42"/>
  <c r="AA384" i="42"/>
  <c r="AT384" i="42"/>
  <c r="AS384" i="42"/>
  <c r="BD372" i="42"/>
  <c r="AP372" i="42"/>
  <c r="AD372" i="42"/>
  <c r="AY372" i="42"/>
  <c r="AL372" i="42"/>
  <c r="Y372" i="42"/>
  <c r="AW372" i="42"/>
  <c r="AJ372" i="42"/>
  <c r="AQ372" i="42"/>
  <c r="Z372" i="42"/>
  <c r="BH372" i="42"/>
  <c r="AO372" i="42"/>
  <c r="BF372" i="42"/>
  <c r="AN372" i="42"/>
  <c r="BE372" i="42"/>
  <c r="AM372" i="42"/>
  <c r="BC372" i="42"/>
  <c r="AK372" i="42"/>
  <c r="BB372" i="42"/>
  <c r="AI372" i="42"/>
  <c r="AZ372" i="42"/>
  <c r="AH372" i="42"/>
  <c r="AX372" i="42"/>
  <c r="AG372" i="42"/>
  <c r="AU372" i="42"/>
  <c r="AF372" i="42"/>
  <c r="AT372" i="42"/>
  <c r="AE372" i="42"/>
  <c r="AS372" i="42"/>
  <c r="AR372" i="42"/>
  <c r="AA372" i="42"/>
  <c r="BE360" i="42"/>
  <c r="AQ360" i="42"/>
  <c r="AE360" i="42"/>
  <c r="AX360" i="42"/>
  <c r="AK360" i="42"/>
  <c r="AU360" i="42"/>
  <c r="AG360" i="42"/>
  <c r="AT360" i="42"/>
  <c r="AF360" i="42"/>
  <c r="AS360" i="42"/>
  <c r="AD360" i="42"/>
  <c r="AR360" i="42"/>
  <c r="BH360" i="42"/>
  <c r="AP360" i="42"/>
  <c r="AA360" i="42"/>
  <c r="BF360" i="42"/>
  <c r="AO360" i="42"/>
  <c r="Z360" i="42"/>
  <c r="BD360" i="42"/>
  <c r="AN360" i="42"/>
  <c r="Y360" i="42"/>
  <c r="BC360" i="42"/>
  <c r="AM360" i="42"/>
  <c r="BB360" i="42"/>
  <c r="AL360" i="42"/>
  <c r="AZ360" i="42"/>
  <c r="AJ360" i="42"/>
  <c r="AY360" i="42"/>
  <c r="AI360" i="42"/>
  <c r="AH360" i="42"/>
  <c r="AW360" i="42"/>
  <c r="BF348" i="42"/>
  <c r="AX348" i="42"/>
  <c r="AK348" i="42"/>
  <c r="Y348" i="42"/>
  <c r="AU348" i="42"/>
  <c r="AI348" i="42"/>
  <c r="AS348" i="42"/>
  <c r="AG348" i="42"/>
  <c r="BH348" i="42"/>
  <c r="AR348" i="42"/>
  <c r="AF348" i="42"/>
  <c r="BE348" i="42"/>
  <c r="AQ348" i="42"/>
  <c r="AE348" i="42"/>
  <c r="BD348" i="42"/>
  <c r="AJ348" i="42"/>
  <c r="BC348" i="42"/>
  <c r="AH348" i="42"/>
  <c r="BB348" i="42"/>
  <c r="AD348" i="42"/>
  <c r="AZ348" i="42"/>
  <c r="AY348" i="42"/>
  <c r="AB348" i="42"/>
  <c r="AW348" i="42"/>
  <c r="AA348" i="42"/>
  <c r="AT348" i="42"/>
  <c r="Z348" i="42"/>
  <c r="AP348" i="42"/>
  <c r="AO348" i="42"/>
  <c r="AN348" i="42"/>
  <c r="AL348" i="42"/>
  <c r="AM348" i="42"/>
  <c r="AX336" i="42"/>
  <c r="AK336" i="42"/>
  <c r="Y336" i="42"/>
  <c r="BF336" i="42"/>
  <c r="AR336" i="42"/>
  <c r="AF336" i="42"/>
  <c r="BH336" i="42"/>
  <c r="AP336" i="42"/>
  <c r="AB336" i="42"/>
  <c r="BE336" i="42"/>
  <c r="AO336" i="42"/>
  <c r="AA336" i="42"/>
  <c r="BD336" i="42"/>
  <c r="AN336" i="42"/>
  <c r="BC336" i="42"/>
  <c r="AM336" i="42"/>
  <c r="BB336" i="42"/>
  <c r="AL336" i="42"/>
  <c r="AZ336" i="42"/>
  <c r="AJ336" i="42"/>
  <c r="AY336" i="42"/>
  <c r="AI336" i="42"/>
  <c r="AW336" i="42"/>
  <c r="AH336" i="42"/>
  <c r="AU336" i="42"/>
  <c r="AG336" i="42"/>
  <c r="AT336" i="42"/>
  <c r="AE336" i="42"/>
  <c r="AQ336" i="42"/>
  <c r="AS336" i="42"/>
  <c r="AD336" i="42"/>
  <c r="AX324" i="42"/>
  <c r="AK324" i="42"/>
  <c r="BF324" i="42"/>
  <c r="AR324" i="42"/>
  <c r="AF324" i="42"/>
  <c r="AY324" i="42"/>
  <c r="AI324" i="42"/>
  <c r="AW324" i="42"/>
  <c r="AH324" i="42"/>
  <c r="AU324" i="42"/>
  <c r="AG324" i="42"/>
  <c r="AT324" i="42"/>
  <c r="AE324" i="42"/>
  <c r="AS324" i="42"/>
  <c r="AD324" i="42"/>
  <c r="AQ324" i="42"/>
  <c r="BH324" i="42"/>
  <c r="AP324" i="42"/>
  <c r="AB324" i="42"/>
  <c r="BE324" i="42"/>
  <c r="AO324" i="42"/>
  <c r="AA324" i="42"/>
  <c r="BD324" i="42"/>
  <c r="AN324" i="42"/>
  <c r="Y324" i="42"/>
  <c r="BC324" i="42"/>
  <c r="AM324" i="42"/>
  <c r="AZ324" i="42"/>
  <c r="AJ324" i="42"/>
  <c r="BB324" i="42"/>
  <c r="AL324" i="42"/>
  <c r="AU312" i="42"/>
  <c r="AI312" i="42"/>
  <c r="AT312" i="42"/>
  <c r="AH312" i="42"/>
  <c r="BH312" i="42"/>
  <c r="AS312" i="42"/>
  <c r="AG312" i="42"/>
  <c r="BF312" i="42"/>
  <c r="AR312" i="42"/>
  <c r="AF312" i="42"/>
  <c r="BE312" i="42"/>
  <c r="AQ312" i="42"/>
  <c r="AE312" i="42"/>
  <c r="BD312" i="42"/>
  <c r="AP312" i="42"/>
  <c r="AD312" i="42"/>
  <c r="BC312" i="42"/>
  <c r="AO312" i="42"/>
  <c r="BB312" i="42"/>
  <c r="AN312" i="42"/>
  <c r="AB312" i="42"/>
  <c r="AZ312" i="42"/>
  <c r="AM312" i="42"/>
  <c r="AA312" i="42"/>
  <c r="AW312" i="42"/>
  <c r="AJ312" i="42"/>
  <c r="AL312" i="42"/>
  <c r="AK312" i="42"/>
  <c r="Y312" i="42"/>
  <c r="AY312" i="42"/>
  <c r="AX312" i="42"/>
  <c r="AU300" i="42"/>
  <c r="AI300" i="42"/>
  <c r="AT300" i="42"/>
  <c r="AH300" i="42"/>
  <c r="BH300" i="42"/>
  <c r="AS300" i="42"/>
  <c r="AG300" i="42"/>
  <c r="BF300" i="42"/>
  <c r="AR300" i="42"/>
  <c r="AF300" i="42"/>
  <c r="BE300" i="42"/>
  <c r="AQ300" i="42"/>
  <c r="AE300" i="42"/>
  <c r="BD300" i="42"/>
  <c r="AP300" i="42"/>
  <c r="AD300" i="42"/>
  <c r="BC300" i="42"/>
  <c r="AO300" i="42"/>
  <c r="BB300" i="42"/>
  <c r="AN300" i="42"/>
  <c r="AZ300" i="42"/>
  <c r="AM300" i="42"/>
  <c r="AA300" i="42"/>
  <c r="AW300" i="42"/>
  <c r="AJ300" i="42"/>
  <c r="AY300" i="42"/>
  <c r="AX300" i="42"/>
  <c r="AL300" i="42"/>
  <c r="AK300" i="42"/>
  <c r="AB300" i="42"/>
  <c r="Z300" i="42"/>
  <c r="AU288" i="42"/>
  <c r="AI288" i="42"/>
  <c r="BH288" i="42"/>
  <c r="AS288" i="42"/>
  <c r="AG288" i="42"/>
  <c r="BD288" i="42"/>
  <c r="AP288" i="42"/>
  <c r="AD288" i="42"/>
  <c r="BC288" i="42"/>
  <c r="AO288" i="42"/>
  <c r="BB288" i="42"/>
  <c r="AJ288" i="42"/>
  <c r="AZ288" i="42"/>
  <c r="AH288" i="42"/>
  <c r="AY288" i="42"/>
  <c r="AF288" i="42"/>
  <c r="AX288" i="42"/>
  <c r="AE288" i="42"/>
  <c r="AW288" i="42"/>
  <c r="AB288" i="42"/>
  <c r="AT288" i="42"/>
  <c r="AA288" i="42"/>
  <c r="AR288" i="42"/>
  <c r="Z288" i="42"/>
  <c r="AQ288" i="42"/>
  <c r="AN288" i="42"/>
  <c r="AM288" i="42"/>
  <c r="BF288" i="42"/>
  <c r="AL288" i="42"/>
  <c r="BE288" i="42"/>
  <c r="AK288" i="42"/>
  <c r="AU276" i="42"/>
  <c r="AI276" i="42"/>
  <c r="BD276" i="42"/>
  <c r="AP276" i="42"/>
  <c r="AD276" i="42"/>
  <c r="BC276" i="42"/>
  <c r="AO276" i="42"/>
  <c r="BF276" i="42"/>
  <c r="AM276" i="42"/>
  <c r="BE276" i="42"/>
  <c r="AL276" i="42"/>
  <c r="BB276" i="42"/>
  <c r="AK276" i="42"/>
  <c r="AZ276" i="42"/>
  <c r="AJ276" i="42"/>
  <c r="AY276" i="42"/>
  <c r="AH276" i="42"/>
  <c r="AX276" i="42"/>
  <c r="AG276" i="42"/>
  <c r="AW276" i="42"/>
  <c r="AF276" i="42"/>
  <c r="AT276" i="42"/>
  <c r="AE276" i="42"/>
  <c r="AS276" i="42"/>
  <c r="AR276" i="42"/>
  <c r="Z276" i="42"/>
  <c r="AQ276" i="42"/>
  <c r="Y276" i="42"/>
  <c r="BH276" i="42"/>
  <c r="AN276" i="42"/>
  <c r="AU264" i="42"/>
  <c r="AI264" i="42"/>
  <c r="BD264" i="42"/>
  <c r="AP264" i="42"/>
  <c r="AD264" i="42"/>
  <c r="AZ264" i="42"/>
  <c r="AK264" i="42"/>
  <c r="AY264" i="42"/>
  <c r="AJ264" i="42"/>
  <c r="AX264" i="42"/>
  <c r="AH264" i="42"/>
  <c r="AW264" i="42"/>
  <c r="AG264" i="42"/>
  <c r="AT264" i="42"/>
  <c r="AF264" i="42"/>
  <c r="AS264" i="42"/>
  <c r="AE264" i="42"/>
  <c r="AR264" i="42"/>
  <c r="BH264" i="42"/>
  <c r="AQ264" i="42"/>
  <c r="AB264" i="42"/>
  <c r="BF264" i="42"/>
  <c r="AO264" i="42"/>
  <c r="AA264" i="42"/>
  <c r="BE264" i="42"/>
  <c r="AN264" i="42"/>
  <c r="Z264" i="42"/>
  <c r="BC264" i="42"/>
  <c r="AM264" i="42"/>
  <c r="AL264" i="42"/>
  <c r="BB264" i="42"/>
  <c r="BF252" i="42"/>
  <c r="AR252" i="42"/>
  <c r="AF252" i="42"/>
  <c r="BE252" i="42"/>
  <c r="AQ252" i="42"/>
  <c r="AE252" i="42"/>
  <c r="BD252" i="42"/>
  <c r="AP252" i="42"/>
  <c r="AD252" i="42"/>
  <c r="BC252" i="42"/>
  <c r="AO252" i="42"/>
  <c r="BB252" i="42"/>
  <c r="AN252" i="42"/>
  <c r="AB252" i="42"/>
  <c r="AZ252" i="42"/>
  <c r="AM252" i="42"/>
  <c r="AY252" i="42"/>
  <c r="AL252" i="42"/>
  <c r="Y252" i="42"/>
  <c r="AX252" i="42"/>
  <c r="AK252" i="42"/>
  <c r="AW252" i="42"/>
  <c r="AJ252" i="42"/>
  <c r="AU252" i="42"/>
  <c r="AI252" i="42"/>
  <c r="BH252" i="42"/>
  <c r="AT252" i="42"/>
  <c r="AS252" i="42"/>
  <c r="AH252" i="42"/>
  <c r="AG252" i="42"/>
  <c r="AZ544" i="42"/>
  <c r="AM544" i="42"/>
  <c r="Z544" i="42"/>
  <c r="AY544" i="42"/>
  <c r="AL544" i="42"/>
  <c r="Y544" i="42"/>
  <c r="AU544" i="42"/>
  <c r="AI544" i="42"/>
  <c r="AT544" i="42"/>
  <c r="AH544" i="42"/>
  <c r="BH544" i="42"/>
  <c r="AS544" i="42"/>
  <c r="AG544" i="42"/>
  <c r="BE544" i="42"/>
  <c r="AQ544" i="42"/>
  <c r="BB544" i="42"/>
  <c r="AN544" i="42"/>
  <c r="AA544" i="42"/>
  <c r="BD544" i="42"/>
  <c r="X544" i="42"/>
  <c r="BC544" i="42"/>
  <c r="AX544" i="42"/>
  <c r="AW544" i="42"/>
  <c r="AR544" i="42"/>
  <c r="AP544" i="42"/>
  <c r="AO544" i="42"/>
  <c r="AK544" i="42"/>
  <c r="AJ544" i="42"/>
  <c r="AE544" i="42"/>
  <c r="BF544" i="42"/>
  <c r="AB544" i="42"/>
  <c r="AZ532" i="42"/>
  <c r="AM532" i="42"/>
  <c r="Z532" i="42"/>
  <c r="AY532" i="42"/>
  <c r="AL532" i="42"/>
  <c r="Y532" i="42"/>
  <c r="AU532" i="42"/>
  <c r="AI532" i="42"/>
  <c r="AT532" i="42"/>
  <c r="AH532" i="42"/>
  <c r="BH532" i="42"/>
  <c r="AS532" i="42"/>
  <c r="AG532" i="42"/>
  <c r="BB532" i="42"/>
  <c r="AN532" i="42"/>
  <c r="AA532" i="42"/>
  <c r="BD532" i="42"/>
  <c r="BC532" i="42"/>
  <c r="AB532" i="42"/>
  <c r="AX532" i="42"/>
  <c r="X532" i="42"/>
  <c r="AW532" i="42"/>
  <c r="AR532" i="42"/>
  <c r="AQ532" i="42"/>
  <c r="AP532" i="42"/>
  <c r="AO532" i="42"/>
  <c r="AK532" i="42"/>
  <c r="AJ532" i="42"/>
  <c r="BF532" i="42"/>
  <c r="AE532" i="42"/>
  <c r="BE532" i="42"/>
  <c r="AZ520" i="42"/>
  <c r="AM520" i="42"/>
  <c r="Z520" i="42"/>
  <c r="AU520" i="42"/>
  <c r="BH520" i="42"/>
  <c r="AQ520" i="42"/>
  <c r="BF520" i="42"/>
  <c r="AP520" i="42"/>
  <c r="AB520" i="42"/>
  <c r="BE520" i="42"/>
  <c r="AO520" i="42"/>
  <c r="AA520" i="42"/>
  <c r="BD520" i="42"/>
  <c r="AN520" i="42"/>
  <c r="Y520" i="42"/>
  <c r="BC520" i="42"/>
  <c r="AL520" i="42"/>
  <c r="X520" i="42"/>
  <c r="BB520" i="42"/>
  <c r="AK520" i="42"/>
  <c r="AY520" i="42"/>
  <c r="AJ520" i="42"/>
  <c r="AX520" i="42"/>
  <c r="AI520" i="42"/>
  <c r="AW520" i="42"/>
  <c r="AH520" i="42"/>
  <c r="AT520" i="42"/>
  <c r="AG520" i="42"/>
  <c r="AS520" i="42"/>
  <c r="AE520" i="42"/>
  <c r="AR520" i="42"/>
  <c r="AU508" i="42"/>
  <c r="AI508" i="42"/>
  <c r="AT508" i="42"/>
  <c r="AH508" i="42"/>
  <c r="BH508" i="42"/>
  <c r="AS508" i="42"/>
  <c r="AG508" i="42"/>
  <c r="BF508" i="42"/>
  <c r="AR508" i="42"/>
  <c r="AE508" i="42"/>
  <c r="BE508" i="42"/>
  <c r="AQ508" i="42"/>
  <c r="BD508" i="42"/>
  <c r="AP508" i="42"/>
  <c r="BC508" i="42"/>
  <c r="AO508" i="42"/>
  <c r="AB508" i="42"/>
  <c r="BB508" i="42"/>
  <c r="AN508" i="42"/>
  <c r="AA508" i="42"/>
  <c r="AZ508" i="42"/>
  <c r="AM508" i="42"/>
  <c r="Z508" i="42"/>
  <c r="AY508" i="42"/>
  <c r="AL508" i="42"/>
  <c r="Y508" i="42"/>
  <c r="AW508" i="42"/>
  <c r="AJ508" i="42"/>
  <c r="AX508" i="42"/>
  <c r="AK508" i="42"/>
  <c r="X508" i="42"/>
  <c r="AW496" i="42"/>
  <c r="AI496" i="42"/>
  <c r="AU496" i="42"/>
  <c r="AH496" i="42"/>
  <c r="AT496" i="42"/>
  <c r="AG496" i="42"/>
  <c r="BH496" i="42"/>
  <c r="AS496" i="42"/>
  <c r="AF496" i="42"/>
  <c r="BF496" i="42"/>
  <c r="AR496" i="42"/>
  <c r="AE496" i="42"/>
  <c r="BE496" i="42"/>
  <c r="AQ496" i="42"/>
  <c r="BD496" i="42"/>
  <c r="AP496" i="42"/>
  <c r="BC496" i="42"/>
  <c r="AO496" i="42"/>
  <c r="AB496" i="42"/>
  <c r="BB496" i="42"/>
  <c r="AN496" i="42"/>
  <c r="AA496" i="42"/>
  <c r="AZ496" i="42"/>
  <c r="AM496" i="42"/>
  <c r="Z496" i="42"/>
  <c r="AX496" i="42"/>
  <c r="AJ496" i="42"/>
  <c r="X496" i="42"/>
  <c r="AY496" i="42"/>
  <c r="AL496" i="42"/>
  <c r="Y496" i="42"/>
  <c r="AW484" i="42"/>
  <c r="AJ484" i="42"/>
  <c r="AU484" i="42"/>
  <c r="AI484" i="42"/>
  <c r="BH484" i="42"/>
  <c r="AS484" i="42"/>
  <c r="AG484" i="42"/>
  <c r="BF484" i="42"/>
  <c r="AR484" i="42"/>
  <c r="AF484" i="42"/>
  <c r="BD484" i="42"/>
  <c r="AP484" i="42"/>
  <c r="BE484" i="42"/>
  <c r="AK484" i="42"/>
  <c r="BC484" i="42"/>
  <c r="AH484" i="42"/>
  <c r="BB484" i="42"/>
  <c r="AE484" i="42"/>
  <c r="AZ484" i="42"/>
  <c r="AY484" i="42"/>
  <c r="AB484" i="42"/>
  <c r="AX484" i="42"/>
  <c r="AA484" i="42"/>
  <c r="AT484" i="42"/>
  <c r="Z484" i="42"/>
  <c r="AQ484" i="42"/>
  <c r="Y484" i="42"/>
  <c r="AO484" i="42"/>
  <c r="X484" i="42"/>
  <c r="AN484" i="42"/>
  <c r="AL484" i="42"/>
  <c r="AM484" i="42"/>
  <c r="AW472" i="42"/>
  <c r="AJ472" i="42"/>
  <c r="BF472" i="42"/>
  <c r="AR472" i="42"/>
  <c r="AE472" i="42"/>
  <c r="BD472" i="42"/>
  <c r="AN472" i="42"/>
  <c r="Y472" i="42"/>
  <c r="BC472" i="42"/>
  <c r="AM472" i="42"/>
  <c r="X472" i="42"/>
  <c r="BB472" i="42"/>
  <c r="AL472" i="42"/>
  <c r="AZ472" i="42"/>
  <c r="AK472" i="42"/>
  <c r="AY472" i="42"/>
  <c r="AX472" i="42"/>
  <c r="AH472" i="42"/>
  <c r="AU472" i="42"/>
  <c r="AF472" i="42"/>
  <c r="AT472" i="42"/>
  <c r="AS472" i="42"/>
  <c r="AQ472" i="42"/>
  <c r="AB472" i="42"/>
  <c r="BE472" i="42"/>
  <c r="AO472" i="42"/>
  <c r="Z472" i="42"/>
  <c r="BH472" i="42"/>
  <c r="AP472" i="42"/>
  <c r="AA472" i="42"/>
  <c r="AX460" i="42"/>
  <c r="AK460" i="42"/>
  <c r="X460" i="42"/>
  <c r="BH460" i="42"/>
  <c r="AS460" i="42"/>
  <c r="AG460" i="42"/>
  <c r="AW460" i="42"/>
  <c r="AH460" i="42"/>
  <c r="AU460" i="42"/>
  <c r="AT460" i="42"/>
  <c r="AR460" i="42"/>
  <c r="AQ460" i="42"/>
  <c r="AB460" i="42"/>
  <c r="BF460" i="42"/>
  <c r="AP460" i="42"/>
  <c r="AA460" i="42"/>
  <c r="BE460" i="42"/>
  <c r="AO460" i="42"/>
  <c r="Z460" i="42"/>
  <c r="BD460" i="42"/>
  <c r="AN460" i="42"/>
  <c r="Y460" i="42"/>
  <c r="BC460" i="42"/>
  <c r="AM460" i="42"/>
  <c r="BB460" i="42"/>
  <c r="AL460" i="42"/>
  <c r="AY460" i="42"/>
  <c r="AI460" i="42"/>
  <c r="AZ460" i="42"/>
  <c r="AJ460" i="42"/>
  <c r="BF448" i="42"/>
  <c r="AR448" i="42"/>
  <c r="BE448" i="42"/>
  <c r="AQ448" i="42"/>
  <c r="BC448" i="42"/>
  <c r="AO448" i="42"/>
  <c r="AB448" i="42"/>
  <c r="BB448" i="42"/>
  <c r="AN448" i="42"/>
  <c r="AA448" i="42"/>
  <c r="AZ448" i="42"/>
  <c r="AM448" i="42"/>
  <c r="Z448" i="42"/>
  <c r="AY448" i="42"/>
  <c r="AL448" i="42"/>
  <c r="Y448" i="42"/>
  <c r="AX448" i="42"/>
  <c r="AK448" i="42"/>
  <c r="X448" i="42"/>
  <c r="AW448" i="42"/>
  <c r="AJ448" i="42"/>
  <c r="AU448" i="42"/>
  <c r="AI448" i="42"/>
  <c r="BH448" i="42"/>
  <c r="AS448" i="42"/>
  <c r="AG448" i="42"/>
  <c r="AP448" i="42"/>
  <c r="AH448" i="42"/>
  <c r="BD448" i="42"/>
  <c r="AT448" i="42"/>
  <c r="BF436" i="42"/>
  <c r="AR436" i="42"/>
  <c r="BB436" i="42"/>
  <c r="AN436" i="42"/>
  <c r="AA436" i="42"/>
  <c r="AY436" i="42"/>
  <c r="AL436" i="42"/>
  <c r="Y436" i="42"/>
  <c r="BH436" i="42"/>
  <c r="AS436" i="42"/>
  <c r="AG436" i="42"/>
  <c r="BE436" i="42"/>
  <c r="AK436" i="42"/>
  <c r="BD436" i="42"/>
  <c r="AJ436" i="42"/>
  <c r="BC436" i="42"/>
  <c r="AI436" i="42"/>
  <c r="AZ436" i="42"/>
  <c r="AH436" i="42"/>
  <c r="AX436" i="42"/>
  <c r="AW436" i="42"/>
  <c r="AU436" i="42"/>
  <c r="AB436" i="42"/>
  <c r="AT436" i="42"/>
  <c r="Z436" i="42"/>
  <c r="AQ436" i="42"/>
  <c r="X436" i="42"/>
  <c r="AP436" i="42"/>
  <c r="AO436" i="42"/>
  <c r="AM436" i="42"/>
  <c r="BC424" i="42"/>
  <c r="AZ424" i="42"/>
  <c r="AM424" i="42"/>
  <c r="Z424" i="42"/>
  <c r="AR424" i="42"/>
  <c r="BH424" i="42"/>
  <c r="AQ424" i="42"/>
  <c r="BF424" i="42"/>
  <c r="AP424" i="42"/>
  <c r="AB424" i="42"/>
  <c r="BE424" i="42"/>
  <c r="AO424" i="42"/>
  <c r="AA424" i="42"/>
  <c r="BD424" i="42"/>
  <c r="AN424" i="42"/>
  <c r="Y424" i="42"/>
  <c r="BB424" i="42"/>
  <c r="AL424" i="42"/>
  <c r="X424" i="42"/>
  <c r="AY424" i="42"/>
  <c r="AK424" i="42"/>
  <c r="AX424" i="42"/>
  <c r="AJ424" i="42"/>
  <c r="AW424" i="42"/>
  <c r="AI424" i="42"/>
  <c r="AU424" i="42"/>
  <c r="AT424" i="42"/>
  <c r="AF424" i="42"/>
  <c r="AS424" i="42"/>
  <c r="AE424" i="42"/>
  <c r="BC412" i="42"/>
  <c r="AO412" i="42"/>
  <c r="AB412" i="42"/>
  <c r="BB412" i="42"/>
  <c r="AN412" i="42"/>
  <c r="AA412" i="42"/>
  <c r="AZ412" i="42"/>
  <c r="AM412" i="42"/>
  <c r="Z412" i="42"/>
  <c r="AY412" i="42"/>
  <c r="AL412" i="42"/>
  <c r="Y412" i="42"/>
  <c r="AX412" i="42"/>
  <c r="AK412" i="42"/>
  <c r="X412" i="42"/>
  <c r="AW412" i="42"/>
  <c r="AJ412" i="42"/>
  <c r="AU412" i="42"/>
  <c r="AT412" i="42"/>
  <c r="BH412" i="42"/>
  <c r="AS412" i="42"/>
  <c r="AF412" i="42"/>
  <c r="BF412" i="42"/>
  <c r="AR412" i="42"/>
  <c r="AE412" i="42"/>
  <c r="BE412" i="42"/>
  <c r="AQ412" i="42"/>
  <c r="BD412" i="42"/>
  <c r="AP412" i="42"/>
  <c r="BC400" i="42"/>
  <c r="AO400" i="42"/>
  <c r="AB400" i="42"/>
  <c r="BB400" i="42"/>
  <c r="AN400" i="42"/>
  <c r="AA400" i="42"/>
  <c r="AZ400" i="42"/>
  <c r="AM400" i="42"/>
  <c r="Z400" i="42"/>
  <c r="AY400" i="42"/>
  <c r="AL400" i="42"/>
  <c r="Y400" i="42"/>
  <c r="AX400" i="42"/>
  <c r="AK400" i="42"/>
  <c r="X400" i="42"/>
  <c r="AW400" i="42"/>
  <c r="AU400" i="42"/>
  <c r="AH400" i="42"/>
  <c r="AT400" i="42"/>
  <c r="AG400" i="42"/>
  <c r="BF400" i="42"/>
  <c r="AR400" i="42"/>
  <c r="AE400" i="42"/>
  <c r="BE400" i="42"/>
  <c r="AQ400" i="42"/>
  <c r="BH400" i="42"/>
  <c r="BD400" i="42"/>
  <c r="AS400" i="42"/>
  <c r="AP400" i="42"/>
  <c r="AF400" i="42"/>
  <c r="BB860" i="42"/>
  <c r="AN860" i="42"/>
  <c r="AB860" i="42"/>
  <c r="AX860" i="42"/>
  <c r="AK860" i="42"/>
  <c r="Y860" i="42"/>
  <c r="AU860" i="42"/>
  <c r="AG860" i="42"/>
  <c r="AT860" i="42"/>
  <c r="AF860" i="42"/>
  <c r="AS860" i="42"/>
  <c r="AE860" i="42"/>
  <c r="AR860" i="42"/>
  <c r="AD860" i="42"/>
  <c r="BH860" i="42"/>
  <c r="AQ860" i="42"/>
  <c r="AC860" i="42"/>
  <c r="BF860" i="42"/>
  <c r="AP860" i="42"/>
  <c r="AA860" i="42"/>
  <c r="BE860" i="42"/>
  <c r="AO860" i="42"/>
  <c r="Z860" i="42"/>
  <c r="BD860" i="42"/>
  <c r="AM860" i="42"/>
  <c r="X860" i="42"/>
  <c r="BC860" i="42"/>
  <c r="AZ860" i="42"/>
  <c r="AJ860" i="42"/>
  <c r="AY860" i="42"/>
  <c r="AI860" i="42"/>
  <c r="AW860" i="42"/>
  <c r="AH860" i="42"/>
  <c r="AY848" i="42"/>
  <c r="Z848" i="42"/>
  <c r="AX848" i="42"/>
  <c r="AK848" i="42"/>
  <c r="Y848" i="42"/>
  <c r="AW848" i="42"/>
  <c r="AJ848" i="42"/>
  <c r="X848" i="42"/>
  <c r="AU848" i="42"/>
  <c r="AI848" i="42"/>
  <c r="AT848" i="42"/>
  <c r="AH848" i="42"/>
  <c r="BH848" i="42"/>
  <c r="AS848" i="42"/>
  <c r="AG848" i="42"/>
  <c r="BF848" i="42"/>
  <c r="AR848" i="42"/>
  <c r="AF848" i="42"/>
  <c r="BE848" i="42"/>
  <c r="AQ848" i="42"/>
  <c r="AE848" i="42"/>
  <c r="BD848" i="42"/>
  <c r="AP848" i="42"/>
  <c r="AD848" i="42"/>
  <c r="BC848" i="42"/>
  <c r="AO848" i="42"/>
  <c r="AC848" i="42"/>
  <c r="BB848" i="42"/>
  <c r="AZ848" i="42"/>
  <c r="AN848" i="42"/>
  <c r="AM848" i="42"/>
  <c r="AB848" i="42"/>
  <c r="AA848" i="42"/>
  <c r="AY836" i="42"/>
  <c r="AX836" i="42"/>
  <c r="AK836" i="42"/>
  <c r="Y836" i="42"/>
  <c r="AU836" i="42"/>
  <c r="AT836" i="42"/>
  <c r="AH836" i="42"/>
  <c r="BF836" i="42"/>
  <c r="AR836" i="42"/>
  <c r="AF836" i="42"/>
  <c r="AO836" i="42"/>
  <c r="Z836" i="42"/>
  <c r="AN836" i="42"/>
  <c r="X836" i="42"/>
  <c r="BH836" i="42"/>
  <c r="AM836" i="42"/>
  <c r="BE836" i="42"/>
  <c r="BD836" i="42"/>
  <c r="AJ836" i="42"/>
  <c r="BC836" i="42"/>
  <c r="AI836" i="42"/>
  <c r="BB836" i="42"/>
  <c r="AG836" i="42"/>
  <c r="AZ836" i="42"/>
  <c r="AE836" i="42"/>
  <c r="AW836" i="42"/>
  <c r="AD836" i="42"/>
  <c r="AS836" i="42"/>
  <c r="AC836" i="42"/>
  <c r="AQ836" i="42"/>
  <c r="AB836" i="42"/>
  <c r="AP836" i="42"/>
  <c r="AA836" i="42"/>
  <c r="AT824" i="42"/>
  <c r="AH824" i="42"/>
  <c r="BH824" i="42"/>
  <c r="AS824" i="42"/>
  <c r="AG824" i="42"/>
  <c r="BF824" i="42"/>
  <c r="AR824" i="42"/>
  <c r="AF824" i="42"/>
  <c r="BE824" i="42"/>
  <c r="AQ824" i="42"/>
  <c r="AE824" i="42"/>
  <c r="BD824" i="42"/>
  <c r="AP824" i="42"/>
  <c r="AD824" i="42"/>
  <c r="BC824" i="42"/>
  <c r="AO824" i="42"/>
  <c r="AC824" i="42"/>
  <c r="BB824" i="42"/>
  <c r="AN824" i="42"/>
  <c r="AB824" i="42"/>
  <c r="AZ824" i="42"/>
  <c r="Y824" i="42"/>
  <c r="AY824" i="42"/>
  <c r="X824" i="42"/>
  <c r="AX824" i="42"/>
  <c r="AW824" i="42"/>
  <c r="AU824" i="42"/>
  <c r="AM824" i="42"/>
  <c r="AK824" i="42"/>
  <c r="AJ824" i="42"/>
  <c r="AI824" i="42"/>
  <c r="AA824" i="42"/>
  <c r="Z824" i="42"/>
  <c r="AT812" i="42"/>
  <c r="AH812" i="42"/>
  <c r="BC812" i="42"/>
  <c r="AO812" i="42"/>
  <c r="AC812" i="42"/>
  <c r="BD812" i="42"/>
  <c r="AM812" i="42"/>
  <c r="Y812" i="42"/>
  <c r="AZ812" i="42"/>
  <c r="AK812" i="42"/>
  <c r="AY812" i="42"/>
  <c r="AJ812" i="42"/>
  <c r="AX812" i="42"/>
  <c r="AI812" i="42"/>
  <c r="AW812" i="42"/>
  <c r="AG812" i="42"/>
  <c r="AU812" i="42"/>
  <c r="AF812" i="42"/>
  <c r="AS812" i="42"/>
  <c r="AE812" i="42"/>
  <c r="AR812" i="42"/>
  <c r="AD812" i="42"/>
  <c r="BH812" i="42"/>
  <c r="AQ812" i="42"/>
  <c r="AB812" i="42"/>
  <c r="BE812" i="42"/>
  <c r="AN812" i="42"/>
  <c r="Z812" i="42"/>
  <c r="BF812" i="42"/>
  <c r="BB812" i="42"/>
  <c r="AP812" i="42"/>
  <c r="X812" i="42"/>
  <c r="AA812" i="42"/>
  <c r="AZ800" i="42"/>
  <c r="AM800" i="42"/>
  <c r="AA800" i="42"/>
  <c r="AX800" i="42"/>
  <c r="AK800" i="42"/>
  <c r="Y800" i="42"/>
  <c r="AW800" i="42"/>
  <c r="AJ800" i="42"/>
  <c r="X800" i="42"/>
  <c r="AU800" i="42"/>
  <c r="AI800" i="42"/>
  <c r="AT800" i="42"/>
  <c r="AH800" i="42"/>
  <c r="BH800" i="42"/>
  <c r="AS800" i="42"/>
  <c r="AG800" i="42"/>
  <c r="BF800" i="42"/>
  <c r="AR800" i="42"/>
  <c r="AF800" i="42"/>
  <c r="BE800" i="42"/>
  <c r="AQ800" i="42"/>
  <c r="AE800" i="42"/>
  <c r="BD800" i="42"/>
  <c r="AP800" i="42"/>
  <c r="AD800" i="42"/>
  <c r="BB800" i="42"/>
  <c r="AN800" i="42"/>
  <c r="AB800" i="42"/>
  <c r="BC800" i="42"/>
  <c r="AY800" i="42"/>
  <c r="AO800" i="42"/>
  <c r="AC800" i="42"/>
  <c r="Z800" i="42"/>
  <c r="AZ788" i="42"/>
  <c r="AM788" i="42"/>
  <c r="AA788" i="42"/>
  <c r="AT788" i="42"/>
  <c r="AH788" i="42"/>
  <c r="BF788" i="42"/>
  <c r="AP788" i="42"/>
  <c r="AB788" i="42"/>
  <c r="BE788" i="42"/>
  <c r="AO788" i="42"/>
  <c r="Z788" i="42"/>
  <c r="BD788" i="42"/>
  <c r="AN788" i="42"/>
  <c r="Y788" i="42"/>
  <c r="BC788" i="42"/>
  <c r="X788" i="42"/>
  <c r="BB788" i="42"/>
  <c r="AK788" i="42"/>
  <c r="AY788" i="42"/>
  <c r="AJ788" i="42"/>
  <c r="AX788" i="42"/>
  <c r="AI788" i="42"/>
  <c r="AW788" i="42"/>
  <c r="AG788" i="42"/>
  <c r="AU788" i="42"/>
  <c r="AF788" i="42"/>
  <c r="AS788" i="42"/>
  <c r="AE788" i="42"/>
  <c r="BH788" i="42"/>
  <c r="AQ788" i="42"/>
  <c r="AC788" i="42"/>
  <c r="AR788" i="42"/>
  <c r="AD788" i="42"/>
  <c r="AZ776" i="42"/>
  <c r="AM776" i="42"/>
  <c r="AA776" i="42"/>
  <c r="AU776" i="42"/>
  <c r="AH776" i="42"/>
  <c r="AT776" i="42"/>
  <c r="AG776" i="42"/>
  <c r="AS776" i="42"/>
  <c r="AF776" i="42"/>
  <c r="BH776" i="42"/>
  <c r="AR776" i="42"/>
  <c r="AE776" i="42"/>
  <c r="BF776" i="42"/>
  <c r="AQ776" i="42"/>
  <c r="AD776" i="42"/>
  <c r="BE776" i="42"/>
  <c r="AP776" i="42"/>
  <c r="AC776" i="42"/>
  <c r="BD776" i="42"/>
  <c r="AO776" i="42"/>
  <c r="AB776" i="42"/>
  <c r="BC776" i="42"/>
  <c r="AN776" i="42"/>
  <c r="Z776" i="42"/>
  <c r="BB776" i="42"/>
  <c r="Y776" i="42"/>
  <c r="AY776" i="42"/>
  <c r="AK776" i="42"/>
  <c r="X776" i="42"/>
  <c r="AW776" i="42"/>
  <c r="AI776" i="42"/>
  <c r="AX776" i="42"/>
  <c r="AJ776" i="42"/>
  <c r="BE764" i="42"/>
  <c r="AQ764" i="42"/>
  <c r="AE764" i="42"/>
  <c r="BD764" i="42"/>
  <c r="AP764" i="42"/>
  <c r="AD764" i="42"/>
  <c r="BB764" i="42"/>
  <c r="AN764" i="42"/>
  <c r="AB764" i="42"/>
  <c r="AZ764" i="42"/>
  <c r="AM764" i="42"/>
  <c r="AA764" i="42"/>
  <c r="AY764" i="42"/>
  <c r="Z764" i="42"/>
  <c r="AX764" i="42"/>
  <c r="AK764" i="42"/>
  <c r="Y764" i="42"/>
  <c r="AW764" i="42"/>
  <c r="AJ764" i="42"/>
  <c r="X764" i="42"/>
  <c r="BF764" i="42"/>
  <c r="BC764" i="42"/>
  <c r="AU764" i="42"/>
  <c r="AT764" i="42"/>
  <c r="AS764" i="42"/>
  <c r="AR764" i="42"/>
  <c r="AO764" i="42"/>
  <c r="AI764" i="42"/>
  <c r="AH764" i="42"/>
  <c r="AG764" i="42"/>
  <c r="BH764" i="42"/>
  <c r="AC764" i="42"/>
  <c r="AF764" i="42"/>
  <c r="BE752" i="42"/>
  <c r="AQ752" i="42"/>
  <c r="AE752" i="42"/>
  <c r="AY752" i="42"/>
  <c r="Z752" i="42"/>
  <c r="AX752" i="42"/>
  <c r="AI752" i="42"/>
  <c r="AW752" i="42"/>
  <c r="AH752" i="42"/>
  <c r="AU752" i="42"/>
  <c r="AG752" i="42"/>
  <c r="AT752" i="42"/>
  <c r="AF752" i="42"/>
  <c r="AS752" i="42"/>
  <c r="AD752" i="42"/>
  <c r="AR752" i="42"/>
  <c r="AC752" i="42"/>
  <c r="BH752" i="42"/>
  <c r="AP752" i="42"/>
  <c r="AB752" i="42"/>
  <c r="BF752" i="42"/>
  <c r="AO752" i="42"/>
  <c r="AA752" i="42"/>
  <c r="BD752" i="42"/>
  <c r="AN752" i="42"/>
  <c r="Y752" i="42"/>
  <c r="BC752" i="42"/>
  <c r="AM752" i="42"/>
  <c r="X752" i="42"/>
  <c r="AZ752" i="42"/>
  <c r="AJ752" i="42"/>
  <c r="BB752" i="42"/>
  <c r="AK752" i="42"/>
  <c r="BE740" i="42"/>
  <c r="AQ740" i="42"/>
  <c r="AE740" i="42"/>
  <c r="BF740" i="42"/>
  <c r="AP740" i="42"/>
  <c r="AC740" i="42"/>
  <c r="BD740" i="42"/>
  <c r="AO740" i="42"/>
  <c r="AB740" i="42"/>
  <c r="BC740" i="42"/>
  <c r="AN740" i="42"/>
  <c r="AA740" i="42"/>
  <c r="BB740" i="42"/>
  <c r="AM740" i="42"/>
  <c r="Z740" i="42"/>
  <c r="AZ740" i="42"/>
  <c r="Y740" i="42"/>
  <c r="AY740" i="42"/>
  <c r="AK740" i="42"/>
  <c r="X740" i="42"/>
  <c r="AX740" i="42"/>
  <c r="AJ740" i="42"/>
  <c r="AW740" i="42"/>
  <c r="AI740" i="42"/>
  <c r="AU740" i="42"/>
  <c r="AH740" i="42"/>
  <c r="AT740" i="42"/>
  <c r="AG740" i="42"/>
  <c r="AS740" i="42"/>
  <c r="AR740" i="42"/>
  <c r="AF740" i="42"/>
  <c r="AD740" i="42"/>
  <c r="BH740" i="42"/>
  <c r="BF728" i="42"/>
  <c r="AR728" i="42"/>
  <c r="AF728" i="42"/>
  <c r="AZ728" i="42"/>
  <c r="AM728" i="42"/>
  <c r="AA728" i="42"/>
  <c r="AX728" i="42"/>
  <c r="AK728" i="42"/>
  <c r="Y728" i="42"/>
  <c r="AY728" i="42"/>
  <c r="AH728" i="42"/>
  <c r="AW728" i="42"/>
  <c r="AG728" i="42"/>
  <c r="AU728" i="42"/>
  <c r="AE728" i="42"/>
  <c r="AT728" i="42"/>
  <c r="AD728" i="42"/>
  <c r="AS728" i="42"/>
  <c r="AC728" i="42"/>
  <c r="AQ728" i="42"/>
  <c r="AB728" i="42"/>
  <c r="AP728" i="42"/>
  <c r="Z728" i="42"/>
  <c r="BH728" i="42"/>
  <c r="AO728" i="42"/>
  <c r="X728" i="42"/>
  <c r="BE728" i="42"/>
  <c r="AN728" i="42"/>
  <c r="BD728" i="42"/>
  <c r="BB728" i="42"/>
  <c r="AI728" i="42"/>
  <c r="BC728" i="42"/>
  <c r="AJ728" i="42"/>
  <c r="BF716" i="42"/>
  <c r="AR716" i="42"/>
  <c r="AF716" i="42"/>
  <c r="AY716" i="42"/>
  <c r="AK716" i="42"/>
  <c r="X716" i="42"/>
  <c r="AX716" i="42"/>
  <c r="AJ716" i="42"/>
  <c r="AW716" i="42"/>
  <c r="AI716" i="42"/>
  <c r="AU716" i="42"/>
  <c r="AH716" i="42"/>
  <c r="AT716" i="42"/>
  <c r="AG716" i="42"/>
  <c r="AS716" i="42"/>
  <c r="AE716" i="42"/>
  <c r="BH716" i="42"/>
  <c r="AQ716" i="42"/>
  <c r="AD716" i="42"/>
  <c r="BE716" i="42"/>
  <c r="AP716" i="42"/>
  <c r="AC716" i="42"/>
  <c r="BD716" i="42"/>
  <c r="AO716" i="42"/>
  <c r="AB716" i="42"/>
  <c r="BC716" i="42"/>
  <c r="AN716" i="42"/>
  <c r="AA716" i="42"/>
  <c r="AZ716" i="42"/>
  <c r="Y716" i="42"/>
  <c r="BB716" i="42"/>
  <c r="AM716" i="42"/>
  <c r="Z716" i="42"/>
  <c r="AY704" i="42"/>
  <c r="Z704" i="42"/>
  <c r="AX704" i="42"/>
  <c r="AK704" i="42"/>
  <c r="Y704" i="42"/>
  <c r="AU704" i="42"/>
  <c r="AI704" i="42"/>
  <c r="AT704" i="42"/>
  <c r="AH704" i="42"/>
  <c r="BH704" i="42"/>
  <c r="AS704" i="42"/>
  <c r="AG704" i="42"/>
  <c r="BF704" i="42"/>
  <c r="AR704" i="42"/>
  <c r="AF704" i="42"/>
  <c r="BE704" i="42"/>
  <c r="AQ704" i="42"/>
  <c r="AE704" i="42"/>
  <c r="AO704" i="42"/>
  <c r="AN704" i="42"/>
  <c r="AM704" i="42"/>
  <c r="AJ704" i="42"/>
  <c r="AD704" i="42"/>
  <c r="AC704" i="42"/>
  <c r="BD704" i="42"/>
  <c r="AB704" i="42"/>
  <c r="BC704" i="42"/>
  <c r="AA704" i="42"/>
  <c r="BB704" i="42"/>
  <c r="X704" i="42"/>
  <c r="AZ704" i="42"/>
  <c r="AW704" i="42"/>
  <c r="AP704" i="42"/>
  <c r="AY692" i="42"/>
  <c r="Z692" i="42"/>
  <c r="AT692" i="42"/>
  <c r="AH692" i="42"/>
  <c r="BH692" i="42"/>
  <c r="AS692" i="42"/>
  <c r="AG692" i="42"/>
  <c r="BD692" i="42"/>
  <c r="AM692" i="42"/>
  <c r="BC692" i="42"/>
  <c r="AK692" i="42"/>
  <c r="BB692" i="42"/>
  <c r="AJ692" i="42"/>
  <c r="AZ692" i="42"/>
  <c r="AI692" i="42"/>
  <c r="AX692" i="42"/>
  <c r="AF692" i="42"/>
  <c r="AW692" i="42"/>
  <c r="AE692" i="42"/>
  <c r="AU692" i="42"/>
  <c r="AD692" i="42"/>
  <c r="AR692" i="42"/>
  <c r="AC692" i="42"/>
  <c r="AQ692" i="42"/>
  <c r="AB692" i="42"/>
  <c r="AP692" i="42"/>
  <c r="AA692" i="42"/>
  <c r="BF692" i="42"/>
  <c r="AO692" i="42"/>
  <c r="Y692" i="42"/>
  <c r="BE692" i="42"/>
  <c r="AN692" i="42"/>
  <c r="X692" i="42"/>
  <c r="BC668" i="42"/>
  <c r="AO668" i="42"/>
  <c r="AB668" i="42"/>
  <c r="AZ668" i="42"/>
  <c r="Z668" i="42"/>
  <c r="AY668" i="42"/>
  <c r="AK668" i="42"/>
  <c r="Y668" i="42"/>
  <c r="AX668" i="42"/>
  <c r="AJ668" i="42"/>
  <c r="X668" i="42"/>
  <c r="AW668" i="42"/>
  <c r="AI668" i="42"/>
  <c r="AU668" i="42"/>
  <c r="AH668" i="42"/>
  <c r="AT668" i="42"/>
  <c r="AG668" i="42"/>
  <c r="BH668" i="42"/>
  <c r="AS668" i="42"/>
  <c r="AF668" i="42"/>
  <c r="BF668" i="42"/>
  <c r="AR668" i="42"/>
  <c r="AE668" i="42"/>
  <c r="AQ668" i="42"/>
  <c r="AP668" i="42"/>
  <c r="AN668" i="42"/>
  <c r="AD668" i="42"/>
  <c r="AC668" i="42"/>
  <c r="AA668" i="42"/>
  <c r="BE668" i="42"/>
  <c r="BD668" i="42"/>
  <c r="BB668" i="42"/>
  <c r="BC656" i="42"/>
  <c r="AO656" i="42"/>
  <c r="AB656" i="42"/>
  <c r="AZ656" i="42"/>
  <c r="Z656" i="42"/>
  <c r="AY656" i="42"/>
  <c r="AK656" i="42"/>
  <c r="Y656" i="42"/>
  <c r="AW656" i="42"/>
  <c r="AI656" i="42"/>
  <c r="AU656" i="42"/>
  <c r="AH656" i="42"/>
  <c r="AT656" i="42"/>
  <c r="AG656" i="42"/>
  <c r="BH656" i="42"/>
  <c r="AS656" i="42"/>
  <c r="AF656" i="42"/>
  <c r="BD656" i="42"/>
  <c r="X656" i="42"/>
  <c r="BB656" i="42"/>
  <c r="AX656" i="42"/>
  <c r="AR656" i="42"/>
  <c r="AQ656" i="42"/>
  <c r="AP656" i="42"/>
  <c r="AN656" i="42"/>
  <c r="AJ656" i="42"/>
  <c r="AE656" i="42"/>
  <c r="AD656" i="42"/>
  <c r="BF656" i="42"/>
  <c r="AC656" i="42"/>
  <c r="BE656" i="42"/>
  <c r="AA656" i="42"/>
  <c r="AZ643" i="42"/>
  <c r="AM643" i="42"/>
  <c r="Z643" i="42"/>
  <c r="AW643" i="42"/>
  <c r="AH643" i="42"/>
  <c r="AU643" i="42"/>
  <c r="AG643" i="42"/>
  <c r="AT643" i="42"/>
  <c r="AF643" i="42"/>
  <c r="AS643" i="42"/>
  <c r="AE643" i="42"/>
  <c r="BH643" i="42"/>
  <c r="AR643" i="42"/>
  <c r="AD643" i="42"/>
  <c r="BF643" i="42"/>
  <c r="AQ643" i="42"/>
  <c r="AC643" i="42"/>
  <c r="BE643" i="42"/>
  <c r="AP643" i="42"/>
  <c r="AB643" i="42"/>
  <c r="BD643" i="42"/>
  <c r="AO643" i="42"/>
  <c r="AA643" i="42"/>
  <c r="BC643" i="42"/>
  <c r="AN643" i="42"/>
  <c r="Y643" i="42"/>
  <c r="BB643" i="42"/>
  <c r="AK643" i="42"/>
  <c r="X643" i="42"/>
  <c r="AY643" i="42"/>
  <c r="AJ643" i="42"/>
  <c r="AI643" i="42"/>
  <c r="AX643" i="42"/>
  <c r="AX631" i="42"/>
  <c r="AJ631" i="42"/>
  <c r="X631" i="42"/>
  <c r="AW631" i="42"/>
  <c r="AI631" i="42"/>
  <c r="AU631" i="42"/>
  <c r="AH631" i="42"/>
  <c r="AT631" i="42"/>
  <c r="AG631" i="42"/>
  <c r="BH631" i="42"/>
  <c r="AS631" i="42"/>
  <c r="AF631" i="42"/>
  <c r="BF631" i="42"/>
  <c r="AE631" i="42"/>
  <c r="BE631" i="42"/>
  <c r="AP631" i="42"/>
  <c r="AD631" i="42"/>
  <c r="BD631" i="42"/>
  <c r="AO631" i="42"/>
  <c r="AC631" i="42"/>
  <c r="BC631" i="42"/>
  <c r="AN631" i="42"/>
  <c r="AB631" i="42"/>
  <c r="BB631" i="42"/>
  <c r="AM631" i="42"/>
  <c r="AA631" i="42"/>
  <c r="AZ631" i="42"/>
  <c r="Z631" i="42"/>
  <c r="AY631" i="42"/>
  <c r="AK631" i="42"/>
  <c r="Y631" i="42"/>
  <c r="AX619" i="42"/>
  <c r="AJ619" i="42"/>
  <c r="X619" i="42"/>
  <c r="AU619" i="42"/>
  <c r="AH619" i="42"/>
  <c r="AT619" i="42"/>
  <c r="AG619" i="42"/>
  <c r="BH619" i="42"/>
  <c r="AS619" i="42"/>
  <c r="AF619" i="42"/>
  <c r="BF619" i="42"/>
  <c r="AR619" i="42"/>
  <c r="AE619" i="42"/>
  <c r="BE619" i="42"/>
  <c r="AQ619" i="42"/>
  <c r="AD619" i="42"/>
  <c r="BD619" i="42"/>
  <c r="AC619" i="42"/>
  <c r="BC619" i="42"/>
  <c r="AN619" i="42"/>
  <c r="AB619" i="42"/>
  <c r="AZ619" i="42"/>
  <c r="Z619" i="42"/>
  <c r="Y619" i="42"/>
  <c r="BB619" i="42"/>
  <c r="AY619" i="42"/>
  <c r="AW619" i="42"/>
  <c r="AM619" i="42"/>
  <c r="AK619" i="42"/>
  <c r="AA619" i="42"/>
  <c r="AI619" i="42"/>
  <c r="AW607" i="42"/>
  <c r="AI607" i="42"/>
  <c r="AT607" i="42"/>
  <c r="AG607" i="42"/>
  <c r="BF607" i="42"/>
  <c r="AR607" i="42"/>
  <c r="AE607" i="42"/>
  <c r="BE607" i="42"/>
  <c r="AQ607" i="42"/>
  <c r="BD607" i="42"/>
  <c r="AP607" i="42"/>
  <c r="AC607" i="42"/>
  <c r="AK607" i="42"/>
  <c r="BH607" i="42"/>
  <c r="AJ607" i="42"/>
  <c r="BC607" i="42"/>
  <c r="AH607" i="42"/>
  <c r="BB607" i="42"/>
  <c r="AF607" i="42"/>
  <c r="AZ607" i="42"/>
  <c r="AD607" i="42"/>
  <c r="AY607" i="42"/>
  <c r="AB607" i="42"/>
  <c r="AX607" i="42"/>
  <c r="AA607" i="42"/>
  <c r="AU607" i="42"/>
  <c r="Z607" i="42"/>
  <c r="AS607" i="42"/>
  <c r="Y607" i="42"/>
  <c r="AN607" i="42"/>
  <c r="AO607" i="42"/>
  <c r="X607" i="42"/>
  <c r="BE595" i="42"/>
  <c r="AQ595" i="42"/>
  <c r="AD595" i="42"/>
  <c r="BD595" i="42"/>
  <c r="AP595" i="42"/>
  <c r="AC595" i="42"/>
  <c r="BC595" i="42"/>
  <c r="AO595" i="42"/>
  <c r="AB595" i="42"/>
  <c r="BB595" i="42"/>
  <c r="AN595" i="42"/>
  <c r="AA595" i="42"/>
  <c r="AZ595" i="42"/>
  <c r="Z595" i="42"/>
  <c r="AY595" i="42"/>
  <c r="AK595" i="42"/>
  <c r="Y595" i="42"/>
  <c r="AX595" i="42"/>
  <c r="AJ595" i="42"/>
  <c r="X595" i="42"/>
  <c r="AW595" i="42"/>
  <c r="AI595" i="42"/>
  <c r="AU595" i="42"/>
  <c r="AH595" i="42"/>
  <c r="AT595" i="42"/>
  <c r="AG595" i="42"/>
  <c r="BF595" i="42"/>
  <c r="AR595" i="42"/>
  <c r="AE595" i="42"/>
  <c r="BH595" i="42"/>
  <c r="AS595" i="42"/>
  <c r="AF595" i="42"/>
  <c r="BE583" i="42"/>
  <c r="AQ583" i="42"/>
  <c r="AD583" i="42"/>
  <c r="BD583" i="42"/>
  <c r="AP583" i="42"/>
  <c r="AZ583" i="42"/>
  <c r="Z583" i="42"/>
  <c r="AY583" i="42"/>
  <c r="AK583" i="42"/>
  <c r="Y583" i="42"/>
  <c r="AX583" i="42"/>
  <c r="AJ583" i="42"/>
  <c r="X583" i="42"/>
  <c r="BF583" i="42"/>
  <c r="AR583" i="42"/>
  <c r="AH583" i="42"/>
  <c r="AG583" i="42"/>
  <c r="BH583" i="42"/>
  <c r="AF583" i="42"/>
  <c r="BC583" i="42"/>
  <c r="AE583" i="42"/>
  <c r="BB583" i="42"/>
  <c r="AB583" i="42"/>
  <c r="AW583" i="42"/>
  <c r="AA583" i="42"/>
  <c r="AU583" i="42"/>
  <c r="AT583" i="42"/>
  <c r="AS583" i="42"/>
  <c r="AO583" i="42"/>
  <c r="AI583" i="42"/>
  <c r="AN583" i="42"/>
  <c r="BC570" i="42"/>
  <c r="AO570" i="42"/>
  <c r="AB570" i="42"/>
  <c r="BE570" i="42"/>
  <c r="AP570" i="42"/>
  <c r="AA570" i="42"/>
  <c r="BD570" i="42"/>
  <c r="AM570" i="42"/>
  <c r="Z570" i="42"/>
  <c r="BB570" i="42"/>
  <c r="Y570" i="42"/>
  <c r="AZ570" i="42"/>
  <c r="AK570" i="42"/>
  <c r="X570" i="42"/>
  <c r="AY570" i="42"/>
  <c r="AJ570" i="42"/>
  <c r="AX570" i="42"/>
  <c r="AI570" i="42"/>
  <c r="AW570" i="42"/>
  <c r="AH570" i="42"/>
  <c r="AU570" i="42"/>
  <c r="AG570" i="42"/>
  <c r="AT570" i="42"/>
  <c r="AF570" i="42"/>
  <c r="AS570" i="42"/>
  <c r="AE570" i="42"/>
  <c r="BF570" i="42"/>
  <c r="AC570" i="42"/>
  <c r="BH570" i="42"/>
  <c r="AR570" i="42"/>
  <c r="AD570" i="42"/>
  <c r="BF558" i="42"/>
  <c r="AR558" i="42"/>
  <c r="AE558" i="42"/>
  <c r="BE558" i="42"/>
  <c r="AP558" i="42"/>
  <c r="AD558" i="42"/>
  <c r="BD558" i="42"/>
  <c r="AO558" i="42"/>
  <c r="AC558" i="42"/>
  <c r="BB558" i="42"/>
  <c r="AM558" i="42"/>
  <c r="AA558" i="42"/>
  <c r="AZ558" i="42"/>
  <c r="Z558" i="42"/>
  <c r="AY558" i="42"/>
  <c r="AK558" i="42"/>
  <c r="Y558" i="42"/>
  <c r="AX558" i="42"/>
  <c r="AJ558" i="42"/>
  <c r="X558" i="42"/>
  <c r="AW558" i="42"/>
  <c r="AI558" i="42"/>
  <c r="AU558" i="42"/>
  <c r="AH558" i="42"/>
  <c r="BH558" i="42"/>
  <c r="AS558" i="42"/>
  <c r="AF558" i="42"/>
  <c r="BC558" i="42"/>
  <c r="AT558" i="42"/>
  <c r="AG558" i="42"/>
  <c r="AB558" i="42"/>
  <c r="AX5" i="42"/>
  <c r="AK5" i="42"/>
  <c r="Y5" i="42"/>
  <c r="AH6" i="42"/>
  <c r="AT6" i="42"/>
  <c r="X7" i="42"/>
  <c r="AJ7" i="42"/>
  <c r="AW7" i="42"/>
  <c r="Z8" i="42"/>
  <c r="AL8" i="42"/>
  <c r="AZ8" i="42"/>
  <c r="AC9" i="42"/>
  <c r="AO9" i="42"/>
  <c r="BD9" i="42"/>
  <c r="AF10" i="42"/>
  <c r="AR10" i="42"/>
  <c r="BH10" i="42"/>
  <c r="AI11" i="42"/>
  <c r="AW11" i="42"/>
  <c r="Z12" i="42"/>
  <c r="AL12" i="42"/>
  <c r="AZ12" i="42"/>
  <c r="AC13" i="42"/>
  <c r="AO13" i="42"/>
  <c r="BD13" i="42"/>
  <c r="AF14" i="42"/>
  <c r="AR14" i="42"/>
  <c r="BH14" i="42"/>
  <c r="AI15" i="42"/>
  <c r="AW15" i="42"/>
  <c r="Z16" i="42"/>
  <c r="AL16" i="42"/>
  <c r="AZ16" i="42"/>
  <c r="AC17" i="42"/>
  <c r="AO17" i="42"/>
  <c r="BD17" i="42"/>
  <c r="AF18" i="42"/>
  <c r="AR18" i="42"/>
  <c r="BH18" i="42"/>
  <c r="AI19" i="42"/>
  <c r="AW19" i="42"/>
  <c r="Z20" i="42"/>
  <c r="AL20" i="42"/>
  <c r="AZ20" i="42"/>
  <c r="AC21" i="42"/>
  <c r="AO21" i="42"/>
  <c r="BD21" i="42"/>
  <c r="AF22" i="42"/>
  <c r="AR22" i="42"/>
  <c r="BH22" i="42"/>
  <c r="AI23" i="42"/>
  <c r="AW23" i="42"/>
  <c r="Z24" i="42"/>
  <c r="AL24" i="42"/>
  <c r="AC25" i="42"/>
  <c r="AO25" i="42"/>
  <c r="BD25" i="42"/>
  <c r="AF26" i="42"/>
  <c r="AR26" i="42"/>
  <c r="BH26" i="42"/>
  <c r="AI27" i="42"/>
  <c r="AW27" i="42"/>
  <c r="Z28" i="42"/>
  <c r="AL28" i="42"/>
  <c r="AZ28" i="42"/>
  <c r="AC29" i="42"/>
  <c r="AO29" i="42"/>
  <c r="BD29" i="42"/>
  <c r="AF30" i="42"/>
  <c r="AR30" i="42"/>
  <c r="BH30" i="42"/>
  <c r="AI31" i="42"/>
  <c r="AW31" i="42"/>
  <c r="Z32" i="42"/>
  <c r="AL32" i="42"/>
  <c r="AZ32" i="42"/>
  <c r="AC33" i="42"/>
  <c r="AO33" i="42"/>
  <c r="BD33" i="42"/>
  <c r="AF34" i="42"/>
  <c r="AR34" i="42"/>
  <c r="BH34" i="42"/>
  <c r="AI35" i="42"/>
  <c r="AW35" i="42"/>
  <c r="Z36" i="42"/>
  <c r="AL36" i="42"/>
  <c r="AZ36" i="42"/>
  <c r="AC37" i="42"/>
  <c r="AO37" i="42"/>
  <c r="BD37" i="42"/>
  <c r="AF38" i="42"/>
  <c r="AR38" i="42"/>
  <c r="BH38" i="42"/>
  <c r="AI39" i="42"/>
  <c r="AW39" i="42"/>
  <c r="Z40" i="42"/>
  <c r="AL40" i="42"/>
  <c r="AZ40" i="42"/>
  <c r="AC41" i="42"/>
  <c r="AO41" i="42"/>
  <c r="BD41" i="42"/>
  <c r="AF42" i="42"/>
  <c r="AR42" i="42"/>
  <c r="BH42" i="42"/>
  <c r="AI43" i="42"/>
  <c r="AW43" i="42"/>
  <c r="Z44" i="42"/>
  <c r="AL44" i="42"/>
  <c r="AZ44" i="42"/>
  <c r="AC45" i="42"/>
  <c r="AO45" i="42"/>
  <c r="BD45" i="42"/>
  <c r="AF46" i="42"/>
  <c r="AR46" i="42"/>
  <c r="BF46" i="42"/>
  <c r="AH47" i="42"/>
  <c r="AT47" i="42"/>
  <c r="Y48" i="42"/>
  <c r="AK48" i="42"/>
  <c r="AY48" i="42"/>
  <c r="AB49" i="42"/>
  <c r="AN49" i="42"/>
  <c r="BC49" i="42"/>
  <c r="AE50" i="42"/>
  <c r="AQ50" i="42"/>
  <c r="BF50" i="42"/>
  <c r="AH51" i="42"/>
  <c r="AT51" i="42"/>
  <c r="Y52" i="42"/>
  <c r="AK52" i="42"/>
  <c r="AY52" i="42"/>
  <c r="AB53" i="42"/>
  <c r="AN53" i="42"/>
  <c r="BC53" i="42"/>
  <c r="AE54" i="42"/>
  <c r="AQ54" i="42"/>
  <c r="BF54" i="42"/>
  <c r="AH55" i="42"/>
  <c r="Y56" i="42"/>
  <c r="AK56" i="42"/>
  <c r="AY56" i="42"/>
  <c r="AB57" i="42"/>
  <c r="AO57" i="42"/>
  <c r="BE57" i="42"/>
  <c r="AJ58" i="42"/>
  <c r="BC58" i="42"/>
  <c r="AI59" i="42"/>
  <c r="BB59" i="42"/>
  <c r="AH60" i="42"/>
  <c r="AG61" i="42"/>
  <c r="AY61" i="42"/>
  <c r="AF62" i="42"/>
  <c r="AX62" i="42"/>
  <c r="AE63" i="42"/>
  <c r="AU63" i="42"/>
  <c r="AD64" i="42"/>
  <c r="AU64" i="42"/>
  <c r="AC65" i="42"/>
  <c r="AT65" i="42"/>
  <c r="AB66" i="42"/>
  <c r="AR66" i="42"/>
  <c r="AA67" i="42"/>
  <c r="AQ67" i="42"/>
  <c r="Z68" i="42"/>
  <c r="AP68" i="42"/>
  <c r="Y69" i="42"/>
  <c r="AO69" i="42"/>
  <c r="X70" i="42"/>
  <c r="AN70" i="42"/>
  <c r="BH70" i="42"/>
  <c r="AM71" i="42"/>
  <c r="BF71" i="42"/>
  <c r="AL72" i="42"/>
  <c r="BE72" i="42"/>
  <c r="AK73" i="42"/>
  <c r="BD73" i="42"/>
  <c r="AJ74" i="42"/>
  <c r="BB74" i="42"/>
  <c r="AM77" i="42"/>
  <c r="BH77" i="42"/>
  <c r="AL78" i="42"/>
  <c r="BE78" i="42"/>
  <c r="AL79" i="42"/>
  <c r="AJ80" i="42"/>
  <c r="BH80" i="42"/>
  <c r="AR81" i="42"/>
  <c r="AD82" i="42"/>
  <c r="BC82" i="42"/>
  <c r="AM83" i="42"/>
  <c r="AA84" i="42"/>
  <c r="AU84" i="42"/>
  <c r="AI85" i="42"/>
  <c r="BH85" i="42"/>
  <c r="AU86" i="42"/>
  <c r="AL87" i="42"/>
  <c r="AC88" i="42"/>
  <c r="AR89" i="42"/>
  <c r="AO90" i="42"/>
  <c r="AR91" i="42"/>
  <c r="AU92" i="42"/>
  <c r="AC94" i="42"/>
  <c r="AC98" i="42"/>
  <c r="AN102" i="42"/>
  <c r="BC106" i="42"/>
  <c r="AE111" i="42"/>
  <c r="BD120" i="42"/>
  <c r="AA126" i="42"/>
  <c r="AI131" i="42"/>
  <c r="AB137" i="42"/>
  <c r="BF142" i="42"/>
  <c r="AX148" i="42"/>
  <c r="AN155" i="42"/>
  <c r="AS209" i="42"/>
  <c r="AS88" i="42"/>
  <c r="AG88" i="42"/>
  <c r="BH88" i="42"/>
  <c r="AR88" i="42"/>
  <c r="AF88" i="42"/>
  <c r="BF88" i="42"/>
  <c r="AQ88" i="42"/>
  <c r="AE88" i="42"/>
  <c r="BC88" i="42"/>
  <c r="AN88" i="42"/>
  <c r="AB88" i="42"/>
  <c r="AY88" i="42"/>
  <c r="AL88" i="42"/>
  <c r="Z88" i="42"/>
  <c r="AX88" i="42"/>
  <c r="AK88" i="42"/>
  <c r="Y88" i="42"/>
  <c r="AU284" i="42"/>
  <c r="AI284" i="42"/>
  <c r="BD284" i="42"/>
  <c r="AP284" i="42"/>
  <c r="AD284" i="42"/>
  <c r="BC284" i="42"/>
  <c r="AO284" i="42"/>
  <c r="AW284" i="42"/>
  <c r="AF284" i="42"/>
  <c r="AT284" i="42"/>
  <c r="AE284" i="42"/>
  <c r="AS284" i="42"/>
  <c r="AA284" i="42"/>
  <c r="AR284" i="42"/>
  <c r="Z284" i="42"/>
  <c r="AQ284" i="42"/>
  <c r="Y284" i="42"/>
  <c r="BH284" i="42"/>
  <c r="AN284" i="42"/>
  <c r="BF284" i="42"/>
  <c r="AM284" i="42"/>
  <c r="BE284" i="42"/>
  <c r="AL284" i="42"/>
  <c r="BB284" i="42"/>
  <c r="AK284" i="42"/>
  <c r="AZ284" i="42"/>
  <c r="AJ284" i="42"/>
  <c r="AY284" i="42"/>
  <c r="AH284" i="42"/>
  <c r="AX284" i="42"/>
  <c r="AG284" i="42"/>
  <c r="BF444" i="42"/>
  <c r="AR444" i="42"/>
  <c r="BE444" i="42"/>
  <c r="AQ444" i="42"/>
  <c r="BC444" i="42"/>
  <c r="AO444" i="42"/>
  <c r="AB444" i="42"/>
  <c r="BB444" i="42"/>
  <c r="AN444" i="42"/>
  <c r="AA444" i="42"/>
  <c r="AZ444" i="42"/>
  <c r="AM444" i="42"/>
  <c r="Z444" i="42"/>
  <c r="AY444" i="42"/>
  <c r="AL444" i="42"/>
  <c r="Y444" i="42"/>
  <c r="AX444" i="42"/>
  <c r="AK444" i="42"/>
  <c r="X444" i="42"/>
  <c r="AW444" i="42"/>
  <c r="AJ444" i="42"/>
  <c r="AU444" i="42"/>
  <c r="AI444" i="42"/>
  <c r="BH444" i="42"/>
  <c r="AS444" i="42"/>
  <c r="AG444" i="42"/>
  <c r="BD444" i="42"/>
  <c r="AT444" i="42"/>
  <c r="AP444" i="42"/>
  <c r="AH444" i="42"/>
  <c r="AX627" i="42"/>
  <c r="AJ627" i="42"/>
  <c r="X627" i="42"/>
  <c r="AW627" i="42"/>
  <c r="AI627" i="42"/>
  <c r="AU627" i="42"/>
  <c r="AH627" i="42"/>
  <c r="AT627" i="42"/>
  <c r="AG627" i="42"/>
  <c r="BH627" i="42"/>
  <c r="AS627" i="42"/>
  <c r="AF627" i="42"/>
  <c r="BF627" i="42"/>
  <c r="AE627" i="42"/>
  <c r="BE627" i="42"/>
  <c r="AP627" i="42"/>
  <c r="AD627" i="42"/>
  <c r="BD627" i="42"/>
  <c r="AO627" i="42"/>
  <c r="AC627" i="42"/>
  <c r="BC627" i="42"/>
  <c r="AN627" i="42"/>
  <c r="AB627" i="42"/>
  <c r="BB627" i="42"/>
  <c r="AM627" i="42"/>
  <c r="AA627" i="42"/>
  <c r="AZ627" i="42"/>
  <c r="Z627" i="42"/>
  <c r="AY627" i="42"/>
  <c r="AK627" i="42"/>
  <c r="Y627" i="42"/>
  <c r="AX60" i="42"/>
  <c r="AJ60" i="42"/>
  <c r="X60" i="42"/>
  <c r="BF60" i="42"/>
  <c r="AQ60" i="42"/>
  <c r="AE60" i="42"/>
  <c r="BD60" i="42"/>
  <c r="AO60" i="42"/>
  <c r="AC60" i="42"/>
  <c r="BF163" i="42"/>
  <c r="AQ163" i="42"/>
  <c r="AE163" i="42"/>
  <c r="BD163" i="42"/>
  <c r="AO163" i="42"/>
  <c r="AC163" i="42"/>
  <c r="BC163" i="42"/>
  <c r="AN163" i="42"/>
  <c r="AB163" i="42"/>
  <c r="AZ163" i="42"/>
  <c r="AL163" i="42"/>
  <c r="Z163" i="42"/>
  <c r="AW163" i="42"/>
  <c r="AJ163" i="42"/>
  <c r="X163" i="42"/>
  <c r="AU163" i="42"/>
  <c r="AI163" i="42"/>
  <c r="AM163" i="42"/>
  <c r="AK163" i="42"/>
  <c r="AH163" i="42"/>
  <c r="AG163" i="42"/>
  <c r="BH163" i="42"/>
  <c r="AF163" i="42"/>
  <c r="BE163" i="42"/>
  <c r="AD163" i="42"/>
  <c r="BB163" i="42"/>
  <c r="AA163" i="42"/>
  <c r="Y163" i="42"/>
  <c r="AT163" i="42"/>
  <c r="AS163" i="42"/>
  <c r="AP163" i="42"/>
  <c r="BF139" i="42"/>
  <c r="AQ139" i="42"/>
  <c r="AE139" i="42"/>
  <c r="AL139" i="42"/>
  <c r="Z139" i="42"/>
  <c r="AW139" i="42"/>
  <c r="AJ139" i="42"/>
  <c r="X139" i="42"/>
  <c r="BH139" i="42"/>
  <c r="AN139" i="42"/>
  <c r="BE139" i="42"/>
  <c r="AM139" i="42"/>
  <c r="BD139" i="42"/>
  <c r="AK139" i="42"/>
  <c r="BC139" i="42"/>
  <c r="AI139" i="42"/>
  <c r="BB139" i="42"/>
  <c r="AH139" i="42"/>
  <c r="AX139" i="42"/>
  <c r="AG139" i="42"/>
  <c r="AU139" i="42"/>
  <c r="AF139" i="42"/>
  <c r="AT139" i="42"/>
  <c r="AD139" i="42"/>
  <c r="AS139" i="42"/>
  <c r="AC139" i="42"/>
  <c r="AR139" i="42"/>
  <c r="AB139" i="42"/>
  <c r="AO139" i="42"/>
  <c r="Y139" i="42"/>
  <c r="BF115" i="42"/>
  <c r="AQ115" i="42"/>
  <c r="AE115" i="42"/>
  <c r="AY115" i="42"/>
  <c r="AJ115" i="42"/>
  <c r="AW115" i="42"/>
  <c r="AI115" i="42"/>
  <c r="AU115" i="42"/>
  <c r="AH115" i="42"/>
  <c r="AT115" i="42"/>
  <c r="AG115" i="42"/>
  <c r="AS115" i="42"/>
  <c r="AF115" i="42"/>
  <c r="AR115" i="42"/>
  <c r="AD115" i="42"/>
  <c r="BH115" i="42"/>
  <c r="AP115" i="42"/>
  <c r="AC115" i="42"/>
  <c r="BE115" i="42"/>
  <c r="AO115" i="42"/>
  <c r="AB115" i="42"/>
  <c r="BD115" i="42"/>
  <c r="AN115" i="42"/>
  <c r="AA115" i="42"/>
  <c r="BC115" i="42"/>
  <c r="AM115" i="42"/>
  <c r="Z115" i="42"/>
  <c r="AZ115" i="42"/>
  <c r="AK115" i="42"/>
  <c r="X115" i="42"/>
  <c r="BE79" i="42"/>
  <c r="AP79" i="42"/>
  <c r="AD79" i="42"/>
  <c r="AX79" i="42"/>
  <c r="AK79" i="42"/>
  <c r="Y79" i="42"/>
  <c r="AU79" i="42"/>
  <c r="AI79" i="42"/>
  <c r="AY194" i="42"/>
  <c r="AL194" i="42"/>
  <c r="Z194" i="42"/>
  <c r="AT194" i="42"/>
  <c r="AH194" i="42"/>
  <c r="AS194" i="42"/>
  <c r="AG194" i="42"/>
  <c r="BF194" i="42"/>
  <c r="AO194" i="42"/>
  <c r="Y194" i="42"/>
  <c r="BE194" i="42"/>
  <c r="AN194" i="42"/>
  <c r="X194" i="42"/>
  <c r="BD194" i="42"/>
  <c r="AM194" i="42"/>
  <c r="BC194" i="42"/>
  <c r="AK194" i="42"/>
  <c r="BB194" i="42"/>
  <c r="AJ194" i="42"/>
  <c r="AZ194" i="42"/>
  <c r="AI194" i="42"/>
  <c r="AX194" i="42"/>
  <c r="AF194" i="42"/>
  <c r="AW194" i="42"/>
  <c r="AE194" i="42"/>
  <c r="AU194" i="42"/>
  <c r="AD194" i="42"/>
  <c r="AR194" i="42"/>
  <c r="AC194" i="42"/>
  <c r="AP194" i="42"/>
  <c r="AA194" i="42"/>
  <c r="AQ194" i="42"/>
  <c r="AB194" i="42"/>
  <c r="BB170" i="42"/>
  <c r="AN170" i="42"/>
  <c r="AB170" i="42"/>
  <c r="AZ170" i="42"/>
  <c r="AM170" i="42"/>
  <c r="AA170" i="42"/>
  <c r="AY170" i="42"/>
  <c r="AL170" i="42"/>
  <c r="Z170" i="42"/>
  <c r="AX170" i="42"/>
  <c r="AK170" i="42"/>
  <c r="Y170" i="42"/>
  <c r="AW170" i="42"/>
  <c r="AJ170" i="42"/>
  <c r="X170" i="42"/>
  <c r="AU170" i="42"/>
  <c r="AI170" i="42"/>
  <c r="AT170" i="42"/>
  <c r="AH170" i="42"/>
  <c r="AS170" i="42"/>
  <c r="AG170" i="42"/>
  <c r="BF170" i="42"/>
  <c r="AR170" i="42"/>
  <c r="AF170" i="42"/>
  <c r="BE170" i="42"/>
  <c r="AQ170" i="42"/>
  <c r="AE170" i="42"/>
  <c r="BC170" i="42"/>
  <c r="AO170" i="42"/>
  <c r="AC170" i="42"/>
  <c r="BD170" i="42"/>
  <c r="AP170" i="42"/>
  <c r="AD170" i="42"/>
  <c r="AZ383" i="42"/>
  <c r="AM383" i="42"/>
  <c r="AA383" i="42"/>
  <c r="AX383" i="42"/>
  <c r="AK383" i="42"/>
  <c r="AU383" i="42"/>
  <c r="AI383" i="42"/>
  <c r="BH383" i="42"/>
  <c r="AS383" i="42"/>
  <c r="AG383" i="42"/>
  <c r="BC383" i="42"/>
  <c r="AO383" i="42"/>
  <c r="BE383" i="42"/>
  <c r="AH383" i="42"/>
  <c r="BD383" i="42"/>
  <c r="AF383" i="42"/>
  <c r="BB383" i="42"/>
  <c r="AE383" i="42"/>
  <c r="AY383" i="42"/>
  <c r="AD383" i="42"/>
  <c r="AW383" i="42"/>
  <c r="AB383" i="42"/>
  <c r="AT383" i="42"/>
  <c r="Z383" i="42"/>
  <c r="AR383" i="42"/>
  <c r="AQ383" i="42"/>
  <c r="AP383" i="42"/>
  <c r="AN383" i="42"/>
  <c r="AL383" i="42"/>
  <c r="AJ383" i="42"/>
  <c r="BF383" i="42"/>
  <c r="AZ371" i="42"/>
  <c r="AM371" i="42"/>
  <c r="AA371" i="42"/>
  <c r="AU371" i="42"/>
  <c r="AI371" i="42"/>
  <c r="BH371" i="42"/>
  <c r="AS371" i="42"/>
  <c r="AG371" i="42"/>
  <c r="AQ371" i="42"/>
  <c r="AP371" i="42"/>
  <c r="Z371" i="42"/>
  <c r="BF371" i="42"/>
  <c r="AO371" i="42"/>
  <c r="Y371" i="42"/>
  <c r="BE371" i="42"/>
  <c r="AN371" i="42"/>
  <c r="BD371" i="42"/>
  <c r="AL371" i="42"/>
  <c r="BC371" i="42"/>
  <c r="AK371" i="42"/>
  <c r="BB371" i="42"/>
  <c r="AJ371" i="42"/>
  <c r="AY371" i="42"/>
  <c r="AH371" i="42"/>
  <c r="AX371" i="42"/>
  <c r="AF371" i="42"/>
  <c r="AW371" i="42"/>
  <c r="AE371" i="42"/>
  <c r="AT371" i="42"/>
  <c r="AD371" i="42"/>
  <c r="AR371" i="42"/>
  <c r="BB359" i="42"/>
  <c r="AN359" i="42"/>
  <c r="AT359" i="42"/>
  <c r="AH359" i="42"/>
  <c r="AZ359" i="42"/>
  <c r="AK359" i="42"/>
  <c r="AY359" i="42"/>
  <c r="AJ359" i="42"/>
  <c r="AX359" i="42"/>
  <c r="AI359" i="42"/>
  <c r="AW359" i="42"/>
  <c r="AG359" i="42"/>
  <c r="AU359" i="42"/>
  <c r="AF359" i="42"/>
  <c r="AS359" i="42"/>
  <c r="AE359" i="42"/>
  <c r="AR359" i="42"/>
  <c r="AD359" i="42"/>
  <c r="BH359" i="42"/>
  <c r="AQ359" i="42"/>
  <c r="BF359" i="42"/>
  <c r="AP359" i="42"/>
  <c r="AA359" i="42"/>
  <c r="BE359" i="42"/>
  <c r="AO359" i="42"/>
  <c r="Z359" i="42"/>
  <c r="BD359" i="42"/>
  <c r="AM359" i="42"/>
  <c r="BC359" i="42"/>
  <c r="AL359" i="42"/>
  <c r="AT335" i="42"/>
  <c r="AH335" i="42"/>
  <c r="BC335" i="42"/>
  <c r="AO335" i="42"/>
  <c r="AU335" i="42"/>
  <c r="AF335" i="42"/>
  <c r="AS335" i="42"/>
  <c r="AE335" i="42"/>
  <c r="AR335" i="42"/>
  <c r="AD335" i="42"/>
  <c r="BH335" i="42"/>
  <c r="AQ335" i="42"/>
  <c r="AB335" i="42"/>
  <c r="BF335" i="42"/>
  <c r="AP335" i="42"/>
  <c r="AA335" i="42"/>
  <c r="BE335" i="42"/>
  <c r="AN335" i="42"/>
  <c r="Z335" i="42"/>
  <c r="BD335" i="42"/>
  <c r="AM335" i="42"/>
  <c r="BB335" i="42"/>
  <c r="AL335" i="42"/>
  <c r="AZ335" i="42"/>
  <c r="AK335" i="42"/>
  <c r="AY335" i="42"/>
  <c r="AJ335" i="42"/>
  <c r="AW335" i="42"/>
  <c r="AG335" i="42"/>
  <c r="AX335" i="42"/>
  <c r="AI335" i="42"/>
  <c r="AT323" i="42"/>
  <c r="AH323" i="42"/>
  <c r="BC323" i="42"/>
  <c r="AO323" i="42"/>
  <c r="BD323" i="42"/>
  <c r="AM323" i="42"/>
  <c r="Y323" i="42"/>
  <c r="BB323" i="42"/>
  <c r="AL323" i="42"/>
  <c r="AZ323" i="42"/>
  <c r="AK323" i="42"/>
  <c r="AY323" i="42"/>
  <c r="AJ323" i="42"/>
  <c r="AX323" i="42"/>
  <c r="AI323" i="42"/>
  <c r="AW323" i="42"/>
  <c r="AG323" i="42"/>
  <c r="AU323" i="42"/>
  <c r="AF323" i="42"/>
  <c r="AS323" i="42"/>
  <c r="AE323" i="42"/>
  <c r="AR323" i="42"/>
  <c r="AD323" i="42"/>
  <c r="BH323" i="42"/>
  <c r="AQ323" i="42"/>
  <c r="BE323" i="42"/>
  <c r="AN323" i="42"/>
  <c r="AA323" i="42"/>
  <c r="BF323" i="42"/>
  <c r="AP323" i="42"/>
  <c r="AB323" i="42"/>
  <c r="BF311" i="42"/>
  <c r="AR311" i="42"/>
  <c r="AF311" i="42"/>
  <c r="BE311" i="42"/>
  <c r="AQ311" i="42"/>
  <c r="AE311" i="42"/>
  <c r="BD311" i="42"/>
  <c r="AP311" i="42"/>
  <c r="AD311" i="42"/>
  <c r="BC311" i="42"/>
  <c r="AO311" i="42"/>
  <c r="BB311" i="42"/>
  <c r="AN311" i="42"/>
  <c r="AB311" i="42"/>
  <c r="AZ311" i="42"/>
  <c r="AM311" i="42"/>
  <c r="AA311" i="42"/>
  <c r="AY311" i="42"/>
  <c r="AL311" i="42"/>
  <c r="AX311" i="42"/>
  <c r="AK311" i="42"/>
  <c r="AW311" i="42"/>
  <c r="AJ311" i="42"/>
  <c r="BH311" i="42"/>
  <c r="AS311" i="42"/>
  <c r="AG311" i="42"/>
  <c r="AU311" i="42"/>
  <c r="AT311" i="42"/>
  <c r="AI311" i="42"/>
  <c r="AH311" i="42"/>
  <c r="BF299" i="42"/>
  <c r="AR299" i="42"/>
  <c r="AF299" i="42"/>
  <c r="BE299" i="42"/>
  <c r="AQ299" i="42"/>
  <c r="AE299" i="42"/>
  <c r="BD299" i="42"/>
  <c r="AP299" i="42"/>
  <c r="AD299" i="42"/>
  <c r="BC299" i="42"/>
  <c r="AO299" i="42"/>
  <c r="BB299" i="42"/>
  <c r="AN299" i="42"/>
  <c r="AZ299" i="42"/>
  <c r="AM299" i="42"/>
  <c r="AA299" i="42"/>
  <c r="AY299" i="42"/>
  <c r="AL299" i="42"/>
  <c r="Y299" i="42"/>
  <c r="AX299" i="42"/>
  <c r="AW299" i="42"/>
  <c r="AU299" i="42"/>
  <c r="AT299" i="42"/>
  <c r="AS299" i="42"/>
  <c r="AK299" i="42"/>
  <c r="AJ299" i="42"/>
  <c r="AI299" i="42"/>
  <c r="AH299" i="42"/>
  <c r="AG299" i="42"/>
  <c r="BH299" i="42"/>
  <c r="BF287" i="42"/>
  <c r="AR287" i="42"/>
  <c r="AF287" i="42"/>
  <c r="BD287" i="42"/>
  <c r="AP287" i="42"/>
  <c r="AD287" i="42"/>
  <c r="AZ287" i="42"/>
  <c r="AM287" i="42"/>
  <c r="Z287" i="42"/>
  <c r="AY287" i="42"/>
  <c r="AL287" i="42"/>
  <c r="AX287" i="42"/>
  <c r="AG287" i="42"/>
  <c r="AW287" i="42"/>
  <c r="AE287" i="42"/>
  <c r="AU287" i="42"/>
  <c r="AT287" i="42"/>
  <c r="AS287" i="42"/>
  <c r="AQ287" i="42"/>
  <c r="AO287" i="42"/>
  <c r="AN287" i="42"/>
  <c r="BH287" i="42"/>
  <c r="AK287" i="42"/>
  <c r="BE287" i="42"/>
  <c r="AJ287" i="42"/>
  <c r="BC287" i="42"/>
  <c r="AI287" i="42"/>
  <c r="BB287" i="42"/>
  <c r="AH287" i="42"/>
  <c r="BF275" i="42"/>
  <c r="AR275" i="42"/>
  <c r="AF275" i="42"/>
  <c r="AZ275" i="42"/>
  <c r="AM275" i="42"/>
  <c r="AA275" i="42"/>
  <c r="AY275" i="42"/>
  <c r="AL275" i="42"/>
  <c r="Z275" i="42"/>
  <c r="BH275" i="42"/>
  <c r="AO275" i="42"/>
  <c r="BE275" i="42"/>
  <c r="AN275" i="42"/>
  <c r="BD275" i="42"/>
  <c r="AK275" i="42"/>
  <c r="BC275" i="42"/>
  <c r="AJ275" i="42"/>
  <c r="BB275" i="42"/>
  <c r="AI275" i="42"/>
  <c r="AX275" i="42"/>
  <c r="AH275" i="42"/>
  <c r="AW275" i="42"/>
  <c r="AG275" i="42"/>
  <c r="AU275" i="42"/>
  <c r="AE275" i="42"/>
  <c r="AT275" i="42"/>
  <c r="AD275" i="42"/>
  <c r="AS275" i="42"/>
  <c r="AQ275" i="42"/>
  <c r="AP275" i="42"/>
  <c r="BF263" i="42"/>
  <c r="AR263" i="42"/>
  <c r="AZ263" i="42"/>
  <c r="BE263" i="42"/>
  <c r="AO263" i="42"/>
  <c r="BD263" i="42"/>
  <c r="AN263" i="42"/>
  <c r="AB263" i="42"/>
  <c r="BC263" i="42"/>
  <c r="AM263" i="42"/>
  <c r="AA263" i="42"/>
  <c r="BB263" i="42"/>
  <c r="AL263" i="42"/>
  <c r="AY263" i="42"/>
  <c r="AK263" i="42"/>
  <c r="AX263" i="42"/>
  <c r="AJ263" i="42"/>
  <c r="AW263" i="42"/>
  <c r="AI263" i="42"/>
  <c r="AU263" i="42"/>
  <c r="AH263" i="42"/>
  <c r="AT263" i="42"/>
  <c r="AG263" i="42"/>
  <c r="AS263" i="42"/>
  <c r="AF263" i="42"/>
  <c r="AQ263" i="42"/>
  <c r="AE263" i="42"/>
  <c r="BH263" i="42"/>
  <c r="AP263" i="42"/>
  <c r="AD263" i="42"/>
  <c r="BC251" i="42"/>
  <c r="AO251" i="42"/>
  <c r="BB251" i="42"/>
  <c r="AN251" i="42"/>
  <c r="AB251" i="42"/>
  <c r="AZ251" i="42"/>
  <c r="AM251" i="42"/>
  <c r="AY251" i="42"/>
  <c r="AL251" i="42"/>
  <c r="Y251" i="42"/>
  <c r="AX251" i="42"/>
  <c r="AK251" i="42"/>
  <c r="AW251" i="42"/>
  <c r="AJ251" i="42"/>
  <c r="AU251" i="42"/>
  <c r="AI251" i="42"/>
  <c r="AT251" i="42"/>
  <c r="AH251" i="42"/>
  <c r="BH251" i="42"/>
  <c r="AS251" i="42"/>
  <c r="AG251" i="42"/>
  <c r="BF251" i="42"/>
  <c r="AR251" i="42"/>
  <c r="AF251" i="42"/>
  <c r="BE251" i="42"/>
  <c r="BD251" i="42"/>
  <c r="AQ251" i="42"/>
  <c r="AP251" i="42"/>
  <c r="AE251" i="42"/>
  <c r="AD251" i="42"/>
  <c r="AW543" i="42"/>
  <c r="AJ543" i="42"/>
  <c r="AU543" i="42"/>
  <c r="AI543" i="42"/>
  <c r="BF543" i="42"/>
  <c r="AR543" i="42"/>
  <c r="AE543" i="42"/>
  <c r="BE543" i="42"/>
  <c r="AQ543" i="42"/>
  <c r="BD543" i="42"/>
  <c r="AP543" i="42"/>
  <c r="BB543" i="42"/>
  <c r="AN543" i="42"/>
  <c r="AA543" i="42"/>
  <c r="AX543" i="42"/>
  <c r="AK543" i="42"/>
  <c r="X543" i="42"/>
  <c r="AB543" i="42"/>
  <c r="BH543" i="42"/>
  <c r="Z543" i="42"/>
  <c r="BC543" i="42"/>
  <c r="Y543" i="42"/>
  <c r="AZ543" i="42"/>
  <c r="AY543" i="42"/>
  <c r="AT543" i="42"/>
  <c r="AS543" i="42"/>
  <c r="AO543" i="42"/>
  <c r="AM543" i="42"/>
  <c r="AL543" i="42"/>
  <c r="AH543" i="42"/>
  <c r="AG543" i="42"/>
  <c r="AW531" i="42"/>
  <c r="AJ531" i="42"/>
  <c r="AU531" i="42"/>
  <c r="AI531" i="42"/>
  <c r="BF531" i="42"/>
  <c r="AR531" i="42"/>
  <c r="AE531" i="42"/>
  <c r="BD531" i="42"/>
  <c r="AP531" i="42"/>
  <c r="AX531" i="42"/>
  <c r="AK531" i="42"/>
  <c r="X531" i="42"/>
  <c r="AO531" i="42"/>
  <c r="AN531" i="42"/>
  <c r="AM531" i="42"/>
  <c r="BH531" i="42"/>
  <c r="AL531" i="42"/>
  <c r="BE531" i="42"/>
  <c r="AH531" i="42"/>
  <c r="BC531" i="42"/>
  <c r="AG531" i="42"/>
  <c r="BB531" i="42"/>
  <c r="AZ531" i="42"/>
  <c r="AB531" i="42"/>
  <c r="AY531" i="42"/>
  <c r="AA531" i="42"/>
  <c r="AT531" i="42"/>
  <c r="Z531" i="42"/>
  <c r="AS531" i="42"/>
  <c r="Y531" i="42"/>
  <c r="AQ531" i="42"/>
  <c r="AW519" i="42"/>
  <c r="AJ519" i="42"/>
  <c r="AY519" i="42"/>
  <c r="AK519" i="42"/>
  <c r="AX519" i="42"/>
  <c r="AI519" i="42"/>
  <c r="AU519" i="42"/>
  <c r="AH519" i="42"/>
  <c r="AT519" i="42"/>
  <c r="AG519" i="42"/>
  <c r="AS519" i="42"/>
  <c r="AE519" i="42"/>
  <c r="BH519" i="42"/>
  <c r="AR519" i="42"/>
  <c r="BF519" i="42"/>
  <c r="AQ519" i="42"/>
  <c r="BE519" i="42"/>
  <c r="AP519" i="42"/>
  <c r="AB519" i="42"/>
  <c r="BD519" i="42"/>
  <c r="AO519" i="42"/>
  <c r="AA519" i="42"/>
  <c r="BC519" i="42"/>
  <c r="AN519" i="42"/>
  <c r="Z519" i="42"/>
  <c r="BB519" i="42"/>
  <c r="AM519" i="42"/>
  <c r="Y519" i="42"/>
  <c r="AZ519" i="42"/>
  <c r="AL519" i="42"/>
  <c r="X519" i="42"/>
  <c r="BF507" i="42"/>
  <c r="AR507" i="42"/>
  <c r="AE507" i="42"/>
  <c r="BE507" i="42"/>
  <c r="AQ507" i="42"/>
  <c r="BD507" i="42"/>
  <c r="AP507" i="42"/>
  <c r="BC507" i="42"/>
  <c r="AO507" i="42"/>
  <c r="AB507" i="42"/>
  <c r="BB507" i="42"/>
  <c r="AN507" i="42"/>
  <c r="AA507" i="42"/>
  <c r="AZ507" i="42"/>
  <c r="AM507" i="42"/>
  <c r="Z507" i="42"/>
  <c r="AY507" i="42"/>
  <c r="AL507" i="42"/>
  <c r="Y507" i="42"/>
  <c r="AX507" i="42"/>
  <c r="AK507" i="42"/>
  <c r="X507" i="42"/>
  <c r="AW507" i="42"/>
  <c r="AJ507" i="42"/>
  <c r="AU507" i="42"/>
  <c r="AI507" i="42"/>
  <c r="BH507" i="42"/>
  <c r="AS507" i="42"/>
  <c r="AG507" i="42"/>
  <c r="AT507" i="42"/>
  <c r="AH507" i="42"/>
  <c r="BH495" i="42"/>
  <c r="AS495" i="42"/>
  <c r="AF495" i="42"/>
  <c r="BF495" i="42"/>
  <c r="AR495" i="42"/>
  <c r="AE495" i="42"/>
  <c r="BE495" i="42"/>
  <c r="AQ495" i="42"/>
  <c r="BD495" i="42"/>
  <c r="AP495" i="42"/>
  <c r="BC495" i="42"/>
  <c r="AO495" i="42"/>
  <c r="AB495" i="42"/>
  <c r="BB495" i="42"/>
  <c r="AN495" i="42"/>
  <c r="AA495" i="42"/>
  <c r="AZ495" i="42"/>
  <c r="AM495" i="42"/>
  <c r="Z495" i="42"/>
  <c r="AY495" i="42"/>
  <c r="AL495" i="42"/>
  <c r="Y495" i="42"/>
  <c r="AX495" i="42"/>
  <c r="X495" i="42"/>
  <c r="AT495" i="42"/>
  <c r="AG495" i="42"/>
  <c r="AW495" i="42"/>
  <c r="AU495" i="42"/>
  <c r="AI495" i="42"/>
  <c r="AH495" i="42"/>
  <c r="BH483" i="42"/>
  <c r="AS483" i="42"/>
  <c r="AF483" i="42"/>
  <c r="BF483" i="42"/>
  <c r="AR483" i="42"/>
  <c r="AE483" i="42"/>
  <c r="BD483" i="42"/>
  <c r="AP483" i="42"/>
  <c r="BC483" i="42"/>
  <c r="AO483" i="42"/>
  <c r="AB483" i="42"/>
  <c r="AY483" i="42"/>
  <c r="AG483" i="42"/>
  <c r="AX483" i="42"/>
  <c r="AW483" i="42"/>
  <c r="AA483" i="42"/>
  <c r="AU483" i="42"/>
  <c r="Z483" i="42"/>
  <c r="AT483" i="42"/>
  <c r="Y483" i="42"/>
  <c r="AQ483" i="42"/>
  <c r="X483" i="42"/>
  <c r="AN483" i="42"/>
  <c r="AM483" i="42"/>
  <c r="AL483" i="42"/>
  <c r="BE483" i="42"/>
  <c r="AK483" i="42"/>
  <c r="AZ483" i="42"/>
  <c r="BB483" i="42"/>
  <c r="AJ483" i="42"/>
  <c r="BH471" i="42"/>
  <c r="AS471" i="42"/>
  <c r="AF471" i="42"/>
  <c r="BC471" i="42"/>
  <c r="AO471" i="42"/>
  <c r="AB471" i="42"/>
  <c r="AR471" i="42"/>
  <c r="AQ471" i="42"/>
  <c r="AA471" i="42"/>
  <c r="BF471" i="42"/>
  <c r="AP471" i="42"/>
  <c r="Z471" i="42"/>
  <c r="BE471" i="42"/>
  <c r="AN471" i="42"/>
  <c r="Y471" i="42"/>
  <c r="BD471" i="42"/>
  <c r="AM471" i="42"/>
  <c r="X471" i="42"/>
  <c r="BB471" i="42"/>
  <c r="AL471" i="42"/>
  <c r="AZ471" i="42"/>
  <c r="AK471" i="42"/>
  <c r="AY471" i="42"/>
  <c r="AX471" i="42"/>
  <c r="AH471" i="42"/>
  <c r="AW471" i="42"/>
  <c r="AG471" i="42"/>
  <c r="AT471" i="42"/>
  <c r="AU471" i="42"/>
  <c r="AE471" i="42"/>
  <c r="BC459" i="42"/>
  <c r="AO459" i="42"/>
  <c r="AB459" i="42"/>
  <c r="BB459" i="42"/>
  <c r="AN459" i="42"/>
  <c r="AA459" i="42"/>
  <c r="AZ459" i="42"/>
  <c r="AM459" i="42"/>
  <c r="Z459" i="42"/>
  <c r="AY459" i="42"/>
  <c r="AL459" i="42"/>
  <c r="Y459" i="42"/>
  <c r="AX459" i="42"/>
  <c r="AK459" i="42"/>
  <c r="X459" i="42"/>
  <c r="AW459" i="42"/>
  <c r="AJ459" i="42"/>
  <c r="AU459" i="42"/>
  <c r="AI459" i="42"/>
  <c r="AT459" i="42"/>
  <c r="AH459" i="42"/>
  <c r="BH459" i="42"/>
  <c r="AS459" i="42"/>
  <c r="AG459" i="42"/>
  <c r="BF459" i="42"/>
  <c r="AR459" i="42"/>
  <c r="BD459" i="42"/>
  <c r="AP459" i="42"/>
  <c r="AQ459" i="42"/>
  <c r="BE459" i="42"/>
  <c r="BC447" i="42"/>
  <c r="AO447" i="42"/>
  <c r="AB447" i="42"/>
  <c r="BB447" i="42"/>
  <c r="AN447" i="42"/>
  <c r="AA447" i="42"/>
  <c r="AY447" i="42"/>
  <c r="AL447" i="42"/>
  <c r="Y447" i="42"/>
  <c r="AX447" i="42"/>
  <c r="AK447" i="42"/>
  <c r="X447" i="42"/>
  <c r="AW447" i="42"/>
  <c r="AJ447" i="42"/>
  <c r="AU447" i="42"/>
  <c r="AI447" i="42"/>
  <c r="AT447" i="42"/>
  <c r="AH447" i="42"/>
  <c r="BH447" i="42"/>
  <c r="AS447" i="42"/>
  <c r="AG447" i="42"/>
  <c r="BF447" i="42"/>
  <c r="AR447" i="42"/>
  <c r="BD447" i="42"/>
  <c r="AP447" i="42"/>
  <c r="BE447" i="42"/>
  <c r="AZ447" i="42"/>
  <c r="AQ447" i="42"/>
  <c r="AM447" i="42"/>
  <c r="Z447" i="42"/>
  <c r="BC435" i="42"/>
  <c r="AO435" i="42"/>
  <c r="AB435" i="42"/>
  <c r="AX435" i="42"/>
  <c r="AK435" i="42"/>
  <c r="X435" i="42"/>
  <c r="AU435" i="42"/>
  <c r="AI435" i="42"/>
  <c r="BD435" i="42"/>
  <c r="AP435" i="42"/>
  <c r="BB435" i="42"/>
  <c r="AH435" i="42"/>
  <c r="AZ435" i="42"/>
  <c r="AG435" i="42"/>
  <c r="AY435" i="42"/>
  <c r="AW435" i="42"/>
  <c r="AT435" i="42"/>
  <c r="AA435" i="42"/>
  <c r="AS435" i="42"/>
  <c r="Z435" i="42"/>
  <c r="AR435" i="42"/>
  <c r="Y435" i="42"/>
  <c r="AQ435" i="42"/>
  <c r="AN435" i="42"/>
  <c r="BH435" i="42"/>
  <c r="AM435" i="42"/>
  <c r="BF435" i="42"/>
  <c r="AL435" i="42"/>
  <c r="BE435" i="42"/>
  <c r="AJ435" i="42"/>
  <c r="AW423" i="42"/>
  <c r="AZ423" i="42"/>
  <c r="AL423" i="42"/>
  <c r="Y423" i="42"/>
  <c r="AY423" i="42"/>
  <c r="AK423" i="42"/>
  <c r="X423" i="42"/>
  <c r="AX423" i="42"/>
  <c r="AJ423" i="42"/>
  <c r="AU423" i="42"/>
  <c r="AT423" i="42"/>
  <c r="AG423" i="42"/>
  <c r="AS423" i="42"/>
  <c r="AF423" i="42"/>
  <c r="BH423" i="42"/>
  <c r="AR423" i="42"/>
  <c r="AE423" i="42"/>
  <c r="BF423" i="42"/>
  <c r="AQ423" i="42"/>
  <c r="BE423" i="42"/>
  <c r="AP423" i="42"/>
  <c r="BD423" i="42"/>
  <c r="AO423" i="42"/>
  <c r="AB423" i="42"/>
  <c r="BC423" i="42"/>
  <c r="AN423" i="42"/>
  <c r="AA423" i="42"/>
  <c r="Z423" i="42"/>
  <c r="BB423" i="42"/>
  <c r="AM423" i="42"/>
  <c r="AY411" i="42"/>
  <c r="AL411" i="42"/>
  <c r="Y411" i="42"/>
  <c r="AX411" i="42"/>
  <c r="AK411" i="42"/>
  <c r="X411" i="42"/>
  <c r="AW411" i="42"/>
  <c r="AJ411" i="42"/>
  <c r="AU411" i="42"/>
  <c r="AT411" i="42"/>
  <c r="AG411" i="42"/>
  <c r="BH411" i="42"/>
  <c r="AS411" i="42"/>
  <c r="AF411" i="42"/>
  <c r="BF411" i="42"/>
  <c r="AR411" i="42"/>
  <c r="AE411" i="42"/>
  <c r="BE411" i="42"/>
  <c r="AQ411" i="42"/>
  <c r="BD411" i="42"/>
  <c r="AP411" i="42"/>
  <c r="BC411" i="42"/>
  <c r="AO411" i="42"/>
  <c r="AB411" i="42"/>
  <c r="BB411" i="42"/>
  <c r="AN411" i="42"/>
  <c r="AA411" i="42"/>
  <c r="AZ411" i="42"/>
  <c r="AM411" i="42"/>
  <c r="Z411" i="42"/>
  <c r="AY399" i="42"/>
  <c r="AL399" i="42"/>
  <c r="Y399" i="42"/>
  <c r="AX399" i="42"/>
  <c r="AK399" i="42"/>
  <c r="X399" i="42"/>
  <c r="AW399" i="42"/>
  <c r="AU399" i="42"/>
  <c r="AH399" i="42"/>
  <c r="AT399" i="42"/>
  <c r="AG399" i="42"/>
  <c r="BH399" i="42"/>
  <c r="AS399" i="42"/>
  <c r="AF399" i="42"/>
  <c r="BF399" i="42"/>
  <c r="AR399" i="42"/>
  <c r="AE399" i="42"/>
  <c r="BE399" i="42"/>
  <c r="AQ399" i="42"/>
  <c r="BC399" i="42"/>
  <c r="AO399" i="42"/>
  <c r="AB399" i="42"/>
  <c r="BB399" i="42"/>
  <c r="AN399" i="42"/>
  <c r="AA399" i="42"/>
  <c r="BD399" i="42"/>
  <c r="AZ399" i="42"/>
  <c r="AP399" i="42"/>
  <c r="AM399" i="42"/>
  <c r="Z399" i="42"/>
  <c r="AY859" i="42"/>
  <c r="Z859" i="42"/>
  <c r="AU859" i="42"/>
  <c r="AI859" i="42"/>
  <c r="BC859" i="42"/>
  <c r="AM859" i="42"/>
  <c r="X859" i="42"/>
  <c r="BB859" i="42"/>
  <c r="AK859" i="42"/>
  <c r="AZ859" i="42"/>
  <c r="AJ859" i="42"/>
  <c r="AX859" i="42"/>
  <c r="AH859" i="42"/>
  <c r="AW859" i="42"/>
  <c r="AG859" i="42"/>
  <c r="AT859" i="42"/>
  <c r="AF859" i="42"/>
  <c r="AS859" i="42"/>
  <c r="AE859" i="42"/>
  <c r="AR859" i="42"/>
  <c r="AD859" i="42"/>
  <c r="BH859" i="42"/>
  <c r="AQ859" i="42"/>
  <c r="AC859" i="42"/>
  <c r="BF859" i="42"/>
  <c r="AP859" i="42"/>
  <c r="AB859" i="42"/>
  <c r="BE859" i="42"/>
  <c r="BD859" i="42"/>
  <c r="AO859" i="42"/>
  <c r="AN859" i="42"/>
  <c r="AA859" i="42"/>
  <c r="Y859" i="42"/>
  <c r="AW847" i="42"/>
  <c r="AJ847" i="42"/>
  <c r="X847" i="42"/>
  <c r="AU847" i="42"/>
  <c r="AI847" i="42"/>
  <c r="AT847" i="42"/>
  <c r="AH847" i="42"/>
  <c r="BH847" i="42"/>
  <c r="AS847" i="42"/>
  <c r="AG847" i="42"/>
  <c r="BF847" i="42"/>
  <c r="AR847" i="42"/>
  <c r="AF847" i="42"/>
  <c r="BE847" i="42"/>
  <c r="AQ847" i="42"/>
  <c r="AE847" i="42"/>
  <c r="BD847" i="42"/>
  <c r="AP847" i="42"/>
  <c r="AD847" i="42"/>
  <c r="BC847" i="42"/>
  <c r="AO847" i="42"/>
  <c r="AC847" i="42"/>
  <c r="BB847" i="42"/>
  <c r="AN847" i="42"/>
  <c r="AB847" i="42"/>
  <c r="AZ847" i="42"/>
  <c r="AM847" i="42"/>
  <c r="AA847" i="42"/>
  <c r="Z847" i="42"/>
  <c r="Y847" i="42"/>
  <c r="AY847" i="42"/>
  <c r="AX847" i="42"/>
  <c r="AK847" i="42"/>
  <c r="AU835" i="42"/>
  <c r="AI835" i="42"/>
  <c r="BF835" i="42"/>
  <c r="AR835" i="42"/>
  <c r="AF835" i="42"/>
  <c r="AS835" i="42"/>
  <c r="AD835" i="42"/>
  <c r="AQ835" i="42"/>
  <c r="AC835" i="42"/>
  <c r="BH835" i="42"/>
  <c r="AP835" i="42"/>
  <c r="AB835" i="42"/>
  <c r="BE835" i="42"/>
  <c r="AO835" i="42"/>
  <c r="AA835" i="42"/>
  <c r="BD835" i="42"/>
  <c r="AN835" i="42"/>
  <c r="Z835" i="42"/>
  <c r="BC835" i="42"/>
  <c r="AM835" i="42"/>
  <c r="Y835" i="42"/>
  <c r="BB835" i="42"/>
  <c r="X835" i="42"/>
  <c r="AZ835" i="42"/>
  <c r="AK835" i="42"/>
  <c r="AY835" i="42"/>
  <c r="AJ835" i="42"/>
  <c r="AX835" i="42"/>
  <c r="AH835" i="42"/>
  <c r="AW835" i="42"/>
  <c r="AG835" i="42"/>
  <c r="AT835" i="42"/>
  <c r="AE835" i="42"/>
  <c r="BF823" i="42"/>
  <c r="AR823" i="42"/>
  <c r="AF823" i="42"/>
  <c r="BE823" i="42"/>
  <c r="AQ823" i="42"/>
  <c r="AE823" i="42"/>
  <c r="BD823" i="42"/>
  <c r="AP823" i="42"/>
  <c r="AD823" i="42"/>
  <c r="BC823" i="42"/>
  <c r="AO823" i="42"/>
  <c r="AC823" i="42"/>
  <c r="BB823" i="42"/>
  <c r="AN823" i="42"/>
  <c r="AB823" i="42"/>
  <c r="AZ823" i="42"/>
  <c r="AM823" i="42"/>
  <c r="AA823" i="42"/>
  <c r="AY823" i="42"/>
  <c r="AG823" i="42"/>
  <c r="Z823" i="42"/>
  <c r="BH823" i="42"/>
  <c r="Y823" i="42"/>
  <c r="AX823" i="42"/>
  <c r="X823" i="42"/>
  <c r="AW823" i="42"/>
  <c r="AU823" i="42"/>
  <c r="AT823" i="42"/>
  <c r="AS823" i="42"/>
  <c r="AK823" i="42"/>
  <c r="AJ823" i="42"/>
  <c r="AI823" i="42"/>
  <c r="AH823" i="42"/>
  <c r="BF811" i="42"/>
  <c r="AR811" i="42"/>
  <c r="AF811" i="42"/>
  <c r="AZ811" i="42"/>
  <c r="AS811" i="42"/>
  <c r="AE811" i="42"/>
  <c r="BH811" i="42"/>
  <c r="AP811" i="42"/>
  <c r="AC811" i="42"/>
  <c r="BE811" i="42"/>
  <c r="AO811" i="42"/>
  <c r="AB811" i="42"/>
  <c r="BD811" i="42"/>
  <c r="AN811" i="42"/>
  <c r="AA811" i="42"/>
  <c r="BC811" i="42"/>
  <c r="AM811" i="42"/>
  <c r="Z811" i="42"/>
  <c r="BB811" i="42"/>
  <c r="Y811" i="42"/>
  <c r="AY811" i="42"/>
  <c r="AK811" i="42"/>
  <c r="X811" i="42"/>
  <c r="AX811" i="42"/>
  <c r="AJ811" i="42"/>
  <c r="AW811" i="42"/>
  <c r="AI811" i="42"/>
  <c r="AT811" i="42"/>
  <c r="AG811" i="42"/>
  <c r="AU811" i="42"/>
  <c r="AQ811" i="42"/>
  <c r="AH811" i="42"/>
  <c r="AD811" i="42"/>
  <c r="AX799" i="42"/>
  <c r="AK799" i="42"/>
  <c r="Y799" i="42"/>
  <c r="AU799" i="42"/>
  <c r="AI799" i="42"/>
  <c r="AT799" i="42"/>
  <c r="AH799" i="42"/>
  <c r="BH799" i="42"/>
  <c r="AS799" i="42"/>
  <c r="AG799" i="42"/>
  <c r="BF799" i="42"/>
  <c r="AR799" i="42"/>
  <c r="AF799" i="42"/>
  <c r="BE799" i="42"/>
  <c r="AQ799" i="42"/>
  <c r="AE799" i="42"/>
  <c r="BD799" i="42"/>
  <c r="AP799" i="42"/>
  <c r="AD799" i="42"/>
  <c r="BC799" i="42"/>
  <c r="AO799" i="42"/>
  <c r="AC799" i="42"/>
  <c r="BB799" i="42"/>
  <c r="AN799" i="42"/>
  <c r="AB799" i="42"/>
  <c r="AY799" i="42"/>
  <c r="Z799" i="42"/>
  <c r="AZ799" i="42"/>
  <c r="AW799" i="42"/>
  <c r="AM799" i="42"/>
  <c r="AJ799" i="42"/>
  <c r="X799" i="42"/>
  <c r="AA799" i="42"/>
  <c r="AX787" i="42"/>
  <c r="AK787" i="42"/>
  <c r="Y787" i="42"/>
  <c r="BF787" i="42"/>
  <c r="AR787" i="42"/>
  <c r="AF787" i="42"/>
  <c r="AU787" i="42"/>
  <c r="AG787" i="42"/>
  <c r="AT787" i="42"/>
  <c r="AE787" i="42"/>
  <c r="AS787" i="42"/>
  <c r="AD787" i="42"/>
  <c r="AQ787" i="42"/>
  <c r="AC787" i="42"/>
  <c r="BH787" i="42"/>
  <c r="AP787" i="42"/>
  <c r="AB787" i="42"/>
  <c r="BE787" i="42"/>
  <c r="AO787" i="42"/>
  <c r="AA787" i="42"/>
  <c r="BD787" i="42"/>
  <c r="AN787" i="42"/>
  <c r="Z787" i="42"/>
  <c r="BC787" i="42"/>
  <c r="AM787" i="42"/>
  <c r="X787" i="42"/>
  <c r="BB787" i="42"/>
  <c r="AZ787" i="42"/>
  <c r="AJ787" i="42"/>
  <c r="AW787" i="42"/>
  <c r="AH787" i="42"/>
  <c r="AI787" i="42"/>
  <c r="AY787" i="42"/>
  <c r="AX775" i="42"/>
  <c r="AK775" i="42"/>
  <c r="Y775" i="42"/>
  <c r="BE775" i="42"/>
  <c r="AP775" i="42"/>
  <c r="AC775" i="42"/>
  <c r="BD775" i="42"/>
  <c r="AO775" i="42"/>
  <c r="AB775" i="42"/>
  <c r="BC775" i="42"/>
  <c r="AN775" i="42"/>
  <c r="AA775" i="42"/>
  <c r="BB775" i="42"/>
  <c r="AM775" i="42"/>
  <c r="Z775" i="42"/>
  <c r="AZ775" i="42"/>
  <c r="X775" i="42"/>
  <c r="AY775" i="42"/>
  <c r="AJ775" i="42"/>
  <c r="AW775" i="42"/>
  <c r="AI775" i="42"/>
  <c r="AU775" i="42"/>
  <c r="AH775" i="42"/>
  <c r="AT775" i="42"/>
  <c r="AG775" i="42"/>
  <c r="AS775" i="42"/>
  <c r="AF775" i="42"/>
  <c r="BF775" i="42"/>
  <c r="AQ775" i="42"/>
  <c r="AD775" i="42"/>
  <c r="BH775" i="42"/>
  <c r="AR775" i="42"/>
  <c r="AE775" i="42"/>
  <c r="BC763" i="42"/>
  <c r="AO763" i="42"/>
  <c r="AC763" i="42"/>
  <c r="BB763" i="42"/>
  <c r="AN763" i="42"/>
  <c r="AB763" i="42"/>
  <c r="AY763" i="42"/>
  <c r="Z763" i="42"/>
  <c r="AX763" i="42"/>
  <c r="AK763" i="42"/>
  <c r="Y763" i="42"/>
  <c r="AW763" i="42"/>
  <c r="AJ763" i="42"/>
  <c r="X763" i="42"/>
  <c r="AU763" i="42"/>
  <c r="AI763" i="42"/>
  <c r="AT763" i="42"/>
  <c r="AH763" i="42"/>
  <c r="BH763" i="42"/>
  <c r="AE763" i="42"/>
  <c r="BF763" i="42"/>
  <c r="AD763" i="42"/>
  <c r="BE763" i="42"/>
  <c r="AA763" i="42"/>
  <c r="BD763" i="42"/>
  <c r="AZ763" i="42"/>
  <c r="AS763" i="42"/>
  <c r="AR763" i="42"/>
  <c r="AQ763" i="42"/>
  <c r="AP763" i="42"/>
  <c r="AM763" i="42"/>
  <c r="AF763" i="42"/>
  <c r="AG763" i="42"/>
  <c r="BC751" i="42"/>
  <c r="AO751" i="42"/>
  <c r="AC751" i="42"/>
  <c r="AW751" i="42"/>
  <c r="AJ751" i="42"/>
  <c r="X751" i="42"/>
  <c r="BE751" i="42"/>
  <c r="AN751" i="42"/>
  <c r="Z751" i="42"/>
  <c r="BD751" i="42"/>
  <c r="AM751" i="42"/>
  <c r="Y751" i="42"/>
  <c r="BB751" i="42"/>
  <c r="AZ751" i="42"/>
  <c r="AK751" i="42"/>
  <c r="AY751" i="42"/>
  <c r="AI751" i="42"/>
  <c r="AX751" i="42"/>
  <c r="AH751" i="42"/>
  <c r="AU751" i="42"/>
  <c r="AG751" i="42"/>
  <c r="AT751" i="42"/>
  <c r="AF751" i="42"/>
  <c r="AS751" i="42"/>
  <c r="AE751" i="42"/>
  <c r="AR751" i="42"/>
  <c r="AD751" i="42"/>
  <c r="BF751" i="42"/>
  <c r="AP751" i="42"/>
  <c r="AA751" i="42"/>
  <c r="BH751" i="42"/>
  <c r="AQ751" i="42"/>
  <c r="AB751" i="42"/>
  <c r="BC739" i="42"/>
  <c r="AO739" i="42"/>
  <c r="AC739" i="42"/>
  <c r="AY739" i="42"/>
  <c r="AK739" i="42"/>
  <c r="X739" i="42"/>
  <c r="AX739" i="42"/>
  <c r="AJ739" i="42"/>
  <c r="AW739" i="42"/>
  <c r="AI739" i="42"/>
  <c r="AU739" i="42"/>
  <c r="AH739" i="42"/>
  <c r="AT739" i="42"/>
  <c r="AG739" i="42"/>
  <c r="AS739" i="42"/>
  <c r="AF739" i="42"/>
  <c r="BH739" i="42"/>
  <c r="AR739" i="42"/>
  <c r="AE739" i="42"/>
  <c r="BF739" i="42"/>
  <c r="AQ739" i="42"/>
  <c r="AD739" i="42"/>
  <c r="BE739" i="42"/>
  <c r="AP739" i="42"/>
  <c r="AB739" i="42"/>
  <c r="Y739" i="42"/>
  <c r="BD739" i="42"/>
  <c r="BB739" i="42"/>
  <c r="AZ739" i="42"/>
  <c r="AN739" i="42"/>
  <c r="AM739" i="42"/>
  <c r="Z739" i="42"/>
  <c r="AA739" i="42"/>
  <c r="BD727" i="42"/>
  <c r="AP727" i="42"/>
  <c r="AD727" i="42"/>
  <c r="AX727" i="42"/>
  <c r="AK727" i="42"/>
  <c r="AU727" i="42"/>
  <c r="AI727" i="42"/>
  <c r="BB727" i="42"/>
  <c r="AJ727" i="42"/>
  <c r="AZ727" i="42"/>
  <c r="AH727" i="42"/>
  <c r="AY727" i="42"/>
  <c r="AG727" i="42"/>
  <c r="AW727" i="42"/>
  <c r="AF727" i="42"/>
  <c r="AT727" i="42"/>
  <c r="AE727" i="42"/>
  <c r="AS727" i="42"/>
  <c r="AC727" i="42"/>
  <c r="AR727" i="42"/>
  <c r="AB727" i="42"/>
  <c r="AQ727" i="42"/>
  <c r="AA727" i="42"/>
  <c r="BH727" i="42"/>
  <c r="AO727" i="42"/>
  <c r="Z727" i="42"/>
  <c r="BF727" i="42"/>
  <c r="AN727" i="42"/>
  <c r="Y727" i="42"/>
  <c r="BC727" i="42"/>
  <c r="BE727" i="42"/>
  <c r="AM727" i="42"/>
  <c r="X727" i="42"/>
  <c r="BD715" i="42"/>
  <c r="AP715" i="42"/>
  <c r="AD715" i="42"/>
  <c r="AS715" i="42"/>
  <c r="AF715" i="42"/>
  <c r="BH715" i="42"/>
  <c r="AR715" i="42"/>
  <c r="AE715" i="42"/>
  <c r="BF715" i="42"/>
  <c r="AQ715" i="42"/>
  <c r="AC715" i="42"/>
  <c r="BE715" i="42"/>
  <c r="AO715" i="42"/>
  <c r="AB715" i="42"/>
  <c r="BC715" i="42"/>
  <c r="AN715" i="42"/>
  <c r="AA715" i="42"/>
  <c r="BB715" i="42"/>
  <c r="AM715" i="42"/>
  <c r="Z715" i="42"/>
  <c r="AZ715" i="42"/>
  <c r="Y715" i="42"/>
  <c r="AY715" i="42"/>
  <c r="AK715" i="42"/>
  <c r="X715" i="42"/>
  <c r="AX715" i="42"/>
  <c r="AJ715" i="42"/>
  <c r="AW715" i="42"/>
  <c r="AI715" i="42"/>
  <c r="AT715" i="42"/>
  <c r="AG715" i="42"/>
  <c r="AU715" i="42"/>
  <c r="AH715" i="42"/>
  <c r="AW703" i="42"/>
  <c r="AJ703" i="42"/>
  <c r="X703" i="42"/>
  <c r="AU703" i="42"/>
  <c r="AI703" i="42"/>
  <c r="BH703" i="42"/>
  <c r="AS703" i="42"/>
  <c r="AG703" i="42"/>
  <c r="BF703" i="42"/>
  <c r="AR703" i="42"/>
  <c r="AF703" i="42"/>
  <c r="BE703" i="42"/>
  <c r="AQ703" i="42"/>
  <c r="AE703" i="42"/>
  <c r="BD703" i="42"/>
  <c r="AP703" i="42"/>
  <c r="AD703" i="42"/>
  <c r="BC703" i="42"/>
  <c r="AO703" i="42"/>
  <c r="AC703" i="42"/>
  <c r="AX703" i="42"/>
  <c r="AT703" i="42"/>
  <c r="AN703" i="42"/>
  <c r="AM703" i="42"/>
  <c r="AK703" i="42"/>
  <c r="AH703" i="42"/>
  <c r="AB703" i="42"/>
  <c r="AA703" i="42"/>
  <c r="BB703" i="42"/>
  <c r="Z703" i="42"/>
  <c r="AZ703" i="42"/>
  <c r="Y703" i="42"/>
  <c r="AY703" i="42"/>
  <c r="AW691" i="42"/>
  <c r="AJ691" i="42"/>
  <c r="X691" i="42"/>
  <c r="BF691" i="42"/>
  <c r="AR691" i="42"/>
  <c r="AF691" i="42"/>
  <c r="BE691" i="42"/>
  <c r="AQ691" i="42"/>
  <c r="AE691" i="42"/>
  <c r="BH691" i="42"/>
  <c r="AN691" i="42"/>
  <c r="Y691" i="42"/>
  <c r="BD691" i="42"/>
  <c r="AM691" i="42"/>
  <c r="BC691" i="42"/>
  <c r="BB691" i="42"/>
  <c r="AK691" i="42"/>
  <c r="AZ691" i="42"/>
  <c r="AI691" i="42"/>
  <c r="AY691" i="42"/>
  <c r="AH691" i="42"/>
  <c r="AX691" i="42"/>
  <c r="AG691" i="42"/>
  <c r="AU691" i="42"/>
  <c r="AD691" i="42"/>
  <c r="AT691" i="42"/>
  <c r="AC691" i="42"/>
  <c r="AS691" i="42"/>
  <c r="AB691" i="42"/>
  <c r="AP691" i="42"/>
  <c r="AA691" i="42"/>
  <c r="AO691" i="42"/>
  <c r="Z691" i="42"/>
  <c r="AY679" i="42"/>
  <c r="AK679" i="42"/>
  <c r="Y679" i="42"/>
  <c r="AT679" i="42"/>
  <c r="BF679" i="42"/>
  <c r="AP679" i="42"/>
  <c r="AB679" i="42"/>
  <c r="BE679" i="42"/>
  <c r="AO679" i="42"/>
  <c r="AA679" i="42"/>
  <c r="BD679" i="42"/>
  <c r="AN679" i="42"/>
  <c r="Z679" i="42"/>
  <c r="BC679" i="42"/>
  <c r="X679" i="42"/>
  <c r="BB679" i="42"/>
  <c r="AJ679" i="42"/>
  <c r="AZ679" i="42"/>
  <c r="AI679" i="42"/>
  <c r="AX679" i="42"/>
  <c r="AH679" i="42"/>
  <c r="AW679" i="42"/>
  <c r="AG679" i="42"/>
  <c r="AU679" i="42"/>
  <c r="AF679" i="42"/>
  <c r="AS679" i="42"/>
  <c r="AE679" i="42"/>
  <c r="AR679" i="42"/>
  <c r="AD679" i="42"/>
  <c r="BH679" i="42"/>
  <c r="AQ679" i="42"/>
  <c r="AC679" i="42"/>
  <c r="AY667" i="42"/>
  <c r="AK667" i="42"/>
  <c r="Y667" i="42"/>
  <c r="AW667" i="42"/>
  <c r="AI667" i="42"/>
  <c r="AU667" i="42"/>
  <c r="AH667" i="42"/>
  <c r="AT667" i="42"/>
  <c r="AG667" i="42"/>
  <c r="BH667" i="42"/>
  <c r="AS667" i="42"/>
  <c r="AF667" i="42"/>
  <c r="BF667" i="42"/>
  <c r="AR667" i="42"/>
  <c r="AE667" i="42"/>
  <c r="BE667" i="42"/>
  <c r="AQ667" i="42"/>
  <c r="AD667" i="42"/>
  <c r="BD667" i="42"/>
  <c r="AP667" i="42"/>
  <c r="AC667" i="42"/>
  <c r="BC667" i="42"/>
  <c r="AO667" i="42"/>
  <c r="AB667" i="42"/>
  <c r="AA667" i="42"/>
  <c r="Z667" i="42"/>
  <c r="X667" i="42"/>
  <c r="BB667" i="42"/>
  <c r="AZ667" i="42"/>
  <c r="AX667" i="42"/>
  <c r="AN667" i="42"/>
  <c r="AJ667" i="42"/>
  <c r="AY655" i="42"/>
  <c r="AK655" i="42"/>
  <c r="Y655" i="42"/>
  <c r="AW655" i="42"/>
  <c r="AI655" i="42"/>
  <c r="AU655" i="42"/>
  <c r="AH655" i="42"/>
  <c r="BH655" i="42"/>
  <c r="AS655" i="42"/>
  <c r="AF655" i="42"/>
  <c r="BF655" i="42"/>
  <c r="AR655" i="42"/>
  <c r="AE655" i="42"/>
  <c r="BE655" i="42"/>
  <c r="AQ655" i="42"/>
  <c r="AD655" i="42"/>
  <c r="BD655" i="42"/>
  <c r="AP655" i="42"/>
  <c r="AC655" i="42"/>
  <c r="AA655" i="42"/>
  <c r="BC655" i="42"/>
  <c r="Z655" i="42"/>
  <c r="BB655" i="42"/>
  <c r="X655" i="42"/>
  <c r="AZ655" i="42"/>
  <c r="AX655" i="42"/>
  <c r="AT655" i="42"/>
  <c r="AO655" i="42"/>
  <c r="AN655" i="42"/>
  <c r="AJ655" i="42"/>
  <c r="AG655" i="42"/>
  <c r="AB655" i="42"/>
  <c r="AW642" i="42"/>
  <c r="AI642" i="42"/>
  <c r="BE642" i="42"/>
  <c r="AP642" i="42"/>
  <c r="AB642" i="42"/>
  <c r="BD642" i="42"/>
  <c r="AO642" i="42"/>
  <c r="AA642" i="42"/>
  <c r="BC642" i="42"/>
  <c r="AN642" i="42"/>
  <c r="Z642" i="42"/>
  <c r="BB642" i="42"/>
  <c r="AM642" i="42"/>
  <c r="Y642" i="42"/>
  <c r="AZ642" i="42"/>
  <c r="AK642" i="42"/>
  <c r="X642" i="42"/>
  <c r="AY642" i="42"/>
  <c r="AJ642" i="42"/>
  <c r="AX642" i="42"/>
  <c r="AH642" i="42"/>
  <c r="AU642" i="42"/>
  <c r="AG642" i="42"/>
  <c r="AT642" i="42"/>
  <c r="AF642" i="42"/>
  <c r="AS642" i="42"/>
  <c r="AE642" i="42"/>
  <c r="BH642" i="42"/>
  <c r="AR642" i="42"/>
  <c r="AD642" i="42"/>
  <c r="BF642" i="42"/>
  <c r="AQ642" i="42"/>
  <c r="AC642" i="42"/>
  <c r="AT630" i="42"/>
  <c r="AG630" i="42"/>
  <c r="BH630" i="42"/>
  <c r="AS630" i="42"/>
  <c r="AF630" i="42"/>
  <c r="BF630" i="42"/>
  <c r="AR630" i="42"/>
  <c r="AE630" i="42"/>
  <c r="BE630" i="42"/>
  <c r="AP630" i="42"/>
  <c r="AD630" i="42"/>
  <c r="BD630" i="42"/>
  <c r="AO630" i="42"/>
  <c r="AC630" i="42"/>
  <c r="BC630" i="42"/>
  <c r="AN630" i="42"/>
  <c r="AB630" i="42"/>
  <c r="BB630" i="42"/>
  <c r="AM630" i="42"/>
  <c r="AA630" i="42"/>
  <c r="AZ630" i="42"/>
  <c r="Z630" i="42"/>
  <c r="AY630" i="42"/>
  <c r="AK630" i="42"/>
  <c r="Y630" i="42"/>
  <c r="AX630" i="42"/>
  <c r="AJ630" i="42"/>
  <c r="X630" i="42"/>
  <c r="AW630" i="42"/>
  <c r="AI630" i="42"/>
  <c r="AU630" i="42"/>
  <c r="AH630" i="42"/>
  <c r="AT618" i="42"/>
  <c r="AG618" i="42"/>
  <c r="BF618" i="42"/>
  <c r="AR618" i="42"/>
  <c r="AE618" i="42"/>
  <c r="BE618" i="42"/>
  <c r="AQ618" i="42"/>
  <c r="AD618" i="42"/>
  <c r="BD618" i="42"/>
  <c r="AC618" i="42"/>
  <c r="BC618" i="42"/>
  <c r="AN618" i="42"/>
  <c r="AB618" i="42"/>
  <c r="BB618" i="42"/>
  <c r="AM618" i="42"/>
  <c r="AA618" i="42"/>
  <c r="AZ618" i="42"/>
  <c r="Z618" i="42"/>
  <c r="AY618" i="42"/>
  <c r="AK618" i="42"/>
  <c r="Y618" i="42"/>
  <c r="AW618" i="42"/>
  <c r="AI618" i="42"/>
  <c r="BH618" i="42"/>
  <c r="AX618" i="42"/>
  <c r="AU618" i="42"/>
  <c r="AS618" i="42"/>
  <c r="AJ618" i="42"/>
  <c r="AH618" i="42"/>
  <c r="AF618" i="42"/>
  <c r="X618" i="42"/>
  <c r="BH606" i="42"/>
  <c r="AS606" i="42"/>
  <c r="AF606" i="42"/>
  <c r="BE606" i="42"/>
  <c r="AQ606" i="42"/>
  <c r="AD606" i="42"/>
  <c r="BC606" i="42"/>
  <c r="AO606" i="42"/>
  <c r="AB606" i="42"/>
  <c r="AZ606" i="42"/>
  <c r="Z606" i="42"/>
  <c r="BD606" i="42"/>
  <c r="AI606" i="42"/>
  <c r="BB606" i="42"/>
  <c r="AH606" i="42"/>
  <c r="AY606" i="42"/>
  <c r="AG606" i="42"/>
  <c r="AX606" i="42"/>
  <c r="AE606" i="42"/>
  <c r="AW606" i="42"/>
  <c r="AC606" i="42"/>
  <c r="AU606" i="42"/>
  <c r="AA606" i="42"/>
  <c r="AT606" i="42"/>
  <c r="Y606" i="42"/>
  <c r="AR606" i="42"/>
  <c r="X606" i="42"/>
  <c r="AP606" i="42"/>
  <c r="AN606" i="42"/>
  <c r="BF606" i="42"/>
  <c r="AJ606" i="42"/>
  <c r="AK606" i="42"/>
  <c r="BB594" i="42"/>
  <c r="AN594" i="42"/>
  <c r="AA594" i="42"/>
  <c r="AZ594" i="42"/>
  <c r="Z594" i="42"/>
  <c r="AY594" i="42"/>
  <c r="AK594" i="42"/>
  <c r="Y594" i="42"/>
  <c r="AX594" i="42"/>
  <c r="AJ594" i="42"/>
  <c r="X594" i="42"/>
  <c r="AW594" i="42"/>
  <c r="AI594" i="42"/>
  <c r="AU594" i="42"/>
  <c r="AH594" i="42"/>
  <c r="AT594" i="42"/>
  <c r="AG594" i="42"/>
  <c r="BH594" i="42"/>
  <c r="AS594" i="42"/>
  <c r="AF594" i="42"/>
  <c r="BF594" i="42"/>
  <c r="AR594" i="42"/>
  <c r="AE594" i="42"/>
  <c r="BE594" i="42"/>
  <c r="AQ594" i="42"/>
  <c r="AD594" i="42"/>
  <c r="BC594" i="42"/>
  <c r="AO594" i="42"/>
  <c r="AB594" i="42"/>
  <c r="AP594" i="42"/>
  <c r="AC594" i="42"/>
  <c r="BD594" i="42"/>
  <c r="AY581" i="42"/>
  <c r="AK581" i="42"/>
  <c r="Y581" i="42"/>
  <c r="AX581" i="42"/>
  <c r="AJ581" i="42"/>
  <c r="X581" i="42"/>
  <c r="AT581" i="42"/>
  <c r="AG581" i="42"/>
  <c r="BH581" i="42"/>
  <c r="AS581" i="42"/>
  <c r="AF581" i="42"/>
  <c r="BF581" i="42"/>
  <c r="AR581" i="42"/>
  <c r="AE581" i="42"/>
  <c r="AN581" i="42"/>
  <c r="AM581" i="42"/>
  <c r="BE581" i="42"/>
  <c r="AI581" i="42"/>
  <c r="BD581" i="42"/>
  <c r="AH581" i="42"/>
  <c r="BC581" i="42"/>
  <c r="AD581" i="42"/>
  <c r="BB581" i="42"/>
  <c r="AC581" i="42"/>
  <c r="AZ581" i="42"/>
  <c r="AB581" i="42"/>
  <c r="AW581" i="42"/>
  <c r="AA581" i="42"/>
  <c r="AQ581" i="42"/>
  <c r="AU581" i="42"/>
  <c r="Z581" i="42"/>
  <c r="AY569" i="42"/>
  <c r="AK569" i="42"/>
  <c r="Y569" i="42"/>
  <c r="AW569" i="42"/>
  <c r="AH569" i="42"/>
  <c r="AU569" i="42"/>
  <c r="AG569" i="42"/>
  <c r="AT569" i="42"/>
  <c r="AF569" i="42"/>
  <c r="AS569" i="42"/>
  <c r="AE569" i="42"/>
  <c r="BH569" i="42"/>
  <c r="AD569" i="42"/>
  <c r="BF569" i="42"/>
  <c r="AP569" i="42"/>
  <c r="AC569" i="42"/>
  <c r="BE569" i="42"/>
  <c r="AO569" i="42"/>
  <c r="AB569" i="42"/>
  <c r="BD569" i="42"/>
  <c r="AA569" i="42"/>
  <c r="BC569" i="42"/>
  <c r="AM569" i="42"/>
  <c r="Z569" i="42"/>
  <c r="BB569" i="42"/>
  <c r="X569" i="42"/>
  <c r="AX569" i="42"/>
  <c r="AI569" i="42"/>
  <c r="AZ569" i="42"/>
  <c r="AJ569" i="42"/>
  <c r="BC557" i="42"/>
  <c r="AO557" i="42"/>
  <c r="AB557" i="42"/>
  <c r="BB557" i="42"/>
  <c r="AM557" i="42"/>
  <c r="AA557" i="42"/>
  <c r="AZ557" i="42"/>
  <c r="Z557" i="42"/>
  <c r="AX557" i="42"/>
  <c r="AJ557" i="42"/>
  <c r="X557" i="42"/>
  <c r="AW557" i="42"/>
  <c r="AI557" i="42"/>
  <c r="AU557" i="42"/>
  <c r="AH557" i="42"/>
  <c r="AT557" i="42"/>
  <c r="AG557" i="42"/>
  <c r="BH557" i="42"/>
  <c r="AS557" i="42"/>
  <c r="AF557" i="42"/>
  <c r="BF557" i="42"/>
  <c r="AR557" i="42"/>
  <c r="AE557" i="42"/>
  <c r="BD557" i="42"/>
  <c r="AP557" i="42"/>
  <c r="AC557" i="42"/>
  <c r="BE557" i="42"/>
  <c r="AY557" i="42"/>
  <c r="AQ557" i="42"/>
  <c r="AK557" i="42"/>
  <c r="AD557" i="42"/>
  <c r="Y557" i="42"/>
  <c r="AW5" i="42"/>
  <c r="AW6" i="42" s="1"/>
  <c r="AJ5" i="42"/>
  <c r="AI6" i="42"/>
  <c r="AU6" i="42"/>
  <c r="Y7" i="42"/>
  <c r="AK7" i="42"/>
  <c r="AX7" i="42"/>
  <c r="AA8" i="42"/>
  <c r="AM8" i="42"/>
  <c r="BB8" i="42"/>
  <c r="AD9" i="42"/>
  <c r="AP9" i="42"/>
  <c r="BE9" i="42"/>
  <c r="AG10" i="42"/>
  <c r="AT10" i="42"/>
  <c r="X11" i="42"/>
  <c r="AJ11" i="42"/>
  <c r="AA12" i="42"/>
  <c r="AM12" i="42"/>
  <c r="AD13" i="42"/>
  <c r="AP13" i="42"/>
  <c r="BE13" i="42"/>
  <c r="AG14" i="42"/>
  <c r="AT14" i="42"/>
  <c r="X15" i="42"/>
  <c r="AJ15" i="42"/>
  <c r="AX15" i="42"/>
  <c r="AA16" i="42"/>
  <c r="AM16" i="42"/>
  <c r="BB16" i="42"/>
  <c r="AD17" i="42"/>
  <c r="AP17" i="42"/>
  <c r="BE17" i="42"/>
  <c r="AG18" i="42"/>
  <c r="X19" i="42"/>
  <c r="AJ19" i="42"/>
  <c r="AX19" i="42"/>
  <c r="AA20" i="42"/>
  <c r="AM20" i="42"/>
  <c r="BB20" i="42"/>
  <c r="AD21" i="42"/>
  <c r="AP21" i="42"/>
  <c r="BE21" i="42"/>
  <c r="AG22" i="42"/>
  <c r="AS22" i="42"/>
  <c r="X23" i="42"/>
  <c r="AJ23" i="42"/>
  <c r="AA24" i="42"/>
  <c r="AM24" i="42"/>
  <c r="BB24" i="42"/>
  <c r="AD25" i="42"/>
  <c r="AP25" i="42"/>
  <c r="BE25" i="42"/>
  <c r="AG26" i="42"/>
  <c r="AT26" i="42"/>
  <c r="X27" i="42"/>
  <c r="AJ27" i="42"/>
  <c r="AX27" i="42"/>
  <c r="AA28" i="42"/>
  <c r="AM28" i="42"/>
  <c r="BB28" i="42"/>
  <c r="AD29" i="42"/>
  <c r="AP29" i="42"/>
  <c r="BE29" i="42"/>
  <c r="AG30" i="42"/>
  <c r="AS30" i="42"/>
  <c r="X31" i="42"/>
  <c r="AJ31" i="42"/>
  <c r="AX31" i="42"/>
  <c r="AA32" i="42"/>
  <c r="AM32" i="42"/>
  <c r="BB32" i="42"/>
  <c r="AD33" i="42"/>
  <c r="AP33" i="42"/>
  <c r="BE33" i="42"/>
  <c r="AG34" i="42"/>
  <c r="X35" i="42"/>
  <c r="AJ35" i="42"/>
  <c r="AA36" i="42"/>
  <c r="AM36" i="42"/>
  <c r="AD37" i="42"/>
  <c r="AP37" i="42"/>
  <c r="BE37" i="42"/>
  <c r="AG38" i="42"/>
  <c r="AS38" i="42"/>
  <c r="X39" i="42"/>
  <c r="AJ39" i="42"/>
  <c r="AX39" i="42"/>
  <c r="AA40" i="42"/>
  <c r="AM40" i="42"/>
  <c r="BB40" i="42"/>
  <c r="AD41" i="42"/>
  <c r="AP41" i="42"/>
  <c r="BE41" i="42"/>
  <c r="AG42" i="42"/>
  <c r="AS42" i="42"/>
  <c r="X43" i="42"/>
  <c r="AJ43" i="42"/>
  <c r="AX43" i="42"/>
  <c r="AA44" i="42"/>
  <c r="AM44" i="42"/>
  <c r="BB44" i="42"/>
  <c r="AD45" i="42"/>
  <c r="AP45" i="42"/>
  <c r="AG46" i="42"/>
  <c r="BH46" i="42"/>
  <c r="AI47" i="42"/>
  <c r="Z48" i="42"/>
  <c r="AL48" i="42"/>
  <c r="AC49" i="42"/>
  <c r="AO49" i="42"/>
  <c r="BD49" i="42"/>
  <c r="AF50" i="42"/>
  <c r="AR50" i="42"/>
  <c r="BH50" i="42"/>
  <c r="AI51" i="42"/>
  <c r="AW51" i="42"/>
  <c r="Z52" i="42"/>
  <c r="AL52" i="42"/>
  <c r="AZ52" i="42"/>
  <c r="AC53" i="42"/>
  <c r="AO53" i="42"/>
  <c r="BD53" i="42"/>
  <c r="AF54" i="42"/>
  <c r="AR54" i="42"/>
  <c r="BH54" i="42"/>
  <c r="AI55" i="42"/>
  <c r="AW55" i="42"/>
  <c r="Z56" i="42"/>
  <c r="AL56" i="42"/>
  <c r="AZ56" i="42"/>
  <c r="AC57" i="42"/>
  <c r="AP57" i="42"/>
  <c r="BF57" i="42"/>
  <c r="AL58" i="42"/>
  <c r="BD58" i="42"/>
  <c r="AJ59" i="42"/>
  <c r="AI60" i="42"/>
  <c r="BB60" i="42"/>
  <c r="AI61" i="42"/>
  <c r="AZ61" i="42"/>
  <c r="AG62" i="42"/>
  <c r="AZ62" i="42"/>
  <c r="AF63" i="42"/>
  <c r="AX63" i="42"/>
  <c r="AF64" i="42"/>
  <c r="AD65" i="42"/>
  <c r="AW65" i="42"/>
  <c r="AC66" i="42"/>
  <c r="AS66" i="42"/>
  <c r="AC67" i="42"/>
  <c r="AR67" i="42"/>
  <c r="AA68" i="42"/>
  <c r="AR68" i="42"/>
  <c r="Z69" i="42"/>
  <c r="AP69" i="42"/>
  <c r="Z70" i="42"/>
  <c r="AO70" i="42"/>
  <c r="X71" i="42"/>
  <c r="AO71" i="42"/>
  <c r="AM72" i="42"/>
  <c r="AL73" i="42"/>
  <c r="BE73" i="42"/>
  <c r="AL74" i="42"/>
  <c r="BC74" i="42"/>
  <c r="Y77" i="42"/>
  <c r="AN77" i="42"/>
  <c r="X78" i="42"/>
  <c r="AN78" i="42"/>
  <c r="AM79" i="42"/>
  <c r="BF79" i="42"/>
  <c r="AK80" i="42"/>
  <c r="Y81" i="42"/>
  <c r="AS81" i="42"/>
  <c r="AG82" i="42"/>
  <c r="BD82" i="42"/>
  <c r="AO83" i="42"/>
  <c r="AC84" i="42"/>
  <c r="AW84" i="42"/>
  <c r="AK85" i="42"/>
  <c r="X86" i="42"/>
  <c r="AW86" i="42"/>
  <c r="AM87" i="42"/>
  <c r="AD88" i="42"/>
  <c r="BE88" i="42"/>
  <c r="AS89" i="42"/>
  <c r="AW92" i="42"/>
  <c r="AN94" i="42"/>
  <c r="AO98" i="42"/>
  <c r="AE107" i="42"/>
  <c r="AQ111" i="42"/>
  <c r="AE116" i="42"/>
  <c r="AH121" i="42"/>
  <c r="BB131" i="42"/>
  <c r="AS137" i="42"/>
  <c r="AM143" i="42"/>
  <c r="AG149" i="42"/>
  <c r="AB156" i="42"/>
  <c r="AJ164" i="42"/>
  <c r="AU215" i="42"/>
  <c r="AT136" i="42"/>
  <c r="AH136" i="42"/>
  <c r="BD136" i="42"/>
  <c r="AO136" i="42"/>
  <c r="AC136" i="42"/>
  <c r="AM136" i="42"/>
  <c r="AA136" i="42"/>
  <c r="AQ136" i="42"/>
  <c r="Z136" i="42"/>
  <c r="AP136" i="42"/>
  <c r="Y136" i="42"/>
  <c r="BH136" i="42"/>
  <c r="AN136" i="42"/>
  <c r="X136" i="42"/>
  <c r="BF136" i="42"/>
  <c r="AL136" i="42"/>
  <c r="BE136" i="42"/>
  <c r="AK136" i="42"/>
  <c r="BC136" i="42"/>
  <c r="AJ136" i="42"/>
  <c r="AZ136" i="42"/>
  <c r="AI136" i="42"/>
  <c r="AX136" i="42"/>
  <c r="AG136" i="42"/>
  <c r="AW136" i="42"/>
  <c r="AF136" i="42"/>
  <c r="AU136" i="42"/>
  <c r="AE136" i="42"/>
  <c r="AR136" i="42"/>
  <c r="AB136" i="42"/>
  <c r="BD392" i="42"/>
  <c r="AP392" i="42"/>
  <c r="AD392" i="42"/>
  <c r="BC392" i="42"/>
  <c r="AO392" i="42"/>
  <c r="BB392" i="42"/>
  <c r="AN392" i="42"/>
  <c r="AA392" i="42"/>
  <c r="AZ392" i="42"/>
  <c r="AM392" i="42"/>
  <c r="Z392" i="42"/>
  <c r="AY392" i="42"/>
  <c r="AL392" i="42"/>
  <c r="Y392" i="42"/>
  <c r="AX392" i="42"/>
  <c r="AK392" i="42"/>
  <c r="AW392" i="42"/>
  <c r="AJ392" i="42"/>
  <c r="AU392" i="42"/>
  <c r="AI392" i="42"/>
  <c r="BH392" i="42"/>
  <c r="AS392" i="42"/>
  <c r="AG392" i="42"/>
  <c r="BF392" i="42"/>
  <c r="AR392" i="42"/>
  <c r="AF392" i="42"/>
  <c r="BE392" i="42"/>
  <c r="AT392" i="42"/>
  <c r="AQ392" i="42"/>
  <c r="AH392" i="42"/>
  <c r="AE392" i="42"/>
  <c r="AZ528" i="42"/>
  <c r="AM528" i="42"/>
  <c r="Z528" i="42"/>
  <c r="AU528" i="42"/>
  <c r="AI528" i="42"/>
  <c r="BH528" i="42"/>
  <c r="AS528" i="42"/>
  <c r="AG528" i="42"/>
  <c r="BB528" i="42"/>
  <c r="AN528" i="42"/>
  <c r="AA528" i="42"/>
  <c r="AR528" i="42"/>
  <c r="Y528" i="42"/>
  <c r="AQ528" i="42"/>
  <c r="X528" i="42"/>
  <c r="AP528" i="42"/>
  <c r="AO528" i="42"/>
  <c r="BF528" i="42"/>
  <c r="AL528" i="42"/>
  <c r="BE528" i="42"/>
  <c r="AK528" i="42"/>
  <c r="BD528" i="42"/>
  <c r="AJ528" i="42"/>
  <c r="BC528" i="42"/>
  <c r="AH528" i="42"/>
  <c r="AY528" i="42"/>
  <c r="AE528" i="42"/>
  <c r="AX528" i="42"/>
  <c r="AW528" i="42"/>
  <c r="AT528" i="42"/>
  <c r="AB528" i="42"/>
  <c r="BC408" i="42"/>
  <c r="AO408" i="42"/>
  <c r="AB408" i="42"/>
  <c r="BB408" i="42"/>
  <c r="AN408" i="42"/>
  <c r="AA408" i="42"/>
  <c r="AZ408" i="42"/>
  <c r="AM408" i="42"/>
  <c r="Z408" i="42"/>
  <c r="AY408" i="42"/>
  <c r="AL408" i="42"/>
  <c r="Y408" i="42"/>
  <c r="AX408" i="42"/>
  <c r="AK408" i="42"/>
  <c r="X408" i="42"/>
  <c r="AW408" i="42"/>
  <c r="AJ408" i="42"/>
  <c r="AU408" i="42"/>
  <c r="AT408" i="42"/>
  <c r="BH408" i="42"/>
  <c r="AS408" i="42"/>
  <c r="AF408" i="42"/>
  <c r="BF408" i="42"/>
  <c r="AR408" i="42"/>
  <c r="AE408" i="42"/>
  <c r="BE408" i="42"/>
  <c r="AQ408" i="42"/>
  <c r="BD408" i="42"/>
  <c r="AP408" i="42"/>
  <c r="BE796" i="42"/>
  <c r="AQ796" i="42"/>
  <c r="AE796" i="42"/>
  <c r="BC796" i="42"/>
  <c r="AO796" i="42"/>
  <c r="AC796" i="42"/>
  <c r="BB796" i="42"/>
  <c r="AN796" i="42"/>
  <c r="AB796" i="42"/>
  <c r="AZ796" i="42"/>
  <c r="AM796" i="42"/>
  <c r="AA796" i="42"/>
  <c r="AY796" i="42"/>
  <c r="Z796" i="42"/>
  <c r="AX796" i="42"/>
  <c r="AK796" i="42"/>
  <c r="Y796" i="42"/>
  <c r="AW796" i="42"/>
  <c r="AJ796" i="42"/>
  <c r="X796" i="42"/>
  <c r="AS796" i="42"/>
  <c r="AR796" i="42"/>
  <c r="AP796" i="42"/>
  <c r="AI796" i="42"/>
  <c r="AH796" i="42"/>
  <c r="AG796" i="42"/>
  <c r="AF796" i="42"/>
  <c r="BH796" i="42"/>
  <c r="AD796" i="42"/>
  <c r="BF796" i="42"/>
  <c r="BD796" i="42"/>
  <c r="AT796" i="42"/>
  <c r="AU796" i="42"/>
  <c r="AW736" i="42"/>
  <c r="AJ736" i="42"/>
  <c r="X736" i="42"/>
  <c r="AU736" i="42"/>
  <c r="AI736" i="42"/>
  <c r="AT736" i="42"/>
  <c r="AH736" i="42"/>
  <c r="BH736" i="42"/>
  <c r="AS736" i="42"/>
  <c r="AG736" i="42"/>
  <c r="BF736" i="42"/>
  <c r="BE736" i="42"/>
  <c r="AQ736" i="42"/>
  <c r="AE736" i="42"/>
  <c r="BD736" i="42"/>
  <c r="AP736" i="42"/>
  <c r="AD736" i="42"/>
  <c r="BC736" i="42"/>
  <c r="AO736" i="42"/>
  <c r="AC736" i="42"/>
  <c r="AN736" i="42"/>
  <c r="AM736" i="42"/>
  <c r="AK736" i="42"/>
  <c r="AF736" i="42"/>
  <c r="AB736" i="42"/>
  <c r="AA736" i="42"/>
  <c r="BB736" i="42"/>
  <c r="Z736" i="42"/>
  <c r="AZ736" i="42"/>
  <c r="Y736" i="42"/>
  <c r="AY736" i="42"/>
  <c r="AR736" i="42"/>
  <c r="AX736" i="42"/>
  <c r="AX615" i="42"/>
  <c r="AJ615" i="42"/>
  <c r="X615" i="42"/>
  <c r="AU615" i="42"/>
  <c r="AH615" i="42"/>
  <c r="AT615" i="42"/>
  <c r="AG615" i="42"/>
  <c r="BH615" i="42"/>
  <c r="AS615" i="42"/>
  <c r="AF615" i="42"/>
  <c r="BF615" i="42"/>
  <c r="AR615" i="42"/>
  <c r="AE615" i="42"/>
  <c r="BE615" i="42"/>
  <c r="AQ615" i="42"/>
  <c r="AD615" i="42"/>
  <c r="BD615" i="42"/>
  <c r="AC615" i="42"/>
  <c r="BC615" i="42"/>
  <c r="AN615" i="42"/>
  <c r="AB615" i="42"/>
  <c r="AK615" i="42"/>
  <c r="AI615" i="42"/>
  <c r="AA615" i="42"/>
  <c r="Z615" i="42"/>
  <c r="Y615" i="42"/>
  <c r="BB615" i="42"/>
  <c r="AZ615" i="42"/>
  <c r="AY615" i="42"/>
  <c r="AW615" i="42"/>
  <c r="AM615" i="42"/>
  <c r="AG9" i="42"/>
  <c r="AX72" i="42"/>
  <c r="AJ72" i="42"/>
  <c r="X72" i="42"/>
  <c r="BF72" i="42"/>
  <c r="AQ72" i="42"/>
  <c r="AE72" i="42"/>
  <c r="BD72" i="42"/>
  <c r="AO72" i="42"/>
  <c r="AC72" i="42"/>
  <c r="BF151" i="42"/>
  <c r="AQ151" i="42"/>
  <c r="AE151" i="42"/>
  <c r="BD151" i="42"/>
  <c r="AO151" i="42"/>
  <c r="AC151" i="42"/>
  <c r="AY151" i="42"/>
  <c r="AL151" i="42"/>
  <c r="Z151" i="42"/>
  <c r="AW151" i="42"/>
  <c r="AJ151" i="42"/>
  <c r="X151" i="42"/>
  <c r="AU151" i="42"/>
  <c r="AD151" i="42"/>
  <c r="AT151" i="42"/>
  <c r="AB151" i="42"/>
  <c r="AS151" i="42"/>
  <c r="AA151" i="42"/>
  <c r="AR151" i="42"/>
  <c r="Y151" i="42"/>
  <c r="AP151" i="42"/>
  <c r="AN151" i="42"/>
  <c r="AM151" i="42"/>
  <c r="BH151" i="42"/>
  <c r="AK151" i="42"/>
  <c r="BE151" i="42"/>
  <c r="AI151" i="42"/>
  <c r="BC151" i="42"/>
  <c r="AH151" i="42"/>
  <c r="AX151" i="42"/>
  <c r="AF151" i="42"/>
  <c r="BF127" i="42"/>
  <c r="AQ127" i="42"/>
  <c r="AE127" i="42"/>
  <c r="AW127" i="42"/>
  <c r="AJ127" i="42"/>
  <c r="X127" i="42"/>
  <c r="AI127" i="42"/>
  <c r="AY127" i="42"/>
  <c r="AH127" i="42"/>
  <c r="AU127" i="42"/>
  <c r="AG127" i="42"/>
  <c r="AT127" i="42"/>
  <c r="AF127" i="42"/>
  <c r="AS127" i="42"/>
  <c r="AD127" i="42"/>
  <c r="AR127" i="42"/>
  <c r="AC127" i="42"/>
  <c r="AP127" i="42"/>
  <c r="AB127" i="42"/>
  <c r="BH127" i="42"/>
  <c r="AO127" i="42"/>
  <c r="AA127" i="42"/>
  <c r="BE127" i="42"/>
  <c r="AN127" i="42"/>
  <c r="Z127" i="42"/>
  <c r="BD127" i="42"/>
  <c r="AM127" i="42"/>
  <c r="Y127" i="42"/>
  <c r="BB127" i="42"/>
  <c r="AK127" i="42"/>
  <c r="BD103" i="42"/>
  <c r="AO103" i="42"/>
  <c r="AC103" i="42"/>
  <c r="BC103" i="42"/>
  <c r="AN103" i="42"/>
  <c r="AB103" i="42"/>
  <c r="BB103" i="42"/>
  <c r="AM103" i="42"/>
  <c r="AA103" i="42"/>
  <c r="AL103" i="42"/>
  <c r="Z103" i="42"/>
  <c r="AX103" i="42"/>
  <c r="AK103" i="42"/>
  <c r="Y103" i="42"/>
  <c r="AW103" i="42"/>
  <c r="AJ103" i="42"/>
  <c r="X103" i="42"/>
  <c r="AU103" i="42"/>
  <c r="AI103" i="42"/>
  <c r="AT103" i="42"/>
  <c r="AH103" i="42"/>
  <c r="AS103" i="42"/>
  <c r="AG103" i="42"/>
  <c r="BH103" i="42"/>
  <c r="AR103" i="42"/>
  <c r="AF103" i="42"/>
  <c r="BE103" i="42"/>
  <c r="AP103" i="42"/>
  <c r="AD103" i="42"/>
  <c r="BE91" i="42"/>
  <c r="AP91" i="42"/>
  <c r="AD91" i="42"/>
  <c r="BD91" i="42"/>
  <c r="AO91" i="42"/>
  <c r="AC91" i="42"/>
  <c r="BC91" i="42"/>
  <c r="AN91" i="42"/>
  <c r="AB91" i="42"/>
  <c r="BB91" i="42"/>
  <c r="AM91" i="42"/>
  <c r="AA91" i="42"/>
  <c r="AK91" i="42"/>
  <c r="Y91" i="42"/>
  <c r="AW91" i="42"/>
  <c r="AJ91" i="42"/>
  <c r="X91" i="42"/>
  <c r="AU91" i="42"/>
  <c r="AI91" i="42"/>
  <c r="AT91" i="42"/>
  <c r="AH91" i="42"/>
  <c r="AY230" i="42"/>
  <c r="AL230" i="42"/>
  <c r="Z230" i="42"/>
  <c r="AX230" i="42"/>
  <c r="AK230" i="42"/>
  <c r="Y230" i="42"/>
  <c r="AW230" i="42"/>
  <c r="AJ230" i="42"/>
  <c r="X230" i="42"/>
  <c r="AT230" i="42"/>
  <c r="AH230" i="42"/>
  <c r="AS230" i="42"/>
  <c r="AG230" i="42"/>
  <c r="BD230" i="42"/>
  <c r="AF230" i="42"/>
  <c r="BC230" i="42"/>
  <c r="AE230" i="42"/>
  <c r="BB230" i="42"/>
  <c r="AD230" i="42"/>
  <c r="AZ230" i="42"/>
  <c r="AC230" i="42"/>
  <c r="AU230" i="42"/>
  <c r="AB230" i="42"/>
  <c r="AR230" i="42"/>
  <c r="AA230" i="42"/>
  <c r="AQ230" i="42"/>
  <c r="AP230" i="42"/>
  <c r="AO230" i="42"/>
  <c r="AN230" i="42"/>
  <c r="BE230" i="42"/>
  <c r="AI230" i="42"/>
  <c r="BF230" i="42"/>
  <c r="AM230" i="42"/>
  <c r="AY218" i="42"/>
  <c r="AL218" i="42"/>
  <c r="Z218" i="42"/>
  <c r="AW218" i="42"/>
  <c r="AJ218" i="42"/>
  <c r="X218" i="42"/>
  <c r="AT218" i="42"/>
  <c r="AH218" i="42"/>
  <c r="AS218" i="42"/>
  <c r="AG218" i="42"/>
  <c r="BD218" i="42"/>
  <c r="AK218" i="42"/>
  <c r="BC218" i="42"/>
  <c r="AI218" i="42"/>
  <c r="BB218" i="42"/>
  <c r="AF218" i="42"/>
  <c r="AZ218" i="42"/>
  <c r="AE218" i="42"/>
  <c r="AX218" i="42"/>
  <c r="AD218" i="42"/>
  <c r="AU218" i="42"/>
  <c r="AC218" i="42"/>
  <c r="AR218" i="42"/>
  <c r="AB218" i="42"/>
  <c r="AQ218" i="42"/>
  <c r="AA218" i="42"/>
  <c r="AP218" i="42"/>
  <c r="Y218" i="42"/>
  <c r="AO218" i="42"/>
  <c r="BF218" i="42"/>
  <c r="AM218" i="42"/>
  <c r="BH218" i="42"/>
  <c r="AN218" i="42"/>
  <c r="AY206" i="42"/>
  <c r="AL206" i="42"/>
  <c r="Z206" i="42"/>
  <c r="AT206" i="42"/>
  <c r="AH206" i="42"/>
  <c r="AS206" i="42"/>
  <c r="AG206" i="42"/>
  <c r="AR206" i="42"/>
  <c r="AC206" i="42"/>
  <c r="AQ206" i="42"/>
  <c r="AB206" i="42"/>
  <c r="AP206" i="42"/>
  <c r="AA206" i="42"/>
  <c r="BH206" i="42"/>
  <c r="AO206" i="42"/>
  <c r="Y206" i="42"/>
  <c r="BF206" i="42"/>
  <c r="AN206" i="42"/>
  <c r="X206" i="42"/>
  <c r="BE206" i="42"/>
  <c r="AM206" i="42"/>
  <c r="BD206" i="42"/>
  <c r="AK206" i="42"/>
  <c r="BB206" i="42"/>
  <c r="AJ206" i="42"/>
  <c r="AZ206" i="42"/>
  <c r="AI206" i="42"/>
  <c r="AX206" i="42"/>
  <c r="AF206" i="42"/>
  <c r="AU206" i="42"/>
  <c r="AD206" i="42"/>
  <c r="AW206" i="42"/>
  <c r="AE206" i="42"/>
  <c r="BB182" i="42"/>
  <c r="AN182" i="42"/>
  <c r="AB182" i="42"/>
  <c r="AZ182" i="42"/>
  <c r="AM182" i="42"/>
  <c r="AA182" i="42"/>
  <c r="AY182" i="42"/>
  <c r="AL182" i="42"/>
  <c r="Z182" i="42"/>
  <c r="AX182" i="42"/>
  <c r="AK182" i="42"/>
  <c r="Y182" i="42"/>
  <c r="AW182" i="42"/>
  <c r="AJ182" i="42"/>
  <c r="X182" i="42"/>
  <c r="AU182" i="42"/>
  <c r="AI182" i="42"/>
  <c r="AT182" i="42"/>
  <c r="AH182" i="42"/>
  <c r="AS182" i="42"/>
  <c r="AG182" i="42"/>
  <c r="BH182" i="42"/>
  <c r="AR182" i="42"/>
  <c r="AF182" i="42"/>
  <c r="BE182" i="42"/>
  <c r="AQ182" i="42"/>
  <c r="AE182" i="42"/>
  <c r="BC182" i="42"/>
  <c r="AO182" i="42"/>
  <c r="AC182" i="42"/>
  <c r="AP182" i="42"/>
  <c r="AD182" i="42"/>
  <c r="AT347" i="42"/>
  <c r="AH347" i="42"/>
  <c r="BF347" i="42"/>
  <c r="AR347" i="42"/>
  <c r="AF347" i="42"/>
  <c r="BD347" i="42"/>
  <c r="AP347" i="42"/>
  <c r="AD347" i="42"/>
  <c r="BC347" i="42"/>
  <c r="AO347" i="42"/>
  <c r="BB347" i="42"/>
  <c r="AN347" i="42"/>
  <c r="AB347" i="42"/>
  <c r="AW347" i="42"/>
  <c r="Z347" i="42"/>
  <c r="AU347" i="42"/>
  <c r="Y347" i="42"/>
  <c r="AS347" i="42"/>
  <c r="AQ347" i="42"/>
  <c r="AM347" i="42"/>
  <c r="AL347" i="42"/>
  <c r="AK347" i="42"/>
  <c r="BH347" i="42"/>
  <c r="AJ347" i="42"/>
  <c r="BE347" i="42"/>
  <c r="AI347" i="42"/>
  <c r="AZ347" i="42"/>
  <c r="AG347" i="42"/>
  <c r="AX347" i="42"/>
  <c r="AA347" i="42"/>
  <c r="AY347" i="42"/>
  <c r="AE347" i="42"/>
  <c r="AS71" i="42"/>
  <c r="AG71" i="42"/>
  <c r="BC71" i="42"/>
  <c r="AN71" i="42"/>
  <c r="AB71" i="42"/>
  <c r="AZ71" i="42"/>
  <c r="AL71" i="42"/>
  <c r="Z71" i="42"/>
  <c r="AS59" i="42"/>
  <c r="AG59" i="42"/>
  <c r="BC59" i="42"/>
  <c r="AN59" i="42"/>
  <c r="AB59" i="42"/>
  <c r="AZ59" i="42"/>
  <c r="AL59" i="42"/>
  <c r="Z59" i="42"/>
  <c r="BC162" i="42"/>
  <c r="AN162" i="42"/>
  <c r="AB162" i="42"/>
  <c r="AZ162" i="42"/>
  <c r="AL162" i="42"/>
  <c r="Z162" i="42"/>
  <c r="AY162" i="42"/>
  <c r="AK162" i="42"/>
  <c r="Y162" i="42"/>
  <c r="AU162" i="42"/>
  <c r="AI162" i="42"/>
  <c r="AS162" i="42"/>
  <c r="AG162" i="42"/>
  <c r="BH162" i="42"/>
  <c r="AR162" i="42"/>
  <c r="AF162" i="42"/>
  <c r="AW162" i="42"/>
  <c r="X162" i="42"/>
  <c r="AT162" i="42"/>
  <c r="AQ162" i="42"/>
  <c r="AP162" i="42"/>
  <c r="AO162" i="42"/>
  <c r="AM162" i="42"/>
  <c r="AJ162" i="42"/>
  <c r="AH162" i="42"/>
  <c r="BF162" i="42"/>
  <c r="AE162" i="42"/>
  <c r="BE162" i="42"/>
  <c r="AD162" i="42"/>
  <c r="BB162" i="42"/>
  <c r="AA162" i="42"/>
  <c r="BC150" i="42"/>
  <c r="AN150" i="42"/>
  <c r="AB150" i="42"/>
  <c r="AY150" i="42"/>
  <c r="AU150" i="42"/>
  <c r="AI150" i="42"/>
  <c r="AS150" i="42"/>
  <c r="AG150" i="42"/>
  <c r="AR150" i="42"/>
  <c r="AC150" i="42"/>
  <c r="AQ150" i="42"/>
  <c r="AA150" i="42"/>
  <c r="AP150" i="42"/>
  <c r="Z150" i="42"/>
  <c r="AO150" i="42"/>
  <c r="Y150" i="42"/>
  <c r="BH150" i="42"/>
  <c r="AM150" i="42"/>
  <c r="X150" i="42"/>
  <c r="BF150" i="42"/>
  <c r="AL150" i="42"/>
  <c r="BE150" i="42"/>
  <c r="AK150" i="42"/>
  <c r="BD150" i="42"/>
  <c r="AJ150" i="42"/>
  <c r="AZ150" i="42"/>
  <c r="AH150" i="42"/>
  <c r="AX150" i="42"/>
  <c r="AF150" i="42"/>
  <c r="AT150" i="42"/>
  <c r="AD150" i="42"/>
  <c r="BC138" i="42"/>
  <c r="AN138" i="42"/>
  <c r="AB138" i="42"/>
  <c r="AU138" i="42"/>
  <c r="AI138" i="42"/>
  <c r="AS138" i="42"/>
  <c r="AG138" i="42"/>
  <c r="BH138" i="42"/>
  <c r="AO138" i="42"/>
  <c r="Y138" i="42"/>
  <c r="BF138" i="42"/>
  <c r="AM138" i="42"/>
  <c r="X138" i="42"/>
  <c r="BE138" i="42"/>
  <c r="AL138" i="42"/>
  <c r="BD138" i="42"/>
  <c r="AK138" i="42"/>
  <c r="BB138" i="42"/>
  <c r="AJ138" i="42"/>
  <c r="AY138" i="42"/>
  <c r="AH138" i="42"/>
  <c r="AX138" i="42"/>
  <c r="AF138" i="42"/>
  <c r="AW138" i="42"/>
  <c r="AE138" i="42"/>
  <c r="AT138" i="42"/>
  <c r="AD138" i="42"/>
  <c r="AR138" i="42"/>
  <c r="AC138" i="42"/>
  <c r="AP138" i="42"/>
  <c r="Z138" i="42"/>
  <c r="BC126" i="42"/>
  <c r="AN126" i="42"/>
  <c r="AB126" i="42"/>
  <c r="AS126" i="42"/>
  <c r="AG126" i="42"/>
  <c r="BE126" i="42"/>
  <c r="AM126" i="42"/>
  <c r="Y126" i="42"/>
  <c r="BD126" i="42"/>
  <c r="AL126" i="42"/>
  <c r="X126" i="42"/>
  <c r="BB126" i="42"/>
  <c r="AK126" i="42"/>
  <c r="AZ126" i="42"/>
  <c r="AJ126" i="42"/>
  <c r="AY126" i="42"/>
  <c r="AI126" i="42"/>
  <c r="AW126" i="42"/>
  <c r="AH126" i="42"/>
  <c r="AU126" i="42"/>
  <c r="AF126" i="42"/>
  <c r="AT126" i="42"/>
  <c r="AE126" i="42"/>
  <c r="AR126" i="42"/>
  <c r="AD126" i="42"/>
  <c r="AQ126" i="42"/>
  <c r="AC126" i="42"/>
  <c r="BF126" i="42"/>
  <c r="AO126" i="42"/>
  <c r="Z126" i="42"/>
  <c r="BC114" i="42"/>
  <c r="AN114" i="42"/>
  <c r="AB114" i="42"/>
  <c r="BH114" i="42"/>
  <c r="AQ114" i="42"/>
  <c r="AD114" i="42"/>
  <c r="BF114" i="42"/>
  <c r="AP114" i="42"/>
  <c r="AC114" i="42"/>
  <c r="BE114" i="42"/>
  <c r="AO114" i="42"/>
  <c r="AA114" i="42"/>
  <c r="BD114" i="42"/>
  <c r="AM114" i="42"/>
  <c r="Z114" i="42"/>
  <c r="BB114" i="42"/>
  <c r="AL114" i="42"/>
  <c r="Y114" i="42"/>
  <c r="AK114" i="42"/>
  <c r="X114" i="42"/>
  <c r="AY114" i="42"/>
  <c r="AJ114" i="42"/>
  <c r="AW114" i="42"/>
  <c r="AI114" i="42"/>
  <c r="AU114" i="42"/>
  <c r="AH114" i="42"/>
  <c r="AT114" i="42"/>
  <c r="AG114" i="42"/>
  <c r="AR114" i="42"/>
  <c r="AE114" i="42"/>
  <c r="AL102" i="42"/>
  <c r="Z102" i="42"/>
  <c r="AX102" i="42"/>
  <c r="AK102" i="42"/>
  <c r="Y102" i="42"/>
  <c r="AW102" i="42"/>
  <c r="AJ102" i="42"/>
  <c r="X102" i="42"/>
  <c r="AU102" i="42"/>
  <c r="AI102" i="42"/>
  <c r="AT102" i="42"/>
  <c r="AH102" i="42"/>
  <c r="AS102" i="42"/>
  <c r="AG102" i="42"/>
  <c r="BH102" i="42"/>
  <c r="AR102" i="42"/>
  <c r="AF102" i="42"/>
  <c r="BF102" i="42"/>
  <c r="AQ102" i="42"/>
  <c r="AE102" i="42"/>
  <c r="BE102" i="42"/>
  <c r="AP102" i="42"/>
  <c r="AD102" i="42"/>
  <c r="BD102" i="42"/>
  <c r="AO102" i="42"/>
  <c r="AC102" i="42"/>
  <c r="BB102" i="42"/>
  <c r="AM102" i="42"/>
  <c r="AA102" i="42"/>
  <c r="BB90" i="42"/>
  <c r="AM90" i="42"/>
  <c r="AA90" i="42"/>
  <c r="AY90" i="42"/>
  <c r="AL90" i="42"/>
  <c r="Z90" i="42"/>
  <c r="AX90" i="42"/>
  <c r="AK90" i="42"/>
  <c r="Y90" i="42"/>
  <c r="AW90" i="42"/>
  <c r="AJ90" i="42"/>
  <c r="AT90" i="42"/>
  <c r="AH90" i="42"/>
  <c r="AS90" i="42"/>
  <c r="AG90" i="42"/>
  <c r="BH90" i="42"/>
  <c r="AR90" i="42"/>
  <c r="AF90" i="42"/>
  <c r="BF90" i="42"/>
  <c r="AQ90" i="42"/>
  <c r="AE90" i="42"/>
  <c r="BB78" i="42"/>
  <c r="AM78" i="42"/>
  <c r="AA78" i="42"/>
  <c r="AT78" i="42"/>
  <c r="AH78" i="42"/>
  <c r="BH78" i="42"/>
  <c r="AR78" i="42"/>
  <c r="AF78" i="42"/>
  <c r="AU229" i="42"/>
  <c r="AI229" i="42"/>
  <c r="AT229" i="42"/>
  <c r="AH229" i="42"/>
  <c r="AS229" i="42"/>
  <c r="AG229" i="42"/>
  <c r="BE229" i="42"/>
  <c r="AQ229" i="42"/>
  <c r="AE229" i="42"/>
  <c r="BD229" i="42"/>
  <c r="AP229" i="42"/>
  <c r="AD229" i="42"/>
  <c r="AW229" i="42"/>
  <c r="Z229" i="42"/>
  <c r="AR229" i="42"/>
  <c r="Y229" i="42"/>
  <c r="AO229" i="42"/>
  <c r="X229" i="42"/>
  <c r="AN229" i="42"/>
  <c r="AM229" i="42"/>
  <c r="AL229" i="42"/>
  <c r="BF229" i="42"/>
  <c r="AK229" i="42"/>
  <c r="BC229" i="42"/>
  <c r="AJ229" i="42"/>
  <c r="BB229" i="42"/>
  <c r="AF229" i="42"/>
  <c r="AZ229" i="42"/>
  <c r="AC229" i="42"/>
  <c r="AX229" i="42"/>
  <c r="AA229" i="42"/>
  <c r="AY229" i="42"/>
  <c r="AU217" i="42"/>
  <c r="AI217" i="42"/>
  <c r="AS217" i="42"/>
  <c r="AG217" i="42"/>
  <c r="BE217" i="42"/>
  <c r="AQ217" i="42"/>
  <c r="AE217" i="42"/>
  <c r="BD217" i="42"/>
  <c r="AP217" i="42"/>
  <c r="AD217" i="42"/>
  <c r="AZ217" i="42"/>
  <c r="AH217" i="42"/>
  <c r="AY217" i="42"/>
  <c r="AF217" i="42"/>
  <c r="AX217" i="42"/>
  <c r="AC217" i="42"/>
  <c r="AW217" i="42"/>
  <c r="AB217" i="42"/>
  <c r="AT217" i="42"/>
  <c r="AA217" i="42"/>
  <c r="AR217" i="42"/>
  <c r="Z217" i="42"/>
  <c r="AO217" i="42"/>
  <c r="Y217" i="42"/>
  <c r="AN217" i="42"/>
  <c r="X217" i="42"/>
  <c r="AM217" i="42"/>
  <c r="BF217" i="42"/>
  <c r="AL217" i="42"/>
  <c r="BB217" i="42"/>
  <c r="AJ217" i="42"/>
  <c r="BC217" i="42"/>
  <c r="AK217" i="42"/>
  <c r="AU205" i="42"/>
  <c r="AI205" i="42"/>
  <c r="BF205" i="42"/>
  <c r="AQ205" i="42"/>
  <c r="AE205" i="42"/>
  <c r="AP205" i="42"/>
  <c r="AD205" i="42"/>
  <c r="AT205" i="42"/>
  <c r="AC205" i="42"/>
  <c r="AS205" i="42"/>
  <c r="AB205" i="42"/>
  <c r="AR205" i="42"/>
  <c r="AA205" i="42"/>
  <c r="AO205" i="42"/>
  <c r="Z205" i="42"/>
  <c r="AN205" i="42"/>
  <c r="Y205" i="42"/>
  <c r="BH205" i="42"/>
  <c r="AM205" i="42"/>
  <c r="X205" i="42"/>
  <c r="BC205" i="42"/>
  <c r="AL205" i="42"/>
  <c r="BB205" i="42"/>
  <c r="AK205" i="42"/>
  <c r="AZ205" i="42"/>
  <c r="AJ205" i="42"/>
  <c r="AY205" i="42"/>
  <c r="AH205" i="42"/>
  <c r="AW205" i="42"/>
  <c r="AF205" i="42"/>
  <c r="AX205" i="42"/>
  <c r="AG205" i="42"/>
  <c r="AU193" i="42"/>
  <c r="AI193" i="42"/>
  <c r="BE193" i="42"/>
  <c r="AQ193" i="42"/>
  <c r="AE193" i="42"/>
  <c r="BD193" i="42"/>
  <c r="AP193" i="42"/>
  <c r="AD193" i="42"/>
  <c r="AO193" i="42"/>
  <c r="Z193" i="42"/>
  <c r="AN193" i="42"/>
  <c r="Y193" i="42"/>
  <c r="BF193" i="42"/>
  <c r="AM193" i="42"/>
  <c r="X193" i="42"/>
  <c r="BC193" i="42"/>
  <c r="AL193" i="42"/>
  <c r="BB193" i="42"/>
  <c r="AK193" i="42"/>
  <c r="AZ193" i="42"/>
  <c r="AJ193" i="42"/>
  <c r="AY193" i="42"/>
  <c r="AH193" i="42"/>
  <c r="AX193" i="42"/>
  <c r="AG193" i="42"/>
  <c r="AW193" i="42"/>
  <c r="AF193" i="42"/>
  <c r="AT193" i="42"/>
  <c r="AC193" i="42"/>
  <c r="AR193" i="42"/>
  <c r="AA193" i="42"/>
  <c r="AS193" i="42"/>
  <c r="AB193" i="42"/>
  <c r="AX181" i="42"/>
  <c r="AK181" i="42"/>
  <c r="Y181" i="42"/>
  <c r="AW181" i="42"/>
  <c r="AJ181" i="42"/>
  <c r="X181" i="42"/>
  <c r="AU181" i="42"/>
  <c r="AI181" i="42"/>
  <c r="AT181" i="42"/>
  <c r="AH181" i="42"/>
  <c r="AS181" i="42"/>
  <c r="AG181" i="42"/>
  <c r="BH181" i="42"/>
  <c r="AR181" i="42"/>
  <c r="AF181" i="42"/>
  <c r="BF181" i="42"/>
  <c r="AQ181" i="42"/>
  <c r="AE181" i="42"/>
  <c r="BE181" i="42"/>
  <c r="AP181" i="42"/>
  <c r="AD181" i="42"/>
  <c r="BC181" i="42"/>
  <c r="AO181" i="42"/>
  <c r="AC181" i="42"/>
  <c r="BB181" i="42"/>
  <c r="AN181" i="42"/>
  <c r="AB181" i="42"/>
  <c r="AY181" i="42"/>
  <c r="AL181" i="42"/>
  <c r="Z181" i="42"/>
  <c r="AA181" i="42"/>
  <c r="AM181" i="42"/>
  <c r="AX169" i="42"/>
  <c r="AK169" i="42"/>
  <c r="Y169" i="42"/>
  <c r="AW169" i="42"/>
  <c r="AJ169" i="42"/>
  <c r="X169" i="42"/>
  <c r="AU169" i="42"/>
  <c r="AI169" i="42"/>
  <c r="AT169" i="42"/>
  <c r="AH169" i="42"/>
  <c r="AS169" i="42"/>
  <c r="AG169" i="42"/>
  <c r="BH169" i="42"/>
  <c r="AR169" i="42"/>
  <c r="AF169" i="42"/>
  <c r="BE169" i="42"/>
  <c r="AQ169" i="42"/>
  <c r="AE169" i="42"/>
  <c r="BD169" i="42"/>
  <c r="AP169" i="42"/>
  <c r="AD169" i="42"/>
  <c r="BC169" i="42"/>
  <c r="AO169" i="42"/>
  <c r="AC169" i="42"/>
  <c r="BB169" i="42"/>
  <c r="AN169" i="42"/>
  <c r="AB169" i="42"/>
  <c r="AY169" i="42"/>
  <c r="AL169" i="42"/>
  <c r="Z169" i="42"/>
  <c r="AZ169" i="42"/>
  <c r="AM169" i="42"/>
  <c r="AA169" i="42"/>
  <c r="AW382" i="42"/>
  <c r="AJ382" i="42"/>
  <c r="BF382" i="42"/>
  <c r="AR382" i="42"/>
  <c r="AF382" i="42"/>
  <c r="BD382" i="42"/>
  <c r="AP382" i="42"/>
  <c r="AD382" i="42"/>
  <c r="AY382" i="42"/>
  <c r="AL382" i="42"/>
  <c r="Z382" i="42"/>
  <c r="AU382" i="42"/>
  <c r="AT382" i="42"/>
  <c r="AB382" i="42"/>
  <c r="AS382" i="42"/>
  <c r="AA382" i="42"/>
  <c r="AQ382" i="42"/>
  <c r="AO382" i="42"/>
  <c r="AN382" i="42"/>
  <c r="BH382" i="42"/>
  <c r="AM382" i="42"/>
  <c r="BE382" i="42"/>
  <c r="AK382" i="42"/>
  <c r="BC382" i="42"/>
  <c r="AI382" i="42"/>
  <c r="BB382" i="42"/>
  <c r="AH382" i="42"/>
  <c r="AZ382" i="42"/>
  <c r="AG382" i="42"/>
  <c r="AX382" i="42"/>
  <c r="AE382" i="42"/>
  <c r="AW370" i="42"/>
  <c r="AJ370" i="42"/>
  <c r="BF370" i="42"/>
  <c r="AR370" i="42"/>
  <c r="AF370" i="42"/>
  <c r="BD370" i="42"/>
  <c r="AP370" i="42"/>
  <c r="AD370" i="42"/>
  <c r="AS370" i="42"/>
  <c r="AA370" i="42"/>
  <c r="AQ370" i="42"/>
  <c r="Z370" i="42"/>
  <c r="AO370" i="42"/>
  <c r="Y370" i="42"/>
  <c r="BH370" i="42"/>
  <c r="AN370" i="42"/>
  <c r="BE370" i="42"/>
  <c r="AM370" i="42"/>
  <c r="BC370" i="42"/>
  <c r="AL370" i="42"/>
  <c r="BB370" i="42"/>
  <c r="AK370" i="42"/>
  <c r="AZ370" i="42"/>
  <c r="AI370" i="42"/>
  <c r="AY370" i="42"/>
  <c r="AH370" i="42"/>
  <c r="AX370" i="42"/>
  <c r="AG370" i="42"/>
  <c r="AU370" i="42"/>
  <c r="AE370" i="42"/>
  <c r="AT370" i="42"/>
  <c r="AX358" i="42"/>
  <c r="AK358" i="42"/>
  <c r="BE358" i="42"/>
  <c r="AQ358" i="42"/>
  <c r="AE358" i="42"/>
  <c r="BF358" i="42"/>
  <c r="AO358" i="42"/>
  <c r="Z358" i="42"/>
  <c r="BD358" i="42"/>
  <c r="AN358" i="42"/>
  <c r="Y358" i="42"/>
  <c r="BC358" i="42"/>
  <c r="AM358" i="42"/>
  <c r="BB358" i="42"/>
  <c r="AL358" i="42"/>
  <c r="AZ358" i="42"/>
  <c r="AJ358" i="42"/>
  <c r="AY358" i="42"/>
  <c r="AI358" i="42"/>
  <c r="AW358" i="42"/>
  <c r="AH358" i="42"/>
  <c r="AU358" i="42"/>
  <c r="AG358" i="42"/>
  <c r="AT358" i="42"/>
  <c r="AF358" i="42"/>
  <c r="AS358" i="42"/>
  <c r="AD358" i="42"/>
  <c r="AR358" i="42"/>
  <c r="BH358" i="42"/>
  <c r="AP358" i="42"/>
  <c r="AA358" i="42"/>
  <c r="BE346" i="42"/>
  <c r="AQ346" i="42"/>
  <c r="AE346" i="42"/>
  <c r="BC346" i="42"/>
  <c r="AO346" i="42"/>
  <c r="AZ346" i="42"/>
  <c r="AM346" i="42"/>
  <c r="AY346" i="42"/>
  <c r="AL346" i="42"/>
  <c r="Y346" i="42"/>
  <c r="AX346" i="42"/>
  <c r="AK346" i="42"/>
  <c r="AN346" i="42"/>
  <c r="AJ346" i="42"/>
  <c r="BH346" i="42"/>
  <c r="AI346" i="42"/>
  <c r="BF346" i="42"/>
  <c r="AH346" i="42"/>
  <c r="BD346" i="42"/>
  <c r="AG346" i="42"/>
  <c r="BB346" i="42"/>
  <c r="AF346" i="42"/>
  <c r="AW346" i="42"/>
  <c r="AD346" i="42"/>
  <c r="AU346" i="42"/>
  <c r="AT346" i="42"/>
  <c r="Z346" i="42"/>
  <c r="AS346" i="42"/>
  <c r="AP346" i="42"/>
  <c r="AR346" i="42"/>
  <c r="BE334" i="42"/>
  <c r="AQ334" i="42"/>
  <c r="AE334" i="42"/>
  <c r="AY334" i="42"/>
  <c r="AL334" i="42"/>
  <c r="Y334" i="42"/>
  <c r="AZ334" i="42"/>
  <c r="AJ334" i="42"/>
  <c r="AX334" i="42"/>
  <c r="AI334" i="42"/>
  <c r="AW334" i="42"/>
  <c r="AH334" i="42"/>
  <c r="AU334" i="42"/>
  <c r="AG334" i="42"/>
  <c r="AT334" i="42"/>
  <c r="AF334" i="42"/>
  <c r="AS334" i="42"/>
  <c r="AD334" i="42"/>
  <c r="AR334" i="42"/>
  <c r="BH334" i="42"/>
  <c r="AP334" i="42"/>
  <c r="AB334" i="42"/>
  <c r="BF334" i="42"/>
  <c r="AO334" i="42"/>
  <c r="BD334" i="42"/>
  <c r="AN334" i="42"/>
  <c r="BB334" i="42"/>
  <c r="AK334" i="42"/>
  <c r="BC334" i="42"/>
  <c r="AM334" i="42"/>
  <c r="BE322" i="42"/>
  <c r="AQ322" i="42"/>
  <c r="AE322" i="42"/>
  <c r="AT322" i="42"/>
  <c r="AG322" i="42"/>
  <c r="AS322" i="42"/>
  <c r="AF322" i="42"/>
  <c r="BH322" i="42"/>
  <c r="AR322" i="42"/>
  <c r="AD322" i="42"/>
  <c r="BF322" i="42"/>
  <c r="AP322" i="42"/>
  <c r="BD322" i="42"/>
  <c r="AO322" i="42"/>
  <c r="AB322" i="42"/>
  <c r="BC322" i="42"/>
  <c r="AN322" i="42"/>
  <c r="AA322" i="42"/>
  <c r="BB322" i="42"/>
  <c r="AM322" i="42"/>
  <c r="Y322" i="42"/>
  <c r="AZ322" i="42"/>
  <c r="AL322" i="42"/>
  <c r="AY322" i="42"/>
  <c r="AK322" i="42"/>
  <c r="AX322" i="42"/>
  <c r="AJ322" i="42"/>
  <c r="AU322" i="42"/>
  <c r="AH322" i="42"/>
  <c r="AW322" i="42"/>
  <c r="AI322" i="42"/>
  <c r="BC310" i="42"/>
  <c r="AO310" i="42"/>
  <c r="BB310" i="42"/>
  <c r="AN310" i="42"/>
  <c r="AB310" i="42"/>
  <c r="AZ310" i="42"/>
  <c r="AM310" i="42"/>
  <c r="AA310" i="42"/>
  <c r="AY310" i="42"/>
  <c r="AL310" i="42"/>
  <c r="Z310" i="42"/>
  <c r="AX310" i="42"/>
  <c r="AK310" i="42"/>
  <c r="AW310" i="42"/>
  <c r="AJ310" i="42"/>
  <c r="AU310" i="42"/>
  <c r="AI310" i="42"/>
  <c r="AT310" i="42"/>
  <c r="AH310" i="42"/>
  <c r="BH310" i="42"/>
  <c r="AS310" i="42"/>
  <c r="AG310" i="42"/>
  <c r="BD310" i="42"/>
  <c r="AP310" i="42"/>
  <c r="AD310" i="42"/>
  <c r="AF310" i="42"/>
  <c r="AE310" i="42"/>
  <c r="BF310" i="42"/>
  <c r="BE310" i="42"/>
  <c r="AR310" i="42"/>
  <c r="AQ310" i="42"/>
  <c r="BC298" i="42"/>
  <c r="AO298" i="42"/>
  <c r="BB298" i="42"/>
  <c r="AN298" i="42"/>
  <c r="AB298" i="42"/>
  <c r="AZ298" i="42"/>
  <c r="AM298" i="42"/>
  <c r="AA298" i="42"/>
  <c r="AY298" i="42"/>
  <c r="AL298" i="42"/>
  <c r="Z298" i="42"/>
  <c r="AX298" i="42"/>
  <c r="AK298" i="42"/>
  <c r="AW298" i="42"/>
  <c r="AJ298" i="42"/>
  <c r="AU298" i="42"/>
  <c r="AI298" i="42"/>
  <c r="BF298" i="42"/>
  <c r="AD298" i="42"/>
  <c r="BE298" i="42"/>
  <c r="BD298" i="42"/>
  <c r="AT298" i="42"/>
  <c r="AS298" i="42"/>
  <c r="AR298" i="42"/>
  <c r="AQ298" i="42"/>
  <c r="AP298" i="42"/>
  <c r="AH298" i="42"/>
  <c r="AG298" i="42"/>
  <c r="AF298" i="42"/>
  <c r="BH298" i="42"/>
  <c r="AE298" i="42"/>
  <c r="BC286" i="42"/>
  <c r="AO286" i="42"/>
  <c r="AZ286" i="42"/>
  <c r="AM286" i="42"/>
  <c r="AW286" i="42"/>
  <c r="AJ286" i="42"/>
  <c r="AU286" i="42"/>
  <c r="AI286" i="42"/>
  <c r="AT286" i="42"/>
  <c r="AD286" i="42"/>
  <c r="AS286" i="42"/>
  <c r="AR286" i="42"/>
  <c r="Z286" i="42"/>
  <c r="AQ286" i="42"/>
  <c r="Y286" i="42"/>
  <c r="AP286" i="42"/>
  <c r="BH286" i="42"/>
  <c r="AN286" i="42"/>
  <c r="BF286" i="42"/>
  <c r="AL286" i="42"/>
  <c r="BE286" i="42"/>
  <c r="AK286" i="42"/>
  <c r="BD286" i="42"/>
  <c r="AH286" i="42"/>
  <c r="BB286" i="42"/>
  <c r="AG286" i="42"/>
  <c r="AY286" i="42"/>
  <c r="AF286" i="42"/>
  <c r="AE286" i="42"/>
  <c r="AX286" i="42"/>
  <c r="BC274" i="42"/>
  <c r="AO274" i="42"/>
  <c r="AW274" i="42"/>
  <c r="AJ274" i="42"/>
  <c r="AU274" i="42"/>
  <c r="AI274" i="42"/>
  <c r="BH274" i="42"/>
  <c r="AP274" i="42"/>
  <c r="BF274" i="42"/>
  <c r="AN274" i="42"/>
  <c r="BE274" i="42"/>
  <c r="AM274" i="42"/>
  <c r="BD274" i="42"/>
  <c r="AL274" i="42"/>
  <c r="BB274" i="42"/>
  <c r="AK274" i="42"/>
  <c r="AZ274" i="42"/>
  <c r="AH274" i="42"/>
  <c r="AY274" i="42"/>
  <c r="AG274" i="42"/>
  <c r="AX274" i="42"/>
  <c r="AF274" i="42"/>
  <c r="AT274" i="42"/>
  <c r="AE274" i="42"/>
  <c r="AS274" i="42"/>
  <c r="AD274" i="42"/>
  <c r="AR274" i="42"/>
  <c r="AA274" i="42"/>
  <c r="AQ274" i="42"/>
  <c r="Z274" i="42"/>
  <c r="AY262" i="42"/>
  <c r="AL262" i="42"/>
  <c r="AX262" i="42"/>
  <c r="AK262" i="42"/>
  <c r="AW262" i="42"/>
  <c r="AJ262" i="42"/>
  <c r="AU262" i="42"/>
  <c r="AI262" i="42"/>
  <c r="AT262" i="42"/>
  <c r="AH262" i="42"/>
  <c r="BH262" i="42"/>
  <c r="AS262" i="42"/>
  <c r="AG262" i="42"/>
  <c r="BF262" i="42"/>
  <c r="AR262" i="42"/>
  <c r="AF262" i="42"/>
  <c r="BE262" i="42"/>
  <c r="AQ262" i="42"/>
  <c r="AE262" i="42"/>
  <c r="BD262" i="42"/>
  <c r="AP262" i="42"/>
  <c r="AD262" i="42"/>
  <c r="BC262" i="42"/>
  <c r="AO262" i="42"/>
  <c r="BB262" i="42"/>
  <c r="AN262" i="42"/>
  <c r="AB262" i="42"/>
  <c r="AZ262" i="42"/>
  <c r="AM262" i="42"/>
  <c r="AA262" i="42"/>
  <c r="AY250" i="42"/>
  <c r="AL250" i="42"/>
  <c r="Y250" i="42"/>
  <c r="AX250" i="42"/>
  <c r="AK250" i="42"/>
  <c r="AW250" i="42"/>
  <c r="AJ250" i="42"/>
  <c r="AU250" i="42"/>
  <c r="AI250" i="42"/>
  <c r="AT250" i="42"/>
  <c r="AH250" i="42"/>
  <c r="BH250" i="42"/>
  <c r="AS250" i="42"/>
  <c r="AG250" i="42"/>
  <c r="BF250" i="42"/>
  <c r="AR250" i="42"/>
  <c r="AF250" i="42"/>
  <c r="BE250" i="42"/>
  <c r="AQ250" i="42"/>
  <c r="AE250" i="42"/>
  <c r="BD250" i="42"/>
  <c r="AP250" i="42"/>
  <c r="AD250" i="42"/>
  <c r="BC250" i="42"/>
  <c r="AO250" i="42"/>
  <c r="AZ250" i="42"/>
  <c r="AN250" i="42"/>
  <c r="AM250" i="42"/>
  <c r="Z250" i="42"/>
  <c r="BB250" i="42"/>
  <c r="BH542" i="42"/>
  <c r="AS542" i="42"/>
  <c r="AG542" i="42"/>
  <c r="BF542" i="42"/>
  <c r="AR542" i="42"/>
  <c r="AE542" i="42"/>
  <c r="BC542" i="42"/>
  <c r="AO542" i="42"/>
  <c r="AB542" i="42"/>
  <c r="BB542" i="42"/>
  <c r="AN542" i="42"/>
  <c r="AA542" i="42"/>
  <c r="AZ542" i="42"/>
  <c r="AM542" i="42"/>
  <c r="Z542" i="42"/>
  <c r="AX542" i="42"/>
  <c r="AK542" i="42"/>
  <c r="X542" i="42"/>
  <c r="AT542" i="42"/>
  <c r="AH542" i="42"/>
  <c r="AI542" i="42"/>
  <c r="BE542" i="42"/>
  <c r="Y542" i="42"/>
  <c r="BD542" i="42"/>
  <c r="AY542" i="42"/>
  <c r="AW542" i="42"/>
  <c r="AU542" i="42"/>
  <c r="AQ542" i="42"/>
  <c r="AP542" i="42"/>
  <c r="AL542" i="42"/>
  <c r="AJ542" i="42"/>
  <c r="BH530" i="42"/>
  <c r="AS530" i="42"/>
  <c r="AG530" i="42"/>
  <c r="BF530" i="42"/>
  <c r="AR530" i="42"/>
  <c r="AE530" i="42"/>
  <c r="BC530" i="42"/>
  <c r="AO530" i="42"/>
  <c r="AB530" i="42"/>
  <c r="AZ530" i="42"/>
  <c r="AM530" i="42"/>
  <c r="Z530" i="42"/>
  <c r="AT530" i="42"/>
  <c r="AH530" i="42"/>
  <c r="BD530" i="42"/>
  <c r="AI530" i="42"/>
  <c r="BB530" i="42"/>
  <c r="AY530" i="42"/>
  <c r="AX530" i="42"/>
  <c r="AA530" i="42"/>
  <c r="AW530" i="42"/>
  <c r="Y530" i="42"/>
  <c r="AU530" i="42"/>
  <c r="X530" i="42"/>
  <c r="AQ530" i="42"/>
  <c r="AP530" i="42"/>
  <c r="AN530" i="42"/>
  <c r="AL530" i="42"/>
  <c r="AK530" i="42"/>
  <c r="BE530" i="42"/>
  <c r="AJ530" i="42"/>
  <c r="BH518" i="42"/>
  <c r="AS518" i="42"/>
  <c r="AG518" i="42"/>
  <c r="BF518" i="42"/>
  <c r="AQ518" i="42"/>
  <c r="BE518" i="42"/>
  <c r="AP518" i="42"/>
  <c r="AB518" i="42"/>
  <c r="BD518" i="42"/>
  <c r="AO518" i="42"/>
  <c r="AA518" i="42"/>
  <c r="BC518" i="42"/>
  <c r="AN518" i="42"/>
  <c r="Z518" i="42"/>
  <c r="BB518" i="42"/>
  <c r="AM518" i="42"/>
  <c r="Y518" i="42"/>
  <c r="AZ518" i="42"/>
  <c r="AL518" i="42"/>
  <c r="X518" i="42"/>
  <c r="AY518" i="42"/>
  <c r="AK518" i="42"/>
  <c r="AX518" i="42"/>
  <c r="AJ518" i="42"/>
  <c r="AW518" i="42"/>
  <c r="AI518" i="42"/>
  <c r="AU518" i="42"/>
  <c r="AH518" i="42"/>
  <c r="AT518" i="42"/>
  <c r="AE518" i="42"/>
  <c r="AR518" i="42"/>
  <c r="BC506" i="42"/>
  <c r="AO506" i="42"/>
  <c r="AB506" i="42"/>
  <c r="BB506" i="42"/>
  <c r="AN506" i="42"/>
  <c r="AA506" i="42"/>
  <c r="AZ506" i="42"/>
  <c r="AM506" i="42"/>
  <c r="Z506" i="42"/>
  <c r="AY506" i="42"/>
  <c r="AL506" i="42"/>
  <c r="Y506" i="42"/>
  <c r="AX506" i="42"/>
  <c r="AK506" i="42"/>
  <c r="X506" i="42"/>
  <c r="AW506" i="42"/>
  <c r="AJ506" i="42"/>
  <c r="AU506" i="42"/>
  <c r="AI506" i="42"/>
  <c r="AT506" i="42"/>
  <c r="AH506" i="42"/>
  <c r="BH506" i="42"/>
  <c r="AS506" i="42"/>
  <c r="AG506" i="42"/>
  <c r="BF506" i="42"/>
  <c r="AR506" i="42"/>
  <c r="AE506" i="42"/>
  <c r="BD506" i="42"/>
  <c r="AP506" i="42"/>
  <c r="BE506" i="42"/>
  <c r="AQ506" i="42"/>
  <c r="BD494" i="42"/>
  <c r="AP494" i="42"/>
  <c r="BC494" i="42"/>
  <c r="AO494" i="42"/>
  <c r="AB494" i="42"/>
  <c r="AZ494" i="42"/>
  <c r="AM494" i="42"/>
  <c r="Z494" i="42"/>
  <c r="AY494" i="42"/>
  <c r="AL494" i="42"/>
  <c r="Y494" i="42"/>
  <c r="AX494" i="42"/>
  <c r="AK494" i="42"/>
  <c r="X494" i="42"/>
  <c r="AW494" i="42"/>
  <c r="AJ494" i="42"/>
  <c r="AU494" i="42"/>
  <c r="AI494" i="42"/>
  <c r="AT494" i="42"/>
  <c r="AH494" i="42"/>
  <c r="BE494" i="42"/>
  <c r="AQ494" i="42"/>
  <c r="AE494" i="42"/>
  <c r="AR494" i="42"/>
  <c r="AN494" i="42"/>
  <c r="AG494" i="42"/>
  <c r="AF494" i="42"/>
  <c r="AA494" i="42"/>
  <c r="BH494" i="42"/>
  <c r="BF494" i="42"/>
  <c r="AS494" i="42"/>
  <c r="BB494" i="42"/>
  <c r="BD482" i="42"/>
  <c r="AP482" i="42"/>
  <c r="BC482" i="42"/>
  <c r="AO482" i="42"/>
  <c r="AB482" i="42"/>
  <c r="AZ482" i="42"/>
  <c r="AM482" i="42"/>
  <c r="Z482" i="42"/>
  <c r="AY482" i="42"/>
  <c r="AL482" i="42"/>
  <c r="Y482" i="42"/>
  <c r="AU482" i="42"/>
  <c r="AE482" i="42"/>
  <c r="AT482" i="42"/>
  <c r="AA482" i="42"/>
  <c r="AS482" i="42"/>
  <c r="X482" i="42"/>
  <c r="AR482" i="42"/>
  <c r="AQ482" i="42"/>
  <c r="AN482" i="42"/>
  <c r="BH482" i="42"/>
  <c r="AK482" i="42"/>
  <c r="BF482" i="42"/>
  <c r="BE482" i="42"/>
  <c r="AI482" i="42"/>
  <c r="BB482" i="42"/>
  <c r="AH482" i="42"/>
  <c r="AW482" i="42"/>
  <c r="AF482" i="42"/>
  <c r="AX482" i="42"/>
  <c r="AG482" i="42"/>
  <c r="BD470" i="42"/>
  <c r="AP470" i="42"/>
  <c r="AY470" i="42"/>
  <c r="AL470" i="42"/>
  <c r="Y470" i="42"/>
  <c r="AW470" i="42"/>
  <c r="AG470" i="42"/>
  <c r="AU470" i="42"/>
  <c r="AF470" i="42"/>
  <c r="AT470" i="42"/>
  <c r="AS470" i="42"/>
  <c r="AR470" i="42"/>
  <c r="AB470" i="42"/>
  <c r="BH470" i="42"/>
  <c r="AQ470" i="42"/>
  <c r="AA470" i="42"/>
  <c r="BF470" i="42"/>
  <c r="AO470" i="42"/>
  <c r="Z470" i="42"/>
  <c r="BE470" i="42"/>
  <c r="AN470" i="42"/>
  <c r="X470" i="42"/>
  <c r="BC470" i="42"/>
  <c r="AM470" i="42"/>
  <c r="BB470" i="42"/>
  <c r="AK470" i="42"/>
  <c r="AX470" i="42"/>
  <c r="AH470" i="42"/>
  <c r="AZ470" i="42"/>
  <c r="AI470" i="42"/>
  <c r="AY458" i="42"/>
  <c r="AL458" i="42"/>
  <c r="Y458" i="42"/>
  <c r="AX458" i="42"/>
  <c r="AK458" i="42"/>
  <c r="X458" i="42"/>
  <c r="AW458" i="42"/>
  <c r="AJ458" i="42"/>
  <c r="AU458" i="42"/>
  <c r="AI458" i="42"/>
  <c r="AT458" i="42"/>
  <c r="AH458" i="42"/>
  <c r="BH458" i="42"/>
  <c r="AS458" i="42"/>
  <c r="AG458" i="42"/>
  <c r="BF458" i="42"/>
  <c r="AR458" i="42"/>
  <c r="BE458" i="42"/>
  <c r="AQ458" i="42"/>
  <c r="BD458" i="42"/>
  <c r="AP458" i="42"/>
  <c r="BC458" i="42"/>
  <c r="AO458" i="42"/>
  <c r="AB458" i="42"/>
  <c r="AZ458" i="42"/>
  <c r="AM458" i="42"/>
  <c r="Z458" i="42"/>
  <c r="BB458" i="42"/>
  <c r="AN458" i="42"/>
  <c r="AA458" i="42"/>
  <c r="AY446" i="42"/>
  <c r="AL446" i="42"/>
  <c r="Y446" i="42"/>
  <c r="AX446" i="42"/>
  <c r="AK446" i="42"/>
  <c r="X446" i="42"/>
  <c r="AU446" i="42"/>
  <c r="AI446" i="42"/>
  <c r="AT446" i="42"/>
  <c r="AH446" i="42"/>
  <c r="BH446" i="42"/>
  <c r="AS446" i="42"/>
  <c r="AG446" i="42"/>
  <c r="BF446" i="42"/>
  <c r="AR446" i="42"/>
  <c r="BE446" i="42"/>
  <c r="AQ446" i="42"/>
  <c r="BD446" i="42"/>
  <c r="AP446" i="42"/>
  <c r="BC446" i="42"/>
  <c r="AO446" i="42"/>
  <c r="AB446" i="42"/>
  <c r="AZ446" i="42"/>
  <c r="AM446" i="42"/>
  <c r="Z446" i="42"/>
  <c r="AJ446" i="42"/>
  <c r="AA446" i="42"/>
  <c r="BB446" i="42"/>
  <c r="AW446" i="42"/>
  <c r="AN446" i="42"/>
  <c r="AY434" i="42"/>
  <c r="AL434" i="42"/>
  <c r="Y434" i="42"/>
  <c r="AT434" i="42"/>
  <c r="AH434" i="42"/>
  <c r="BF434" i="42"/>
  <c r="AR434" i="42"/>
  <c r="AZ434" i="42"/>
  <c r="AM434" i="42"/>
  <c r="Z434" i="42"/>
  <c r="AX434" i="42"/>
  <c r="AW434" i="42"/>
  <c r="AU434" i="42"/>
  <c r="AB434" i="42"/>
  <c r="AS434" i="42"/>
  <c r="AA434" i="42"/>
  <c r="AQ434" i="42"/>
  <c r="X434" i="42"/>
  <c r="AP434" i="42"/>
  <c r="AO434" i="42"/>
  <c r="BH434" i="42"/>
  <c r="AN434" i="42"/>
  <c r="BE434" i="42"/>
  <c r="AK434" i="42"/>
  <c r="BD434" i="42"/>
  <c r="AJ434" i="42"/>
  <c r="BC434" i="42"/>
  <c r="AI434" i="42"/>
  <c r="AG434" i="42"/>
  <c r="BB434" i="42"/>
  <c r="AU422" i="42"/>
  <c r="AT422" i="42"/>
  <c r="AG422" i="42"/>
  <c r="BH422" i="42"/>
  <c r="AS422" i="42"/>
  <c r="AF422" i="42"/>
  <c r="BF422" i="42"/>
  <c r="AR422" i="42"/>
  <c r="AE422" i="42"/>
  <c r="BE422" i="42"/>
  <c r="AQ422" i="42"/>
  <c r="BD422" i="42"/>
  <c r="AP422" i="42"/>
  <c r="BC422" i="42"/>
  <c r="AO422" i="42"/>
  <c r="AB422" i="42"/>
  <c r="BB422" i="42"/>
  <c r="AN422" i="42"/>
  <c r="AA422" i="42"/>
  <c r="AZ422" i="42"/>
  <c r="AM422" i="42"/>
  <c r="Z422" i="42"/>
  <c r="AY422" i="42"/>
  <c r="AL422" i="42"/>
  <c r="Y422" i="42"/>
  <c r="AX422" i="42"/>
  <c r="AK422" i="42"/>
  <c r="X422" i="42"/>
  <c r="AW422" i="42"/>
  <c r="AJ422" i="42"/>
  <c r="AU410" i="42"/>
  <c r="AT410" i="42"/>
  <c r="AG410" i="42"/>
  <c r="BH410" i="42"/>
  <c r="AS410" i="42"/>
  <c r="AF410" i="42"/>
  <c r="BF410" i="42"/>
  <c r="AR410" i="42"/>
  <c r="AE410" i="42"/>
  <c r="BE410" i="42"/>
  <c r="AQ410" i="42"/>
  <c r="BD410" i="42"/>
  <c r="AP410" i="42"/>
  <c r="BC410" i="42"/>
  <c r="AO410" i="42"/>
  <c r="AB410" i="42"/>
  <c r="BB410" i="42"/>
  <c r="AN410" i="42"/>
  <c r="AA410" i="42"/>
  <c r="AZ410" i="42"/>
  <c r="AM410" i="42"/>
  <c r="Z410" i="42"/>
  <c r="AY410" i="42"/>
  <c r="AL410" i="42"/>
  <c r="Y410" i="42"/>
  <c r="AX410" i="42"/>
  <c r="AK410" i="42"/>
  <c r="X410" i="42"/>
  <c r="AW410" i="42"/>
  <c r="AJ410" i="42"/>
  <c r="AU398" i="42"/>
  <c r="AH398" i="42"/>
  <c r="AT398" i="42"/>
  <c r="AG398" i="42"/>
  <c r="BH398" i="42"/>
  <c r="AS398" i="42"/>
  <c r="AF398" i="42"/>
  <c r="BF398" i="42"/>
  <c r="AR398" i="42"/>
  <c r="AE398" i="42"/>
  <c r="BE398" i="42"/>
  <c r="AQ398" i="42"/>
  <c r="BD398" i="42"/>
  <c r="AP398" i="42"/>
  <c r="BC398" i="42"/>
  <c r="AO398" i="42"/>
  <c r="AB398" i="42"/>
  <c r="BB398" i="42"/>
  <c r="AN398" i="42"/>
  <c r="AA398" i="42"/>
  <c r="AY398" i="42"/>
  <c r="AL398" i="42"/>
  <c r="Y398" i="42"/>
  <c r="AX398" i="42"/>
  <c r="AK398" i="42"/>
  <c r="X398" i="42"/>
  <c r="AZ398" i="42"/>
  <c r="AW398" i="42"/>
  <c r="AM398" i="42"/>
  <c r="Z398" i="42"/>
  <c r="AW858" i="42"/>
  <c r="AJ858" i="42"/>
  <c r="X858" i="42"/>
  <c r="BH858" i="42"/>
  <c r="AS858" i="42"/>
  <c r="AG858" i="42"/>
  <c r="AQ858" i="42"/>
  <c r="AC858" i="42"/>
  <c r="BF858" i="42"/>
  <c r="AP858" i="42"/>
  <c r="AB858" i="42"/>
  <c r="BE858" i="42"/>
  <c r="AO858" i="42"/>
  <c r="AA858" i="42"/>
  <c r="BD858" i="42"/>
  <c r="AN858" i="42"/>
  <c r="Z858" i="42"/>
  <c r="BC858" i="42"/>
  <c r="AM858" i="42"/>
  <c r="Y858" i="42"/>
  <c r="BB858" i="42"/>
  <c r="AZ858" i="42"/>
  <c r="AK858" i="42"/>
  <c r="AY858" i="42"/>
  <c r="AI858" i="42"/>
  <c r="AX858" i="42"/>
  <c r="AH858" i="42"/>
  <c r="AU858" i="42"/>
  <c r="AF858" i="42"/>
  <c r="AT858" i="42"/>
  <c r="AR858" i="42"/>
  <c r="AE858" i="42"/>
  <c r="AD858" i="42"/>
  <c r="AT846" i="42"/>
  <c r="AH846" i="42"/>
  <c r="BH846" i="42"/>
  <c r="AS846" i="42"/>
  <c r="AG846" i="42"/>
  <c r="BF846" i="42"/>
  <c r="AR846" i="42"/>
  <c r="AF846" i="42"/>
  <c r="BE846" i="42"/>
  <c r="AQ846" i="42"/>
  <c r="AE846" i="42"/>
  <c r="BD846" i="42"/>
  <c r="AP846" i="42"/>
  <c r="AD846" i="42"/>
  <c r="BC846" i="42"/>
  <c r="AO846" i="42"/>
  <c r="AC846" i="42"/>
  <c r="BB846" i="42"/>
  <c r="AN846" i="42"/>
  <c r="AB846" i="42"/>
  <c r="AZ846" i="42"/>
  <c r="AM846" i="42"/>
  <c r="AA846" i="42"/>
  <c r="AY846" i="42"/>
  <c r="Z846" i="42"/>
  <c r="AX846" i="42"/>
  <c r="AK846" i="42"/>
  <c r="Y846" i="42"/>
  <c r="AW846" i="42"/>
  <c r="AU846" i="42"/>
  <c r="AJ846" i="42"/>
  <c r="AI846" i="42"/>
  <c r="X846" i="42"/>
  <c r="BH834" i="42"/>
  <c r="AS834" i="42"/>
  <c r="AG834" i="42"/>
  <c r="BD834" i="42"/>
  <c r="AP834" i="42"/>
  <c r="AD834" i="42"/>
  <c r="AY834" i="42"/>
  <c r="AJ834" i="42"/>
  <c r="AX834" i="42"/>
  <c r="AI834" i="42"/>
  <c r="AW834" i="42"/>
  <c r="AH834" i="42"/>
  <c r="AU834" i="42"/>
  <c r="AF834" i="42"/>
  <c r="AT834" i="42"/>
  <c r="AE834" i="42"/>
  <c r="AR834" i="42"/>
  <c r="AC834" i="42"/>
  <c r="AQ834" i="42"/>
  <c r="AB834" i="42"/>
  <c r="BF834" i="42"/>
  <c r="AO834" i="42"/>
  <c r="AA834" i="42"/>
  <c r="BE834" i="42"/>
  <c r="AN834" i="42"/>
  <c r="Z834" i="42"/>
  <c r="BC834" i="42"/>
  <c r="AM834" i="42"/>
  <c r="Y834" i="42"/>
  <c r="BB834" i="42"/>
  <c r="X834" i="42"/>
  <c r="AZ834" i="42"/>
  <c r="AK834" i="42"/>
  <c r="BD822" i="42"/>
  <c r="AP822" i="42"/>
  <c r="AD822" i="42"/>
  <c r="BC822" i="42"/>
  <c r="AO822" i="42"/>
  <c r="AY822" i="42"/>
  <c r="Z822" i="42"/>
  <c r="AX822" i="42"/>
  <c r="AK822" i="42"/>
  <c r="Y822" i="42"/>
  <c r="AS822" i="42"/>
  <c r="AB822" i="42"/>
  <c r="AR822" i="42"/>
  <c r="AA822" i="42"/>
  <c r="AQ822" i="42"/>
  <c r="X822" i="42"/>
  <c r="AN822" i="42"/>
  <c r="BH822" i="42"/>
  <c r="AM822" i="42"/>
  <c r="BF822" i="42"/>
  <c r="AJ822" i="42"/>
  <c r="BE822" i="42"/>
  <c r="AI822" i="42"/>
  <c r="BB822" i="42"/>
  <c r="AH822" i="42"/>
  <c r="AZ822" i="42"/>
  <c r="AG822" i="42"/>
  <c r="AW822" i="42"/>
  <c r="AF822" i="42"/>
  <c r="AU822" i="42"/>
  <c r="AE822" i="42"/>
  <c r="AT822" i="42"/>
  <c r="AC822" i="42"/>
  <c r="BD810" i="42"/>
  <c r="AP810" i="42"/>
  <c r="AD810" i="42"/>
  <c r="BB810" i="42"/>
  <c r="AM810" i="42"/>
  <c r="Z810" i="42"/>
  <c r="AY810" i="42"/>
  <c r="AK810" i="42"/>
  <c r="X810" i="42"/>
  <c r="AX810" i="42"/>
  <c r="AJ810" i="42"/>
  <c r="AW810" i="42"/>
  <c r="AI810" i="42"/>
  <c r="AU810" i="42"/>
  <c r="AH810" i="42"/>
  <c r="AT810" i="42"/>
  <c r="AG810" i="42"/>
  <c r="AS810" i="42"/>
  <c r="AF810" i="42"/>
  <c r="BH810" i="42"/>
  <c r="AR810" i="42"/>
  <c r="AE810" i="42"/>
  <c r="BF810" i="42"/>
  <c r="AQ810" i="42"/>
  <c r="AC810" i="42"/>
  <c r="BC810" i="42"/>
  <c r="AN810" i="42"/>
  <c r="AA810" i="42"/>
  <c r="BE810" i="42"/>
  <c r="AZ810" i="42"/>
  <c r="AO810" i="42"/>
  <c r="AB810" i="42"/>
  <c r="Y810" i="42"/>
  <c r="AU798" i="42"/>
  <c r="AI798" i="42"/>
  <c r="BH798" i="42"/>
  <c r="AS798" i="42"/>
  <c r="AG798" i="42"/>
  <c r="BF798" i="42"/>
  <c r="AR798" i="42"/>
  <c r="AF798" i="42"/>
  <c r="BE798" i="42"/>
  <c r="AQ798" i="42"/>
  <c r="AE798" i="42"/>
  <c r="BD798" i="42"/>
  <c r="AP798" i="42"/>
  <c r="AD798" i="42"/>
  <c r="BC798" i="42"/>
  <c r="AO798" i="42"/>
  <c r="AC798" i="42"/>
  <c r="BB798" i="42"/>
  <c r="AN798" i="42"/>
  <c r="AB798" i="42"/>
  <c r="AZ798" i="42"/>
  <c r="AM798" i="42"/>
  <c r="AA798" i="42"/>
  <c r="AY798" i="42"/>
  <c r="AW798" i="42"/>
  <c r="AJ798" i="42"/>
  <c r="X798" i="42"/>
  <c r="AX798" i="42"/>
  <c r="AT798" i="42"/>
  <c r="AK798" i="42"/>
  <c r="AH798" i="42"/>
  <c r="Z798" i="42"/>
  <c r="Y798" i="42"/>
  <c r="AU786" i="42"/>
  <c r="AI786" i="42"/>
  <c r="BD786" i="42"/>
  <c r="AP786" i="42"/>
  <c r="AD786" i="42"/>
  <c r="BB786" i="42"/>
  <c r="X786" i="42"/>
  <c r="AZ786" i="42"/>
  <c r="AK786" i="42"/>
  <c r="AY786" i="42"/>
  <c r="AJ786" i="42"/>
  <c r="AX786" i="42"/>
  <c r="AH786" i="42"/>
  <c r="AW786" i="42"/>
  <c r="AG786" i="42"/>
  <c r="AT786" i="42"/>
  <c r="AF786" i="42"/>
  <c r="AS786" i="42"/>
  <c r="AE786" i="42"/>
  <c r="AR786" i="42"/>
  <c r="AC786" i="42"/>
  <c r="BH786" i="42"/>
  <c r="AQ786" i="42"/>
  <c r="AB786" i="42"/>
  <c r="BF786" i="42"/>
  <c r="AO786" i="42"/>
  <c r="AA786" i="42"/>
  <c r="BC786" i="42"/>
  <c r="AM786" i="42"/>
  <c r="Y786" i="42"/>
  <c r="BE786" i="42"/>
  <c r="AN786" i="42"/>
  <c r="Z786" i="42"/>
  <c r="AU774" i="42"/>
  <c r="AI774" i="42"/>
  <c r="AY774" i="42"/>
  <c r="AK774" i="42"/>
  <c r="X774" i="42"/>
  <c r="AX774" i="42"/>
  <c r="AJ774" i="42"/>
  <c r="AW774" i="42"/>
  <c r="AH774" i="42"/>
  <c r="AT774" i="42"/>
  <c r="AG774" i="42"/>
  <c r="AS774" i="42"/>
  <c r="AF774" i="42"/>
  <c r="BH774" i="42"/>
  <c r="AR774" i="42"/>
  <c r="AE774" i="42"/>
  <c r="BF774" i="42"/>
  <c r="AQ774" i="42"/>
  <c r="AD774" i="42"/>
  <c r="BE774" i="42"/>
  <c r="AP774" i="42"/>
  <c r="AC774" i="42"/>
  <c r="BD774" i="42"/>
  <c r="AO774" i="42"/>
  <c r="AB774" i="42"/>
  <c r="BC774" i="42"/>
  <c r="AN774" i="42"/>
  <c r="AA774" i="42"/>
  <c r="AZ774" i="42"/>
  <c r="Y774" i="42"/>
  <c r="BB774" i="42"/>
  <c r="AM774" i="42"/>
  <c r="Z774" i="42"/>
  <c r="AZ762" i="42"/>
  <c r="AM762" i="42"/>
  <c r="AA762" i="42"/>
  <c r="AY762" i="42"/>
  <c r="AW762" i="42"/>
  <c r="AJ762" i="42"/>
  <c r="X762" i="42"/>
  <c r="AT762" i="42"/>
  <c r="AH762" i="42"/>
  <c r="BH762" i="42"/>
  <c r="AS762" i="42"/>
  <c r="AG762" i="42"/>
  <c r="BF762" i="42"/>
  <c r="AR762" i="42"/>
  <c r="AF762" i="42"/>
  <c r="AN762" i="42"/>
  <c r="AK762" i="42"/>
  <c r="AI762" i="42"/>
  <c r="BE762" i="42"/>
  <c r="AE762" i="42"/>
  <c r="BD762" i="42"/>
  <c r="AD762" i="42"/>
  <c r="BC762" i="42"/>
  <c r="AC762" i="42"/>
  <c r="BB762" i="42"/>
  <c r="AB762" i="42"/>
  <c r="AX762" i="42"/>
  <c r="Z762" i="42"/>
  <c r="AU762" i="42"/>
  <c r="Y762" i="42"/>
  <c r="AQ762" i="42"/>
  <c r="AO762" i="42"/>
  <c r="AP762" i="42"/>
  <c r="AZ750" i="42"/>
  <c r="AM750" i="42"/>
  <c r="AA750" i="42"/>
  <c r="AT750" i="42"/>
  <c r="AH750" i="42"/>
  <c r="AS750" i="42"/>
  <c r="AE750" i="42"/>
  <c r="AR750" i="42"/>
  <c r="AD750" i="42"/>
  <c r="BH750" i="42"/>
  <c r="AQ750" i="42"/>
  <c r="AC750" i="42"/>
  <c r="BF750" i="42"/>
  <c r="AP750" i="42"/>
  <c r="AB750" i="42"/>
  <c r="BE750" i="42"/>
  <c r="AO750" i="42"/>
  <c r="Z750" i="42"/>
  <c r="BD750" i="42"/>
  <c r="AN750" i="42"/>
  <c r="Y750" i="42"/>
  <c r="BC750" i="42"/>
  <c r="X750" i="42"/>
  <c r="BB750" i="42"/>
  <c r="AK750" i="42"/>
  <c r="AY750" i="42"/>
  <c r="AJ750" i="42"/>
  <c r="AX750" i="42"/>
  <c r="AI750" i="42"/>
  <c r="AU750" i="42"/>
  <c r="AF750" i="42"/>
  <c r="AW750" i="42"/>
  <c r="AG750" i="42"/>
  <c r="AZ738" i="42"/>
  <c r="AM738" i="42"/>
  <c r="AA738" i="42"/>
  <c r="AS738" i="42"/>
  <c r="AF738" i="42"/>
  <c r="BH738" i="42"/>
  <c r="AR738" i="42"/>
  <c r="AE738" i="42"/>
  <c r="BF738" i="42"/>
  <c r="AQ738" i="42"/>
  <c r="AD738" i="42"/>
  <c r="BE738" i="42"/>
  <c r="AP738" i="42"/>
  <c r="AC738" i="42"/>
  <c r="BD738" i="42"/>
  <c r="AO738" i="42"/>
  <c r="AB738" i="42"/>
  <c r="BC738" i="42"/>
  <c r="AN738" i="42"/>
  <c r="Z738" i="42"/>
  <c r="BB738" i="42"/>
  <c r="Y738" i="42"/>
  <c r="AY738" i="42"/>
  <c r="AK738" i="42"/>
  <c r="X738" i="42"/>
  <c r="AX738" i="42"/>
  <c r="AJ738" i="42"/>
  <c r="AW738" i="42"/>
  <c r="AU738" i="42"/>
  <c r="AT738" i="42"/>
  <c r="AI738" i="42"/>
  <c r="AH738" i="42"/>
  <c r="AG738" i="42"/>
  <c r="BB726" i="42"/>
  <c r="AN726" i="42"/>
  <c r="AB726" i="42"/>
  <c r="BH726" i="42"/>
  <c r="AS726" i="42"/>
  <c r="AG726" i="42"/>
  <c r="BE726" i="42"/>
  <c r="AO726" i="42"/>
  <c r="Z726" i="42"/>
  <c r="BD726" i="42"/>
  <c r="AM726" i="42"/>
  <c r="Y726" i="42"/>
  <c r="BC726" i="42"/>
  <c r="X726" i="42"/>
  <c r="AZ726" i="42"/>
  <c r="AK726" i="42"/>
  <c r="AY726" i="42"/>
  <c r="AJ726" i="42"/>
  <c r="AX726" i="42"/>
  <c r="AI726" i="42"/>
  <c r="AW726" i="42"/>
  <c r="AH726" i="42"/>
  <c r="AU726" i="42"/>
  <c r="AF726" i="42"/>
  <c r="AT726" i="42"/>
  <c r="AE726" i="42"/>
  <c r="AR726" i="42"/>
  <c r="AD726" i="42"/>
  <c r="BF726" i="42"/>
  <c r="AP726" i="42"/>
  <c r="AA726" i="42"/>
  <c r="AC726" i="42"/>
  <c r="AQ726" i="42"/>
  <c r="BB714" i="42"/>
  <c r="AN714" i="42"/>
  <c r="AB714" i="42"/>
  <c r="BC714" i="42"/>
  <c r="AM714" i="42"/>
  <c r="Z714" i="42"/>
  <c r="AZ714" i="42"/>
  <c r="Y714" i="42"/>
  <c r="AY714" i="42"/>
  <c r="AK714" i="42"/>
  <c r="X714" i="42"/>
  <c r="AX714" i="42"/>
  <c r="AJ714" i="42"/>
  <c r="AW714" i="42"/>
  <c r="AI714" i="42"/>
  <c r="AU714" i="42"/>
  <c r="AH714" i="42"/>
  <c r="AT714" i="42"/>
  <c r="AG714" i="42"/>
  <c r="AS714" i="42"/>
  <c r="AF714" i="42"/>
  <c r="BH714" i="42"/>
  <c r="AR714" i="42"/>
  <c r="AE714" i="42"/>
  <c r="BF714" i="42"/>
  <c r="AQ714" i="42"/>
  <c r="AD714" i="42"/>
  <c r="BD714" i="42"/>
  <c r="AO714" i="42"/>
  <c r="AA714" i="42"/>
  <c r="BE714" i="42"/>
  <c r="AP714" i="42"/>
  <c r="AC714" i="42"/>
  <c r="AT702" i="42"/>
  <c r="AH702" i="42"/>
  <c r="BH702" i="42"/>
  <c r="BE702" i="42"/>
  <c r="AQ702" i="42"/>
  <c r="AE702" i="42"/>
  <c r="BD702" i="42"/>
  <c r="AP702" i="42"/>
  <c r="AD702" i="42"/>
  <c r="BC702" i="42"/>
  <c r="AO702" i="42"/>
  <c r="AC702" i="42"/>
  <c r="BB702" i="42"/>
  <c r="AN702" i="42"/>
  <c r="AB702" i="42"/>
  <c r="AZ702" i="42"/>
  <c r="AG702" i="42"/>
  <c r="AY702" i="42"/>
  <c r="AF702" i="42"/>
  <c r="AX702" i="42"/>
  <c r="AA702" i="42"/>
  <c r="AW702" i="42"/>
  <c r="Z702" i="42"/>
  <c r="AU702" i="42"/>
  <c r="Y702" i="42"/>
  <c r="AS702" i="42"/>
  <c r="X702" i="42"/>
  <c r="AR702" i="42"/>
  <c r="AM702" i="42"/>
  <c r="AK702" i="42"/>
  <c r="AJ702" i="42"/>
  <c r="BF702" i="42"/>
  <c r="AI702" i="42"/>
  <c r="AT690" i="42"/>
  <c r="AH690" i="42"/>
  <c r="BD690" i="42"/>
  <c r="AP690" i="42"/>
  <c r="AD690" i="42"/>
  <c r="BC690" i="42"/>
  <c r="AO690" i="42"/>
  <c r="AC690" i="42"/>
  <c r="AQ690" i="42"/>
  <c r="Z690" i="42"/>
  <c r="BH690" i="42"/>
  <c r="AN690" i="42"/>
  <c r="Y690" i="42"/>
  <c r="BF690" i="42"/>
  <c r="AM690" i="42"/>
  <c r="X690" i="42"/>
  <c r="BE690" i="42"/>
  <c r="BB690" i="42"/>
  <c r="AK690" i="42"/>
  <c r="AZ690" i="42"/>
  <c r="AJ690" i="42"/>
  <c r="AY690" i="42"/>
  <c r="AI690" i="42"/>
  <c r="AX690" i="42"/>
  <c r="AG690" i="42"/>
  <c r="AW690" i="42"/>
  <c r="AF690" i="42"/>
  <c r="AU690" i="42"/>
  <c r="AE690" i="42"/>
  <c r="AS690" i="42"/>
  <c r="AB690" i="42"/>
  <c r="AR690" i="42"/>
  <c r="AA690" i="42"/>
  <c r="AU678" i="42"/>
  <c r="AH678" i="42"/>
  <c r="AX678" i="42"/>
  <c r="AI678" i="42"/>
  <c r="AW678" i="42"/>
  <c r="AG678" i="42"/>
  <c r="AT678" i="42"/>
  <c r="AF678" i="42"/>
  <c r="AS678" i="42"/>
  <c r="AE678" i="42"/>
  <c r="BH678" i="42"/>
  <c r="AR678" i="42"/>
  <c r="AD678" i="42"/>
  <c r="BF678" i="42"/>
  <c r="AQ678" i="42"/>
  <c r="AC678" i="42"/>
  <c r="BE678" i="42"/>
  <c r="AP678" i="42"/>
  <c r="AB678" i="42"/>
  <c r="BD678" i="42"/>
  <c r="AO678" i="42"/>
  <c r="AA678" i="42"/>
  <c r="BC678" i="42"/>
  <c r="AN678" i="42"/>
  <c r="Z678" i="42"/>
  <c r="BB678" i="42"/>
  <c r="Y678" i="42"/>
  <c r="AZ678" i="42"/>
  <c r="AK678" i="42"/>
  <c r="X678" i="42"/>
  <c r="AY678" i="42"/>
  <c r="AJ678" i="42"/>
  <c r="AU666" i="42"/>
  <c r="AH666" i="42"/>
  <c r="BH666" i="42"/>
  <c r="AS666" i="42"/>
  <c r="AF666" i="42"/>
  <c r="BF666" i="42"/>
  <c r="AR666" i="42"/>
  <c r="AE666" i="42"/>
  <c r="BE666" i="42"/>
  <c r="AQ666" i="42"/>
  <c r="AD666" i="42"/>
  <c r="BD666" i="42"/>
  <c r="AP666" i="42"/>
  <c r="AC666" i="42"/>
  <c r="BC666" i="42"/>
  <c r="AO666" i="42"/>
  <c r="AB666" i="42"/>
  <c r="BB666" i="42"/>
  <c r="AN666" i="42"/>
  <c r="AA666" i="42"/>
  <c r="AZ666" i="42"/>
  <c r="Z666" i="42"/>
  <c r="AY666" i="42"/>
  <c r="AK666" i="42"/>
  <c r="Y666" i="42"/>
  <c r="AX666" i="42"/>
  <c r="AW666" i="42"/>
  <c r="AT666" i="42"/>
  <c r="AJ666" i="42"/>
  <c r="AI666" i="42"/>
  <c r="AG666" i="42"/>
  <c r="X666" i="42"/>
  <c r="AU654" i="42"/>
  <c r="AH654" i="42"/>
  <c r="BH654" i="42"/>
  <c r="AS654" i="42"/>
  <c r="AF654" i="42"/>
  <c r="BF654" i="42"/>
  <c r="AR654" i="42"/>
  <c r="AE654" i="42"/>
  <c r="BD654" i="42"/>
  <c r="AP654" i="42"/>
  <c r="AC654" i="42"/>
  <c r="BC654" i="42"/>
  <c r="AO654" i="42"/>
  <c r="AB654" i="42"/>
  <c r="BB654" i="42"/>
  <c r="AN654" i="42"/>
  <c r="AA654" i="42"/>
  <c r="AZ654" i="42"/>
  <c r="Z654" i="42"/>
  <c r="AG654" i="42"/>
  <c r="AD654" i="42"/>
  <c r="Y654" i="42"/>
  <c r="BE654" i="42"/>
  <c r="X654" i="42"/>
  <c r="AY654" i="42"/>
  <c r="AX654" i="42"/>
  <c r="AW654" i="42"/>
  <c r="AT654" i="42"/>
  <c r="AQ654" i="42"/>
  <c r="AK654" i="42"/>
  <c r="AJ654" i="42"/>
  <c r="AI654" i="42"/>
  <c r="BH641" i="42"/>
  <c r="AS641" i="42"/>
  <c r="AF641" i="42"/>
  <c r="AX641" i="42"/>
  <c r="AI641" i="42"/>
  <c r="AW641" i="42"/>
  <c r="AH641" i="42"/>
  <c r="AU641" i="42"/>
  <c r="AG641" i="42"/>
  <c r="AT641" i="42"/>
  <c r="AE641" i="42"/>
  <c r="AR641" i="42"/>
  <c r="AD641" i="42"/>
  <c r="BF641" i="42"/>
  <c r="AQ641" i="42"/>
  <c r="AC641" i="42"/>
  <c r="BE641" i="42"/>
  <c r="AP641" i="42"/>
  <c r="AB641" i="42"/>
  <c r="BD641" i="42"/>
  <c r="AO641" i="42"/>
  <c r="AA641" i="42"/>
  <c r="BC641" i="42"/>
  <c r="AN641" i="42"/>
  <c r="Z641" i="42"/>
  <c r="BB641" i="42"/>
  <c r="AM641" i="42"/>
  <c r="Y641" i="42"/>
  <c r="AZ641" i="42"/>
  <c r="AK641" i="42"/>
  <c r="X641" i="42"/>
  <c r="AY641" i="42"/>
  <c r="AJ641" i="42"/>
  <c r="BE629" i="42"/>
  <c r="AP629" i="42"/>
  <c r="AD629" i="42"/>
  <c r="BD629" i="42"/>
  <c r="AO629" i="42"/>
  <c r="AC629" i="42"/>
  <c r="BC629" i="42"/>
  <c r="AN629" i="42"/>
  <c r="AB629" i="42"/>
  <c r="BB629" i="42"/>
  <c r="AM629" i="42"/>
  <c r="AA629" i="42"/>
  <c r="AZ629" i="42"/>
  <c r="Z629" i="42"/>
  <c r="AY629" i="42"/>
  <c r="AK629" i="42"/>
  <c r="Y629" i="42"/>
  <c r="AX629" i="42"/>
  <c r="AJ629" i="42"/>
  <c r="X629" i="42"/>
  <c r="AW629" i="42"/>
  <c r="AI629" i="42"/>
  <c r="AU629" i="42"/>
  <c r="AH629" i="42"/>
  <c r="AT629" i="42"/>
  <c r="AG629" i="42"/>
  <c r="BH629" i="42"/>
  <c r="AS629" i="42"/>
  <c r="AF629" i="42"/>
  <c r="AR629" i="42"/>
  <c r="AE629" i="42"/>
  <c r="BF629" i="42"/>
  <c r="BE617" i="42"/>
  <c r="AQ617" i="42"/>
  <c r="AD617" i="42"/>
  <c r="BC617" i="42"/>
  <c r="AN617" i="42"/>
  <c r="AB617" i="42"/>
  <c r="BB617" i="42"/>
  <c r="AM617" i="42"/>
  <c r="AA617" i="42"/>
  <c r="AZ617" i="42"/>
  <c r="Z617" i="42"/>
  <c r="AY617" i="42"/>
  <c r="AK617" i="42"/>
  <c r="Y617" i="42"/>
  <c r="AX617" i="42"/>
  <c r="AJ617" i="42"/>
  <c r="X617" i="42"/>
  <c r="AW617" i="42"/>
  <c r="AI617" i="42"/>
  <c r="AU617" i="42"/>
  <c r="AH617" i="42"/>
  <c r="BH617" i="42"/>
  <c r="AS617" i="42"/>
  <c r="AR617" i="42"/>
  <c r="AG617" i="42"/>
  <c r="AF617" i="42"/>
  <c r="AE617" i="42"/>
  <c r="AC617" i="42"/>
  <c r="BF617" i="42"/>
  <c r="AT617" i="42"/>
  <c r="BD617" i="42"/>
  <c r="BD605" i="42"/>
  <c r="AP605" i="42"/>
  <c r="AC605" i="42"/>
  <c r="BB605" i="42"/>
  <c r="AN605" i="42"/>
  <c r="AA605" i="42"/>
  <c r="AY605" i="42"/>
  <c r="AK605" i="42"/>
  <c r="Y605" i="42"/>
  <c r="AW605" i="42"/>
  <c r="AI605" i="42"/>
  <c r="AZ605" i="42"/>
  <c r="AF605" i="42"/>
  <c r="AX605" i="42"/>
  <c r="AE605" i="42"/>
  <c r="AU605" i="42"/>
  <c r="AD605" i="42"/>
  <c r="AT605" i="42"/>
  <c r="AB605" i="42"/>
  <c r="AS605" i="42"/>
  <c r="Z605" i="42"/>
  <c r="AR605" i="42"/>
  <c r="X605" i="42"/>
  <c r="AQ605" i="42"/>
  <c r="AO605" i="42"/>
  <c r="BH605" i="42"/>
  <c r="BF605" i="42"/>
  <c r="AJ605" i="42"/>
  <c r="BC605" i="42"/>
  <c r="AG605" i="42"/>
  <c r="BE605" i="42"/>
  <c r="AH605" i="42"/>
  <c r="AX593" i="42"/>
  <c r="AJ593" i="42"/>
  <c r="X593" i="42"/>
  <c r="AW593" i="42"/>
  <c r="AI593" i="42"/>
  <c r="AU593" i="42"/>
  <c r="AH593" i="42"/>
  <c r="AT593" i="42"/>
  <c r="AG593" i="42"/>
  <c r="BH593" i="42"/>
  <c r="AS593" i="42"/>
  <c r="AF593" i="42"/>
  <c r="BF593" i="42"/>
  <c r="AR593" i="42"/>
  <c r="AE593" i="42"/>
  <c r="BE593" i="42"/>
  <c r="AQ593" i="42"/>
  <c r="AD593" i="42"/>
  <c r="BD593" i="42"/>
  <c r="AP593" i="42"/>
  <c r="AC593" i="42"/>
  <c r="BC593" i="42"/>
  <c r="AO593" i="42"/>
  <c r="AB593" i="42"/>
  <c r="BB593" i="42"/>
  <c r="AN593" i="42"/>
  <c r="AA593" i="42"/>
  <c r="AY593" i="42"/>
  <c r="AK593" i="42"/>
  <c r="Y593" i="42"/>
  <c r="AZ593" i="42"/>
  <c r="Z593" i="42"/>
  <c r="AU580" i="42"/>
  <c r="AH580" i="42"/>
  <c r="AT580" i="42"/>
  <c r="AG580" i="42"/>
  <c r="BE580" i="42"/>
  <c r="AP580" i="42"/>
  <c r="AD580" i="42"/>
  <c r="BD580" i="42"/>
  <c r="AO580" i="42"/>
  <c r="AC580" i="42"/>
  <c r="BC580" i="42"/>
  <c r="AN580" i="42"/>
  <c r="AB580" i="42"/>
  <c r="BF580" i="42"/>
  <c r="AI580" i="42"/>
  <c r="BB580" i="42"/>
  <c r="AF580" i="42"/>
  <c r="AZ580" i="42"/>
  <c r="AE580" i="42"/>
  <c r="AY580" i="42"/>
  <c r="AA580" i="42"/>
  <c r="AX580" i="42"/>
  <c r="Z580" i="42"/>
  <c r="AW580" i="42"/>
  <c r="Y580" i="42"/>
  <c r="AS580" i="42"/>
  <c r="X580" i="42"/>
  <c r="AM580" i="42"/>
  <c r="BH580" i="42"/>
  <c r="AJ580" i="42"/>
  <c r="AK580" i="42"/>
  <c r="AU568" i="42"/>
  <c r="AH568" i="42"/>
  <c r="BE568" i="42"/>
  <c r="AP568" i="42"/>
  <c r="AB568" i="42"/>
  <c r="BD568" i="42"/>
  <c r="AO568" i="42"/>
  <c r="AA568" i="42"/>
  <c r="BC568" i="42"/>
  <c r="AM568" i="42"/>
  <c r="Z568" i="42"/>
  <c r="BB568" i="42"/>
  <c r="Y568" i="42"/>
  <c r="AZ568" i="42"/>
  <c r="AK568" i="42"/>
  <c r="X568" i="42"/>
  <c r="AY568" i="42"/>
  <c r="AJ568" i="42"/>
  <c r="AX568" i="42"/>
  <c r="AI568" i="42"/>
  <c r="AW568" i="42"/>
  <c r="AG568" i="42"/>
  <c r="AT568" i="42"/>
  <c r="AF568" i="42"/>
  <c r="AS568" i="42"/>
  <c r="AE568" i="42"/>
  <c r="BF568" i="42"/>
  <c r="AQ568" i="42"/>
  <c r="AC568" i="42"/>
  <c r="BH568" i="42"/>
  <c r="AR568" i="42"/>
  <c r="AD568" i="42"/>
  <c r="AY556" i="42"/>
  <c r="AK556" i="42"/>
  <c r="Y556" i="42"/>
  <c r="AX556" i="42"/>
  <c r="AJ556" i="42"/>
  <c r="X556" i="42"/>
  <c r="AW556" i="42"/>
  <c r="AI556" i="42"/>
  <c r="AT556" i="42"/>
  <c r="AG556" i="42"/>
  <c r="BH556" i="42"/>
  <c r="AS556" i="42"/>
  <c r="AF556" i="42"/>
  <c r="BF556" i="42"/>
  <c r="AR556" i="42"/>
  <c r="AE556" i="42"/>
  <c r="BE556" i="42"/>
  <c r="AQ556" i="42"/>
  <c r="AD556" i="42"/>
  <c r="BD556" i="42"/>
  <c r="AP556" i="42"/>
  <c r="AC556" i="42"/>
  <c r="BC556" i="42"/>
  <c r="AO556" i="42"/>
  <c r="AB556" i="42"/>
  <c r="AZ556" i="42"/>
  <c r="Z556" i="42"/>
  <c r="AU556" i="42"/>
  <c r="AM556" i="42"/>
  <c r="AH556" i="42"/>
  <c r="AA556" i="42"/>
  <c r="BB556" i="42"/>
  <c r="AU5" i="42"/>
  <c r="AI5" i="42"/>
  <c r="X6" i="42"/>
  <c r="AJ6" i="42"/>
  <c r="Z7" i="42"/>
  <c r="AL7" i="42"/>
  <c r="AY7" i="42"/>
  <c r="AB8" i="42"/>
  <c r="AN8" i="42"/>
  <c r="BC8" i="42"/>
  <c r="AE9" i="42"/>
  <c r="AQ9" i="42"/>
  <c r="BF9" i="42"/>
  <c r="AH10" i="42"/>
  <c r="AU10" i="42"/>
  <c r="Y11" i="42"/>
  <c r="AK11" i="42"/>
  <c r="AY11" i="42"/>
  <c r="AB12" i="42"/>
  <c r="AN12" i="42"/>
  <c r="BC12" i="42"/>
  <c r="AE13" i="42"/>
  <c r="AQ13" i="42"/>
  <c r="BF13" i="42"/>
  <c r="AH14" i="42"/>
  <c r="AU14" i="42"/>
  <c r="Y15" i="42"/>
  <c r="AK15" i="42"/>
  <c r="AY15" i="42"/>
  <c r="AB16" i="42"/>
  <c r="AN16" i="42"/>
  <c r="BC16" i="42"/>
  <c r="AE17" i="42"/>
  <c r="AQ17" i="42"/>
  <c r="BF17" i="42"/>
  <c r="AH18" i="42"/>
  <c r="AT18" i="42"/>
  <c r="Y19" i="42"/>
  <c r="AK19" i="42"/>
  <c r="AY19" i="42"/>
  <c r="AB20" i="42"/>
  <c r="AN20" i="42"/>
  <c r="BC20" i="42"/>
  <c r="AE21" i="42"/>
  <c r="AQ21" i="42"/>
  <c r="BF21" i="42"/>
  <c r="AH22" i="42"/>
  <c r="AT22" i="42"/>
  <c r="Y23" i="42"/>
  <c r="AK23" i="42"/>
  <c r="AY23" i="42"/>
  <c r="AB24" i="42"/>
  <c r="AN24" i="42"/>
  <c r="BC24" i="42"/>
  <c r="AE25" i="42"/>
  <c r="AQ25" i="42"/>
  <c r="BF25" i="42"/>
  <c r="AH26" i="42"/>
  <c r="AU26" i="42"/>
  <c r="Y27" i="42"/>
  <c r="AK27" i="42"/>
  <c r="AY27" i="42"/>
  <c r="AB28" i="42"/>
  <c r="AN28" i="42"/>
  <c r="BC28" i="42"/>
  <c r="AE29" i="42"/>
  <c r="AQ29" i="42"/>
  <c r="BF29" i="42"/>
  <c r="AH30" i="42"/>
  <c r="AU30" i="42"/>
  <c r="Y31" i="42"/>
  <c r="AK31" i="42"/>
  <c r="AY31" i="42"/>
  <c r="AB32" i="42"/>
  <c r="AN32" i="42"/>
  <c r="BC32" i="42"/>
  <c r="AE33" i="42"/>
  <c r="AQ33" i="42"/>
  <c r="BF33" i="42"/>
  <c r="AH34" i="42"/>
  <c r="AU34" i="42"/>
  <c r="Y35" i="42"/>
  <c r="AK35" i="42"/>
  <c r="AY35" i="42"/>
  <c r="AB36" i="42"/>
  <c r="AN36" i="42"/>
  <c r="BC36" i="42"/>
  <c r="AE37" i="42"/>
  <c r="AQ37" i="42"/>
  <c r="BF37" i="42"/>
  <c r="AH38" i="42"/>
  <c r="AU38" i="42"/>
  <c r="Y39" i="42"/>
  <c r="AK39" i="42"/>
  <c r="AY39" i="42"/>
  <c r="AB40" i="42"/>
  <c r="AN40" i="42"/>
  <c r="BC40" i="42"/>
  <c r="AE41" i="42"/>
  <c r="AQ41" i="42"/>
  <c r="BF41" i="42"/>
  <c r="AH42" i="42"/>
  <c r="AU42" i="42"/>
  <c r="Y43" i="42"/>
  <c r="AK43" i="42"/>
  <c r="AY43" i="42"/>
  <c r="AB44" i="42"/>
  <c r="AN44" i="42"/>
  <c r="BC44" i="42"/>
  <c r="AE45" i="42"/>
  <c r="AQ45" i="42"/>
  <c r="BF45" i="42"/>
  <c r="AH46" i="42"/>
  <c r="X47" i="42"/>
  <c r="AJ47" i="42"/>
  <c r="AX47" i="42"/>
  <c r="AA48" i="42"/>
  <c r="AM48" i="42"/>
  <c r="BB48" i="42"/>
  <c r="AD49" i="42"/>
  <c r="AP49" i="42"/>
  <c r="BE49" i="42"/>
  <c r="AG50" i="42"/>
  <c r="AS50" i="42"/>
  <c r="X51" i="42"/>
  <c r="AJ51" i="42"/>
  <c r="AX51" i="42"/>
  <c r="AA52" i="42"/>
  <c r="AM52" i="42"/>
  <c r="BB52" i="42"/>
  <c r="AD53" i="42"/>
  <c r="AP53" i="42"/>
  <c r="BE53" i="42"/>
  <c r="AG54" i="42"/>
  <c r="AS54" i="42"/>
  <c r="X55" i="42"/>
  <c r="AJ55" i="42"/>
  <c r="AX55" i="42"/>
  <c r="AA56" i="42"/>
  <c r="AM56" i="42"/>
  <c r="BB56" i="42"/>
  <c r="AD57" i="42"/>
  <c r="AQ57" i="42"/>
  <c r="BH57" i="42"/>
  <c r="AM58" i="42"/>
  <c r="BF58" i="42"/>
  <c r="AK59" i="42"/>
  <c r="BE59" i="42"/>
  <c r="AK60" i="42"/>
  <c r="BC60" i="42"/>
  <c r="AJ61" i="42"/>
  <c r="BC61" i="42"/>
  <c r="AH62" i="42"/>
  <c r="BB62" i="42"/>
  <c r="AH63" i="42"/>
  <c r="AY63" i="42"/>
  <c r="AG64" i="42"/>
  <c r="AY64" i="42"/>
  <c r="AE65" i="42"/>
  <c r="AX65" i="42"/>
  <c r="AE66" i="42"/>
  <c r="AD67" i="42"/>
  <c r="AT67" i="42"/>
  <c r="AB68" i="42"/>
  <c r="AS68" i="42"/>
  <c r="AB69" i="42"/>
  <c r="AQ69" i="42"/>
  <c r="AA70" i="42"/>
  <c r="AQ70" i="42"/>
  <c r="Y71" i="42"/>
  <c r="AP71" i="42"/>
  <c r="Y72" i="42"/>
  <c r="AN72" i="42"/>
  <c r="X73" i="42"/>
  <c r="AN73" i="42"/>
  <c r="BF73" i="42"/>
  <c r="AM74" i="42"/>
  <c r="BE74" i="42"/>
  <c r="Z77" i="42"/>
  <c r="AP77" i="42"/>
  <c r="Y78" i="42"/>
  <c r="AO78" i="42"/>
  <c r="X79" i="42"/>
  <c r="AN79" i="42"/>
  <c r="BH79" i="42"/>
  <c r="AM80" i="42"/>
  <c r="Z81" i="42"/>
  <c r="AU81" i="42"/>
  <c r="AI82" i="42"/>
  <c r="BE82" i="42"/>
  <c r="AQ83" i="42"/>
  <c r="AD84" i="42"/>
  <c r="AZ84" i="42"/>
  <c r="AL85" i="42"/>
  <c r="AB86" i="42"/>
  <c r="BC86" i="42"/>
  <c r="AQ87" i="42"/>
  <c r="AH88" i="42"/>
  <c r="Y89" i="42"/>
  <c r="AX89" i="42"/>
  <c r="AU90" i="42"/>
  <c r="AY91" i="42"/>
  <c r="BD92" i="42"/>
  <c r="AO94" i="42"/>
  <c r="BD98" i="42"/>
  <c r="AE103" i="42"/>
  <c r="AQ107" i="42"/>
  <c r="BF111" i="42"/>
  <c r="AR116" i="42"/>
  <c r="AW121" i="42"/>
  <c r="BH126" i="42"/>
  <c r="AG132" i="42"/>
  <c r="AA138" i="42"/>
  <c r="BE143" i="42"/>
  <c r="AW149" i="42"/>
  <c r="AW156" i="42"/>
  <c r="AL165" i="42"/>
  <c r="AF222" i="42"/>
  <c r="BH248" i="42"/>
  <c r="Z241" i="42"/>
  <c r="AS9" i="42"/>
  <c r="V714" i="42" l="1"/>
  <c r="V738" i="42"/>
  <c r="V762" i="42"/>
  <c r="V786" i="42"/>
  <c r="V726" i="42"/>
  <c r="V798" i="42"/>
  <c r="BG865" i="42"/>
  <c r="E38" i="45" s="1"/>
  <c r="BA89" i="42"/>
  <c r="AV46" i="42"/>
  <c r="AV51" i="42" s="1"/>
  <c r="AU12" i="42"/>
  <c r="AY77" i="42"/>
  <c r="AY87" i="42" s="1"/>
  <c r="AY99" i="42" s="1"/>
  <c r="BE171" i="42"/>
  <c r="V777" i="42"/>
  <c r="V773" i="42"/>
  <c r="V797" i="42"/>
  <c r="V785" i="42"/>
  <c r="V749" i="42"/>
  <c r="V737" i="42"/>
  <c r="V725" i="42"/>
  <c r="V809" i="42"/>
  <c r="V761" i="42"/>
  <c r="V357" i="42"/>
  <c r="V753" i="42"/>
  <c r="AB241" i="42"/>
  <c r="AI394" i="42"/>
  <c r="AI395" i="42" s="1"/>
  <c r="AG402" i="42"/>
  <c r="AG403" i="42" s="1"/>
  <c r="AG404" i="42" s="1"/>
  <c r="Z242" i="42"/>
  <c r="AA243" i="42"/>
  <c r="AA244" i="42" s="1"/>
  <c r="Y260" i="42"/>
  <c r="V765" i="42"/>
  <c r="V741" i="42"/>
  <c r="V729" i="42"/>
  <c r="V789" i="42"/>
  <c r="V801" i="42"/>
  <c r="V717" i="42"/>
  <c r="V754" i="42"/>
  <c r="V706" i="42"/>
  <c r="V694" i="42"/>
  <c r="V718" i="42"/>
  <c r="V742" i="42"/>
  <c r="V730" i="42"/>
  <c r="V682" i="42"/>
  <c r="V314" i="42"/>
  <c r="R170" i="42"/>
  <c r="M170" i="42"/>
  <c r="M470" i="42"/>
  <c r="Q437" i="42"/>
  <c r="P437" i="42"/>
  <c r="O437" i="42"/>
  <c r="N437" i="42"/>
  <c r="M516" i="42"/>
  <c r="Q593" i="42"/>
  <c r="V736" i="42"/>
  <c r="V748" i="42"/>
  <c r="V796" i="42"/>
  <c r="V700" i="42"/>
  <c r="V784" i="42"/>
  <c r="V724" i="42"/>
  <c r="N461" i="42"/>
  <c r="N170" i="42"/>
  <c r="V712" i="42"/>
  <c r="V808" i="42"/>
  <c r="V772" i="42"/>
  <c r="V688" i="42"/>
  <c r="V760" i="42"/>
  <c r="N650" i="42"/>
  <c r="O506" i="42"/>
  <c r="Q170" i="42"/>
  <c r="Q470" i="42"/>
  <c r="P516" i="42"/>
  <c r="Q519" i="42"/>
  <c r="R544" i="42"/>
  <c r="R192" i="42"/>
  <c r="N434" i="42"/>
  <c r="M437" i="42"/>
  <c r="Q505" i="42"/>
  <c r="O470" i="42"/>
  <c r="Q516" i="42"/>
  <c r="S470" i="42"/>
  <c r="P591" i="42"/>
  <c r="T605" i="42"/>
  <c r="R470" i="42"/>
  <c r="M591" i="42"/>
  <c r="N591" i="42"/>
  <c r="T170" i="42"/>
  <c r="Q434" i="42"/>
  <c r="R668" i="42"/>
  <c r="P650" i="42"/>
  <c r="S170" i="42"/>
  <c r="T516" i="42"/>
  <c r="R437" i="42"/>
  <c r="O591" i="42"/>
  <c r="O447" i="42"/>
  <c r="O508" i="42"/>
  <c r="N508" i="42"/>
  <c r="N184" i="42"/>
  <c r="Q655" i="42"/>
  <c r="P655" i="42"/>
  <c r="Q543" i="42"/>
  <c r="N606" i="42"/>
  <c r="V429" i="42"/>
  <c r="Q606" i="42"/>
  <c r="N447" i="42"/>
  <c r="M447" i="42"/>
  <c r="S516" i="42"/>
  <c r="R653" i="42"/>
  <c r="M184" i="42"/>
  <c r="S653" i="42"/>
  <c r="T447" i="42"/>
  <c r="S508" i="42"/>
  <c r="O655" i="42"/>
  <c r="S184" i="42"/>
  <c r="N516" i="42"/>
  <c r="M508" i="42"/>
  <c r="Q653" i="42"/>
  <c r="R447" i="42"/>
  <c r="O435" i="42"/>
  <c r="S460" i="42"/>
  <c r="T457" i="42"/>
  <c r="R508" i="42"/>
  <c r="M655" i="42"/>
  <c r="P653" i="42"/>
  <c r="R184" i="42"/>
  <c r="Q149" i="42"/>
  <c r="O653" i="42"/>
  <c r="Q533" i="42"/>
  <c r="Q508" i="42"/>
  <c r="P508" i="42"/>
  <c r="T655" i="42"/>
  <c r="N653" i="42"/>
  <c r="Q184" i="42"/>
  <c r="S655" i="42"/>
  <c r="M653" i="42"/>
  <c r="P447" i="42"/>
  <c r="T445" i="42"/>
  <c r="R655" i="42"/>
  <c r="R591" i="42"/>
  <c r="O184" i="42"/>
  <c r="R650" i="42"/>
  <c r="S192" i="42"/>
  <c r="Q506" i="42"/>
  <c r="P449" i="42"/>
  <c r="Q192" i="42"/>
  <c r="M216" i="42"/>
  <c r="R540" i="42"/>
  <c r="Q461" i="42"/>
  <c r="R605" i="42"/>
  <c r="M192" i="42"/>
  <c r="P518" i="42"/>
  <c r="N518" i="42"/>
  <c r="R449" i="42"/>
  <c r="O449" i="42"/>
  <c r="Q605" i="42"/>
  <c r="U194" i="42"/>
  <c r="O605" i="42"/>
  <c r="S194" i="42"/>
  <c r="P506" i="42"/>
  <c r="M506" i="42"/>
  <c r="N605" i="42"/>
  <c r="Q194" i="42"/>
  <c r="Q230" i="42"/>
  <c r="S461" i="42"/>
  <c r="N449" i="42"/>
  <c r="T654" i="42"/>
  <c r="R194" i="42"/>
  <c r="N192" i="42"/>
  <c r="R506" i="42"/>
  <c r="N457" i="42"/>
  <c r="Q449" i="42"/>
  <c r="M605" i="42"/>
  <c r="O194" i="42"/>
  <c r="N216" i="42"/>
  <c r="N506" i="42"/>
  <c r="V778" i="42"/>
  <c r="N194" i="42"/>
  <c r="P457" i="42"/>
  <c r="T506" i="42"/>
  <c r="O461" i="42"/>
  <c r="S654" i="42"/>
  <c r="M194" i="42"/>
  <c r="Q518" i="42"/>
  <c r="R516" i="42"/>
  <c r="O603" i="42"/>
  <c r="M449" i="42"/>
  <c r="M519" i="42"/>
  <c r="O505" i="42"/>
  <c r="T519" i="42"/>
  <c r="O544" i="42"/>
  <c r="O668" i="42"/>
  <c r="S519" i="42"/>
  <c r="O216" i="42"/>
  <c r="N544" i="42"/>
  <c r="O468" i="42"/>
  <c r="T434" i="42"/>
  <c r="M654" i="42"/>
  <c r="P519" i="42"/>
  <c r="Q668" i="42"/>
  <c r="N519" i="42"/>
  <c r="S544" i="42"/>
  <c r="O434" i="42"/>
  <c r="R434" i="42"/>
  <c r="M434" i="42"/>
  <c r="N668" i="42"/>
  <c r="R505" i="42"/>
  <c r="T505" i="42"/>
  <c r="M544" i="42"/>
  <c r="P505" i="42"/>
  <c r="M505" i="42"/>
  <c r="P544" i="42"/>
  <c r="T544" i="42"/>
  <c r="S603" i="42"/>
  <c r="P469" i="42"/>
  <c r="Q603" i="42"/>
  <c r="M532" i="42"/>
  <c r="P603" i="42"/>
  <c r="O232" i="42"/>
  <c r="S679" i="42"/>
  <c r="S507" i="42"/>
  <c r="R528" i="42"/>
  <c r="U192" i="42"/>
  <c r="N603" i="42"/>
  <c r="V685" i="42"/>
  <c r="M603" i="42"/>
  <c r="V697" i="42"/>
  <c r="Q532" i="42"/>
  <c r="Q528" i="42"/>
  <c r="U216" i="42"/>
  <c r="R97" i="42"/>
  <c r="S216" i="42"/>
  <c r="M518" i="42"/>
  <c r="S230" i="42"/>
  <c r="S457" i="42"/>
  <c r="R461" i="42"/>
  <c r="P461" i="42"/>
  <c r="R216" i="42"/>
  <c r="R230" i="42"/>
  <c r="O230" i="42"/>
  <c r="N540" i="42"/>
  <c r="Q457" i="42"/>
  <c r="T518" i="42"/>
  <c r="P654" i="42"/>
  <c r="Q216" i="42"/>
  <c r="N230" i="42"/>
  <c r="M457" i="42"/>
  <c r="M230" i="42"/>
  <c r="R518" i="42"/>
  <c r="M461" i="42"/>
  <c r="Q509" i="42"/>
  <c r="Q654" i="42"/>
  <c r="Q517" i="42"/>
  <c r="V781" i="42"/>
  <c r="T512" i="42"/>
  <c r="S512" i="42"/>
  <c r="V683" i="42"/>
  <c r="Q215" i="42"/>
  <c r="Q512" i="42"/>
  <c r="V795" i="42"/>
  <c r="M528" i="42"/>
  <c r="V695" i="42"/>
  <c r="V708" i="42"/>
  <c r="N111" i="42"/>
  <c r="N543" i="42"/>
  <c r="N529" i="42"/>
  <c r="R458" i="42"/>
  <c r="O231" i="42"/>
  <c r="N458" i="42"/>
  <c r="M594" i="42"/>
  <c r="R517" i="42"/>
  <c r="S458" i="42"/>
  <c r="S594" i="42"/>
  <c r="N594" i="42"/>
  <c r="S543" i="42"/>
  <c r="S606" i="42"/>
  <c r="O606" i="42"/>
  <c r="V775" i="42"/>
  <c r="U124" i="42"/>
  <c r="U231" i="42"/>
  <c r="S531" i="42"/>
  <c r="M601" i="42"/>
  <c r="V766" i="42"/>
  <c r="T124" i="42"/>
  <c r="O529" i="42"/>
  <c r="T458" i="42"/>
  <c r="T543" i="42"/>
  <c r="O458" i="42"/>
  <c r="R606" i="42"/>
  <c r="T231" i="42"/>
  <c r="T515" i="42"/>
  <c r="P517" i="42"/>
  <c r="N231" i="42"/>
  <c r="R594" i="42"/>
  <c r="M606" i="42"/>
  <c r="V757" i="42"/>
  <c r="V759" i="42"/>
  <c r="S124" i="42"/>
  <c r="Q458" i="42"/>
  <c r="S231" i="42"/>
  <c r="P525" i="42"/>
  <c r="N517" i="42"/>
  <c r="M543" i="42"/>
  <c r="Q124" i="42"/>
  <c r="Q231" i="42"/>
  <c r="R543" i="42"/>
  <c r="Q529" i="42"/>
  <c r="R124" i="42"/>
  <c r="M529" i="42"/>
  <c r="P606" i="42"/>
  <c r="Q594" i="42"/>
  <c r="P458" i="42"/>
  <c r="V805" i="42"/>
  <c r="M231" i="42"/>
  <c r="P594" i="42"/>
  <c r="O594" i="42"/>
  <c r="N433" i="42"/>
  <c r="M433" i="42"/>
  <c r="M592" i="42"/>
  <c r="V698" i="42"/>
  <c r="V783" i="42"/>
  <c r="R542" i="42"/>
  <c r="Q542" i="42"/>
  <c r="P542" i="42"/>
  <c r="O592" i="42"/>
  <c r="V780" i="42"/>
  <c r="V755" i="42"/>
  <c r="V686" i="42"/>
  <c r="V746" i="42"/>
  <c r="V771" i="42"/>
  <c r="V807" i="42"/>
  <c r="P448" i="42"/>
  <c r="Q448" i="42"/>
  <c r="T542" i="42"/>
  <c r="R457" i="42"/>
  <c r="V719" i="42"/>
  <c r="V745" i="42"/>
  <c r="R433" i="42"/>
  <c r="Q592" i="42"/>
  <c r="Q433" i="42"/>
  <c r="T433" i="42"/>
  <c r="R592" i="42"/>
  <c r="N448" i="42"/>
  <c r="N542" i="42"/>
  <c r="S592" i="42"/>
  <c r="O192" i="42"/>
  <c r="S447" i="42"/>
  <c r="O517" i="42"/>
  <c r="S468" i="42"/>
  <c r="P605" i="42"/>
  <c r="N601" i="42"/>
  <c r="P433" i="42"/>
  <c r="M540" i="42"/>
  <c r="T448" i="42"/>
  <c r="O542" i="42"/>
  <c r="O515" i="42"/>
  <c r="M542" i="42"/>
  <c r="S448" i="42"/>
  <c r="O448" i="42"/>
  <c r="R448" i="42"/>
  <c r="R149" i="42"/>
  <c r="M111" i="42"/>
  <c r="Q590" i="42"/>
  <c r="R604" i="42"/>
  <c r="S604" i="42"/>
  <c r="S676" i="42"/>
  <c r="Q445" i="42"/>
  <c r="O666" i="42"/>
  <c r="O602" i="42"/>
  <c r="Q601" i="42"/>
  <c r="O149" i="42"/>
  <c r="U149" i="42"/>
  <c r="M435" i="42"/>
  <c r="R445" i="42"/>
  <c r="O601" i="42"/>
  <c r="N149" i="42"/>
  <c r="M445" i="42"/>
  <c r="O530" i="42"/>
  <c r="S533" i="42"/>
  <c r="V802" i="42"/>
  <c r="V758" i="42"/>
  <c r="V767" i="42"/>
  <c r="V803" i="42"/>
  <c r="V696" i="42"/>
  <c r="V804" i="42"/>
  <c r="V722" i="42"/>
  <c r="V770" i="42"/>
  <c r="V711" i="42"/>
  <c r="V747" i="42"/>
  <c r="V699" i="42"/>
  <c r="V687" i="42"/>
  <c r="V723" i="42"/>
  <c r="M149" i="42"/>
  <c r="T435" i="42"/>
  <c r="Q530" i="42"/>
  <c r="N215" i="42"/>
  <c r="S445" i="42"/>
  <c r="T604" i="42"/>
  <c r="R460" i="42"/>
  <c r="Q604" i="42"/>
  <c r="Q676" i="42"/>
  <c r="O533" i="42"/>
  <c r="O509" i="42"/>
  <c r="R666" i="42"/>
  <c r="N666" i="42"/>
  <c r="V612" i="42"/>
  <c r="V733" i="42"/>
  <c r="V735" i="42"/>
  <c r="T215" i="42"/>
  <c r="R435" i="42"/>
  <c r="M215" i="42"/>
  <c r="R509" i="42"/>
  <c r="M509" i="42"/>
  <c r="S435" i="42"/>
  <c r="P445" i="42"/>
  <c r="O460" i="42"/>
  <c r="M533" i="42"/>
  <c r="Q666" i="42"/>
  <c r="S666" i="42"/>
  <c r="O170" i="42"/>
  <c r="R215" i="42"/>
  <c r="M517" i="42"/>
  <c r="T540" i="42"/>
  <c r="N470" i="42"/>
  <c r="O518" i="42"/>
  <c r="P460" i="42"/>
  <c r="M677" i="42"/>
  <c r="P676" i="42"/>
  <c r="P509" i="42"/>
  <c r="R654" i="42"/>
  <c r="O654" i="42"/>
  <c r="S601" i="42"/>
  <c r="P435" i="42"/>
  <c r="N604" i="42"/>
  <c r="R533" i="42"/>
  <c r="P533" i="42"/>
  <c r="P666" i="42"/>
  <c r="N435" i="42"/>
  <c r="M604" i="42"/>
  <c r="T460" i="42"/>
  <c r="Q460" i="42"/>
  <c r="N460" i="42"/>
  <c r="S509" i="42"/>
  <c r="N509" i="42"/>
  <c r="S648" i="42"/>
  <c r="O604" i="42"/>
  <c r="Q602" i="42"/>
  <c r="N533" i="42"/>
  <c r="R602" i="42"/>
  <c r="N676" i="42"/>
  <c r="P507" i="42"/>
  <c r="O469" i="42"/>
  <c r="S677" i="42"/>
  <c r="O679" i="42"/>
  <c r="S232" i="42"/>
  <c r="M450" i="42"/>
  <c r="R532" i="42"/>
  <c r="P532" i="42"/>
  <c r="R679" i="42"/>
  <c r="Q677" i="42"/>
  <c r="N677" i="42"/>
  <c r="Q232" i="42"/>
  <c r="M232" i="42"/>
  <c r="N515" i="42"/>
  <c r="V787" i="42"/>
  <c r="S532" i="42"/>
  <c r="N444" i="42"/>
  <c r="N142" i="42"/>
  <c r="O444" i="42"/>
  <c r="M679" i="42"/>
  <c r="Q679" i="42"/>
  <c r="R507" i="42"/>
  <c r="N507" i="42"/>
  <c r="P677" i="42"/>
  <c r="V732" i="42"/>
  <c r="V734" i="42"/>
  <c r="N469" i="42"/>
  <c r="M469" i="42"/>
  <c r="T679" i="42"/>
  <c r="P679" i="42"/>
  <c r="T469" i="42"/>
  <c r="Q469" i="42"/>
  <c r="R677" i="42"/>
  <c r="N232" i="42"/>
  <c r="Q507" i="42"/>
  <c r="S452" i="42"/>
  <c r="R515" i="42"/>
  <c r="O532" i="42"/>
  <c r="R232" i="42"/>
  <c r="R193" i="42"/>
  <c r="M507" i="42"/>
  <c r="T507" i="42"/>
  <c r="N532" i="42"/>
  <c r="O677" i="42"/>
  <c r="P607" i="42"/>
  <c r="P667" i="42"/>
  <c r="M674" i="42"/>
  <c r="O660" i="42"/>
  <c r="V790" i="42"/>
  <c r="S528" i="42"/>
  <c r="N193" i="42"/>
  <c r="Q599" i="42"/>
  <c r="S667" i="42"/>
  <c r="O142" i="42"/>
  <c r="T524" i="42"/>
  <c r="R607" i="42"/>
  <c r="Q524" i="42"/>
  <c r="O596" i="42"/>
  <c r="M667" i="42"/>
  <c r="R665" i="42"/>
  <c r="O607" i="42"/>
  <c r="M527" i="42"/>
  <c r="T459" i="42"/>
  <c r="T220" i="42"/>
  <c r="Q667" i="42"/>
  <c r="M220" i="42"/>
  <c r="S674" i="42"/>
  <c r="Q193" i="42"/>
  <c r="N456" i="42"/>
  <c r="R220" i="42"/>
  <c r="Q456" i="42"/>
  <c r="S665" i="42"/>
  <c r="Q607" i="42"/>
  <c r="Q97" i="42"/>
  <c r="M193" i="42"/>
  <c r="P459" i="42"/>
  <c r="P456" i="42"/>
  <c r="S456" i="42"/>
  <c r="Q665" i="42"/>
  <c r="U220" i="42"/>
  <c r="M456" i="42"/>
  <c r="T520" i="42"/>
  <c r="O665" i="42"/>
  <c r="Q220" i="42"/>
  <c r="S663" i="42"/>
  <c r="P596" i="42"/>
  <c r="N665" i="42"/>
  <c r="U193" i="42"/>
  <c r="R667" i="42"/>
  <c r="M665" i="42"/>
  <c r="O667" i="42"/>
  <c r="M607" i="42"/>
  <c r="N607" i="42"/>
  <c r="M431" i="42"/>
  <c r="T193" i="42"/>
  <c r="O456" i="42"/>
  <c r="T665" i="42"/>
  <c r="V782" i="42"/>
  <c r="V793" i="42"/>
  <c r="S193" i="42"/>
  <c r="S590" i="42"/>
  <c r="T667" i="42"/>
  <c r="S607" i="42"/>
  <c r="T456" i="42"/>
  <c r="Q650" i="42"/>
  <c r="R465" i="42"/>
  <c r="S220" i="42"/>
  <c r="S591" i="42"/>
  <c r="Q675" i="42"/>
  <c r="S462" i="42"/>
  <c r="N455" i="42"/>
  <c r="O431" i="42"/>
  <c r="P455" i="42"/>
  <c r="T660" i="42"/>
  <c r="P524" i="42"/>
  <c r="R431" i="42"/>
  <c r="T431" i="42"/>
  <c r="O599" i="42"/>
  <c r="V731" i="42"/>
  <c r="V768" i="42"/>
  <c r="P590" i="42"/>
  <c r="O675" i="42"/>
  <c r="N431" i="42"/>
  <c r="N660" i="42"/>
  <c r="N97" i="42"/>
  <c r="V791" i="42"/>
  <c r="V684" i="42"/>
  <c r="V710" i="42"/>
  <c r="V721" i="42"/>
  <c r="V806" i="42"/>
  <c r="V709" i="42"/>
  <c r="V769" i="42"/>
  <c r="M660" i="42"/>
  <c r="R529" i="42"/>
  <c r="P529" i="42"/>
  <c r="O433" i="42"/>
  <c r="T528" i="42"/>
  <c r="P434" i="42"/>
  <c r="Q540" i="42"/>
  <c r="P528" i="42"/>
  <c r="T517" i="42"/>
  <c r="Q591" i="42"/>
  <c r="P668" i="42"/>
  <c r="U230" i="42"/>
  <c r="M666" i="42"/>
  <c r="R590" i="42"/>
  <c r="T675" i="42"/>
  <c r="P543" i="42"/>
  <c r="P515" i="42"/>
  <c r="P540" i="42"/>
  <c r="O445" i="42"/>
  <c r="N528" i="42"/>
  <c r="N590" i="42"/>
  <c r="R524" i="42"/>
  <c r="S540" i="42"/>
  <c r="P431" i="42"/>
  <c r="S455" i="42"/>
  <c r="M465" i="42"/>
  <c r="Q596" i="42"/>
  <c r="R455" i="42"/>
  <c r="O519" i="42"/>
  <c r="S215" i="42"/>
  <c r="O215" i="42"/>
  <c r="T529" i="42"/>
  <c r="M668" i="42"/>
  <c r="M675" i="42"/>
  <c r="P539" i="42"/>
  <c r="N527" i="42"/>
  <c r="R539" i="42"/>
  <c r="Q525" i="42"/>
  <c r="R203" i="42"/>
  <c r="O203" i="42"/>
  <c r="P652" i="42"/>
  <c r="R197" i="42"/>
  <c r="O652" i="42"/>
  <c r="M467" i="42"/>
  <c r="M513" i="42"/>
  <c r="V752" i="42"/>
  <c r="V716" i="42"/>
  <c r="V788" i="42"/>
  <c r="V794" i="42"/>
  <c r="V720" i="42"/>
  <c r="V744" i="42"/>
  <c r="V707" i="42"/>
  <c r="V743" i="42"/>
  <c r="V779" i="42"/>
  <c r="V756" i="42"/>
  <c r="V792" i="42"/>
  <c r="R459" i="42"/>
  <c r="O446" i="42"/>
  <c r="Q197" i="42"/>
  <c r="R446" i="42"/>
  <c r="O217" i="42"/>
  <c r="T203" i="42"/>
  <c r="S217" i="42"/>
  <c r="S446" i="42"/>
  <c r="R652" i="42"/>
  <c r="R663" i="42"/>
  <c r="N539" i="42"/>
  <c r="T197" i="42"/>
  <c r="S459" i="42"/>
  <c r="P436" i="42"/>
  <c r="Q652" i="42"/>
  <c r="T663" i="42"/>
  <c r="O459" i="42"/>
  <c r="P446" i="42"/>
  <c r="N446" i="42"/>
  <c r="T436" i="42"/>
  <c r="R436" i="42"/>
  <c r="T446" i="42"/>
  <c r="M652" i="42"/>
  <c r="Q663" i="42"/>
  <c r="V799" i="42"/>
  <c r="S203" i="42"/>
  <c r="T652" i="42"/>
  <c r="S668" i="42"/>
  <c r="Q203" i="42"/>
  <c r="N663" i="42"/>
  <c r="P462" i="42"/>
  <c r="P663" i="42"/>
  <c r="M462" i="42"/>
  <c r="N459" i="42"/>
  <c r="R217" i="42"/>
  <c r="M446" i="42"/>
  <c r="O436" i="42"/>
  <c r="M203" i="42"/>
  <c r="T539" i="42"/>
  <c r="O441" i="42"/>
  <c r="Q657" i="42"/>
  <c r="V763" i="42"/>
  <c r="T217" i="42"/>
  <c r="N203" i="42"/>
  <c r="M436" i="42"/>
  <c r="S436" i="42"/>
  <c r="S652" i="42"/>
  <c r="N217" i="42"/>
  <c r="U217" i="42"/>
  <c r="M459" i="42"/>
  <c r="Q436" i="42"/>
  <c r="Q217" i="42"/>
  <c r="M663" i="42"/>
  <c r="O462" i="42"/>
  <c r="P601" i="42"/>
  <c r="T601" i="42"/>
  <c r="O525" i="42"/>
  <c r="M650" i="42"/>
  <c r="S431" i="42"/>
  <c r="Q464" i="42"/>
  <c r="S450" i="42"/>
  <c r="Q515" i="42"/>
  <c r="S539" i="42"/>
  <c r="N441" i="42"/>
  <c r="T441" i="42"/>
  <c r="P541" i="42"/>
  <c r="O541" i="42"/>
  <c r="M530" i="42"/>
  <c r="O664" i="42"/>
  <c r="R656" i="42"/>
  <c r="P521" i="42"/>
  <c r="Q214" i="42"/>
  <c r="Q467" i="42"/>
  <c r="T657" i="42"/>
  <c r="S214" i="42"/>
  <c r="S530" i="42"/>
  <c r="T656" i="42"/>
  <c r="T521" i="42"/>
  <c r="O124" i="42"/>
  <c r="R432" i="42"/>
  <c r="P432" i="42"/>
  <c r="S521" i="42"/>
  <c r="R521" i="42"/>
  <c r="Q521" i="42"/>
  <c r="O521" i="42"/>
  <c r="S536" i="42"/>
  <c r="O510" i="42"/>
  <c r="M142" i="42"/>
  <c r="N467" i="42"/>
  <c r="O662" i="42"/>
  <c r="N214" i="42"/>
  <c r="T467" i="42"/>
  <c r="Q432" i="42"/>
  <c r="S587" i="42"/>
  <c r="N599" i="42"/>
  <c r="T536" i="42"/>
  <c r="N530" i="42"/>
  <c r="R593" i="42"/>
  <c r="P593" i="42"/>
  <c r="M662" i="42"/>
  <c r="U214" i="42"/>
  <c r="P587" i="42"/>
  <c r="N541" i="42"/>
  <c r="Q444" i="42"/>
  <c r="S602" i="42"/>
  <c r="N602" i="42"/>
  <c r="T592" i="42"/>
  <c r="N592" i="42"/>
  <c r="R676" i="42"/>
  <c r="O676" i="42"/>
  <c r="S656" i="42"/>
  <c r="P675" i="42"/>
  <c r="O590" i="42"/>
  <c r="Q452" i="42"/>
  <c r="Q450" i="42"/>
  <c r="O197" i="42"/>
  <c r="N522" i="42"/>
  <c r="S444" i="42"/>
  <c r="P674" i="42"/>
  <c r="P513" i="42"/>
  <c r="Q453" i="42"/>
  <c r="N525" i="42"/>
  <c r="R584" i="42"/>
  <c r="T184" i="42"/>
  <c r="R530" i="42"/>
  <c r="N664" i="42"/>
  <c r="N510" i="42"/>
  <c r="Q233" i="42"/>
  <c r="R214" i="42"/>
  <c r="R111" i="42"/>
  <c r="S662" i="42"/>
  <c r="U142" i="42"/>
  <c r="P530" i="42"/>
  <c r="Q664" i="42"/>
  <c r="M521" i="42"/>
  <c r="O593" i="42"/>
  <c r="Q541" i="42"/>
  <c r="T593" i="42"/>
  <c r="R536" i="42"/>
  <c r="R464" i="42"/>
  <c r="Q510" i="42"/>
  <c r="P662" i="42"/>
  <c r="P599" i="42"/>
  <c r="R438" i="42"/>
  <c r="M452" i="42"/>
  <c r="T602" i="42"/>
  <c r="T149" i="42"/>
  <c r="S437" i="42"/>
  <c r="R541" i="42"/>
  <c r="T432" i="42"/>
  <c r="T541" i="42"/>
  <c r="S664" i="42"/>
  <c r="N536" i="42"/>
  <c r="P522" i="42"/>
  <c r="M214" i="42"/>
  <c r="M664" i="42"/>
  <c r="T664" i="42"/>
  <c r="M602" i="42"/>
  <c r="S142" i="42"/>
  <c r="M510" i="42"/>
  <c r="Q662" i="42"/>
  <c r="U111" i="42"/>
  <c r="Q674" i="42"/>
  <c r="S464" i="42"/>
  <c r="V865" i="42"/>
  <c r="V692" i="42"/>
  <c r="V704" i="42"/>
  <c r="V728" i="42"/>
  <c r="V740" i="42"/>
  <c r="V764" i="42"/>
  <c r="V776" i="42"/>
  <c r="V800" i="42"/>
  <c r="O111" i="42"/>
  <c r="M432" i="42"/>
  <c r="R444" i="42"/>
  <c r="P444" i="42"/>
  <c r="N124" i="42"/>
  <c r="Q227" i="42"/>
  <c r="N656" i="42"/>
  <c r="M464" i="42"/>
  <c r="S522" i="42"/>
  <c r="S650" i="42"/>
  <c r="P527" i="42"/>
  <c r="M539" i="42"/>
  <c r="S675" i="42"/>
  <c r="T662" i="42"/>
  <c r="S660" i="42"/>
  <c r="R596" i="42"/>
  <c r="M515" i="42"/>
  <c r="S525" i="42"/>
  <c r="Q539" i="42"/>
  <c r="T603" i="42"/>
  <c r="AM583" i="42"/>
  <c r="N432" i="42"/>
  <c r="M541" i="42"/>
  <c r="P664" i="42"/>
  <c r="Q656" i="42"/>
  <c r="P656" i="42"/>
  <c r="O656" i="42"/>
  <c r="M593" i="42"/>
  <c r="S593" i="42"/>
  <c r="O452" i="42"/>
  <c r="T214" i="42"/>
  <c r="T111" i="42"/>
  <c r="R510" i="42"/>
  <c r="P510" i="42"/>
  <c r="Q142" i="42"/>
  <c r="S534" i="42"/>
  <c r="N589" i="42"/>
  <c r="N202" i="42"/>
  <c r="S651" i="42"/>
  <c r="O651" i="42"/>
  <c r="M587" i="42"/>
  <c r="P537" i="42"/>
  <c r="T587" i="42"/>
  <c r="M648" i="42"/>
  <c r="T513" i="42"/>
  <c r="M438" i="42"/>
  <c r="T584" i="42"/>
  <c r="O584" i="42"/>
  <c r="P534" i="42"/>
  <c r="R512" i="42"/>
  <c r="P512" i="42"/>
  <c r="N512" i="42"/>
  <c r="U144" i="42"/>
  <c r="N144" i="42"/>
  <c r="Q144" i="42"/>
  <c r="T144" i="42"/>
  <c r="S144" i="42"/>
  <c r="R144" i="42"/>
  <c r="P144" i="42"/>
  <c r="O65" i="42"/>
  <c r="R65" i="42"/>
  <c r="U65" i="42"/>
  <c r="T65" i="42"/>
  <c r="Q65" i="42"/>
  <c r="S65" i="42"/>
  <c r="P65" i="42"/>
  <c r="M65" i="42"/>
  <c r="T672" i="42"/>
  <c r="S537" i="42"/>
  <c r="U19" i="42"/>
  <c r="O19" i="42"/>
  <c r="S19" i="42"/>
  <c r="T19" i="42"/>
  <c r="R19" i="42"/>
  <c r="Q19" i="42"/>
  <c r="P19" i="42"/>
  <c r="M19" i="42"/>
  <c r="O589" i="42"/>
  <c r="Q443" i="42"/>
  <c r="U202" i="42"/>
  <c r="N651" i="42"/>
  <c r="M468" i="42"/>
  <c r="N227" i="42"/>
  <c r="T58" i="42"/>
  <c r="S58" i="42"/>
  <c r="Q58" i="42"/>
  <c r="U58" i="42"/>
  <c r="R58" i="42"/>
  <c r="P58" i="42"/>
  <c r="O58" i="42"/>
  <c r="N58" i="42"/>
  <c r="T78" i="42"/>
  <c r="S78" i="42"/>
  <c r="Q78" i="42"/>
  <c r="M78" i="42"/>
  <c r="U78" i="42"/>
  <c r="P78" i="42"/>
  <c r="R78" i="42"/>
  <c r="N78" i="42"/>
  <c r="U162" i="42"/>
  <c r="O162" i="42"/>
  <c r="M162" i="42"/>
  <c r="S162" i="42"/>
  <c r="R162" i="42"/>
  <c r="T162" i="42"/>
  <c r="Q162" i="42"/>
  <c r="P162" i="42"/>
  <c r="O71" i="42"/>
  <c r="S71" i="42"/>
  <c r="R71" i="42"/>
  <c r="U71" i="42"/>
  <c r="T71" i="42"/>
  <c r="Q71" i="42"/>
  <c r="P71" i="42"/>
  <c r="N71" i="42"/>
  <c r="N678" i="42"/>
  <c r="O531" i="42"/>
  <c r="Q583" i="42"/>
  <c r="P583" i="42"/>
  <c r="O583" i="42"/>
  <c r="N583" i="42"/>
  <c r="M583" i="42"/>
  <c r="T583" i="42"/>
  <c r="S583" i="42"/>
  <c r="R583" i="42"/>
  <c r="U153" i="42"/>
  <c r="O153" i="42"/>
  <c r="T153" i="42"/>
  <c r="R153" i="42"/>
  <c r="M153" i="42"/>
  <c r="S153" i="42"/>
  <c r="Q153" i="42"/>
  <c r="P153" i="42"/>
  <c r="N74" i="42"/>
  <c r="U74" i="42"/>
  <c r="R74" i="42"/>
  <c r="Q74" i="42"/>
  <c r="T74" i="42"/>
  <c r="S74" i="42"/>
  <c r="P74" i="42"/>
  <c r="O74" i="42"/>
  <c r="M74" i="42"/>
  <c r="O520" i="42"/>
  <c r="T13" i="42"/>
  <c r="U13" i="42"/>
  <c r="R13" i="42"/>
  <c r="P13" i="42"/>
  <c r="S13" i="42"/>
  <c r="Q13" i="42"/>
  <c r="O13" i="42"/>
  <c r="M13" i="42"/>
  <c r="P166" i="42"/>
  <c r="S166" i="42"/>
  <c r="U166" i="42"/>
  <c r="Q166" i="42"/>
  <c r="O166" i="42"/>
  <c r="T166" i="42"/>
  <c r="R166" i="42"/>
  <c r="N531" i="42"/>
  <c r="T468" i="42"/>
  <c r="Q520" i="42"/>
  <c r="P520" i="42"/>
  <c r="P531" i="42"/>
  <c r="P468" i="42"/>
  <c r="P651" i="42"/>
  <c r="P450" i="42"/>
  <c r="P678" i="42"/>
  <c r="S233" i="42"/>
  <c r="M589" i="42"/>
  <c r="R537" i="42"/>
  <c r="O513" i="42"/>
  <c r="M522" i="42"/>
  <c r="M584" i="42"/>
  <c r="Q438" i="42"/>
  <c r="O438" i="42"/>
  <c r="S15" i="42"/>
  <c r="P15" i="42"/>
  <c r="R15" i="42"/>
  <c r="U15" i="42"/>
  <c r="T15" i="42"/>
  <c r="Q15" i="42"/>
  <c r="M15" i="42"/>
  <c r="M95" i="42"/>
  <c r="U95" i="42"/>
  <c r="R95" i="42"/>
  <c r="Q95" i="42"/>
  <c r="T95" i="42"/>
  <c r="S95" i="42"/>
  <c r="P95" i="42"/>
  <c r="N95" i="42"/>
  <c r="U52" i="42"/>
  <c r="S52" i="42"/>
  <c r="R52" i="42"/>
  <c r="O52" i="42"/>
  <c r="M52" i="42"/>
  <c r="T52" i="42"/>
  <c r="Q52" i="42"/>
  <c r="N52" i="42"/>
  <c r="M512" i="42"/>
  <c r="R441" i="42"/>
  <c r="M441" i="42"/>
  <c r="M85" i="42"/>
  <c r="U85" i="42"/>
  <c r="R85" i="42"/>
  <c r="Q85" i="42"/>
  <c r="T85" i="42"/>
  <c r="S85" i="42"/>
  <c r="P85" i="42"/>
  <c r="N85" i="42"/>
  <c r="T18" i="42"/>
  <c r="Q18" i="42"/>
  <c r="P18" i="42"/>
  <c r="M18" i="42"/>
  <c r="R18" i="42"/>
  <c r="S18" i="42"/>
  <c r="U18" i="42"/>
  <c r="O32" i="42"/>
  <c r="S32" i="42"/>
  <c r="R32" i="42"/>
  <c r="Q32" i="42"/>
  <c r="N32" i="42"/>
  <c r="T32" i="42"/>
  <c r="U32" i="42"/>
  <c r="U100" i="42"/>
  <c r="S100" i="42"/>
  <c r="P100" i="42"/>
  <c r="N100" i="42"/>
  <c r="T100" i="42"/>
  <c r="R100" i="42"/>
  <c r="M100" i="42"/>
  <c r="Q100" i="42"/>
  <c r="U33" i="42"/>
  <c r="R33" i="42"/>
  <c r="O33" i="42"/>
  <c r="T33" i="42"/>
  <c r="S33" i="42"/>
  <c r="Q33" i="42"/>
  <c r="N33" i="42"/>
  <c r="U103" i="42"/>
  <c r="S103" i="42"/>
  <c r="P103" i="42"/>
  <c r="O103" i="42"/>
  <c r="T103" i="42"/>
  <c r="N103" i="42"/>
  <c r="R103" i="42"/>
  <c r="Q103" i="42"/>
  <c r="T24" i="42"/>
  <c r="Q24" i="42"/>
  <c r="P24" i="42"/>
  <c r="O24" i="42"/>
  <c r="R24" i="42"/>
  <c r="S24" i="42"/>
  <c r="U24" i="42"/>
  <c r="S449" i="42"/>
  <c r="N220" i="42"/>
  <c r="Q669" i="42"/>
  <c r="O669" i="42"/>
  <c r="S186" i="42"/>
  <c r="O186" i="42"/>
  <c r="T186" i="42"/>
  <c r="M186" i="42"/>
  <c r="U186" i="42"/>
  <c r="R186" i="42"/>
  <c r="P186" i="42"/>
  <c r="T537" i="42"/>
  <c r="O537" i="42"/>
  <c r="P20" i="42"/>
  <c r="S20" i="42"/>
  <c r="Q20" i="42"/>
  <c r="O20" i="42"/>
  <c r="R20" i="42"/>
  <c r="U20" i="42"/>
  <c r="T20" i="42"/>
  <c r="U49" i="42"/>
  <c r="R49" i="42"/>
  <c r="P49" i="42"/>
  <c r="Q49" i="42"/>
  <c r="N49" i="42"/>
  <c r="S49" i="42"/>
  <c r="T49" i="42"/>
  <c r="M531" i="42"/>
  <c r="T531" i="42"/>
  <c r="O227" i="42"/>
  <c r="S197" i="42"/>
  <c r="N450" i="42"/>
  <c r="Q522" i="42"/>
  <c r="M197" i="42"/>
  <c r="N462" i="42"/>
  <c r="Q527" i="42"/>
  <c r="O527" i="42"/>
  <c r="M443" i="42"/>
  <c r="R202" i="42"/>
  <c r="R674" i="42"/>
  <c r="Q589" i="42"/>
  <c r="P589" i="42"/>
  <c r="O672" i="42"/>
  <c r="Q587" i="42"/>
  <c r="S441" i="42"/>
  <c r="S608" i="42"/>
  <c r="S657" i="42"/>
  <c r="S669" i="42"/>
  <c r="S111" i="42"/>
  <c r="P438" i="42"/>
  <c r="U197" i="42"/>
  <c r="S524" i="42"/>
  <c r="O524" i="42"/>
  <c r="M524" i="42"/>
  <c r="R77" i="42"/>
  <c r="P77" i="42"/>
  <c r="N77" i="42"/>
  <c r="U77" i="42"/>
  <c r="T77" i="42"/>
  <c r="S77" i="42"/>
  <c r="Q77" i="42"/>
  <c r="Q441" i="42"/>
  <c r="U31" i="42"/>
  <c r="S31" i="42"/>
  <c r="O31" i="42"/>
  <c r="T31" i="42"/>
  <c r="Q31" i="42"/>
  <c r="R31" i="42"/>
  <c r="P31" i="42"/>
  <c r="N31" i="42"/>
  <c r="O455" i="42"/>
  <c r="M89" i="42"/>
  <c r="U89" i="42"/>
  <c r="R89" i="42"/>
  <c r="Q89" i="42"/>
  <c r="T89" i="42"/>
  <c r="S89" i="42"/>
  <c r="P89" i="42"/>
  <c r="N89" i="42"/>
  <c r="U70" i="42"/>
  <c r="T70" i="42"/>
  <c r="R70" i="42"/>
  <c r="M70" i="42"/>
  <c r="Q70" i="42"/>
  <c r="S70" i="42"/>
  <c r="P70" i="42"/>
  <c r="N70" i="42"/>
  <c r="R90" i="42"/>
  <c r="P90" i="42"/>
  <c r="N90" i="42"/>
  <c r="U90" i="42"/>
  <c r="T90" i="42"/>
  <c r="Q90" i="42"/>
  <c r="S90" i="42"/>
  <c r="M90" i="42"/>
  <c r="O11" i="42"/>
  <c r="U11" i="42"/>
  <c r="S11" i="42"/>
  <c r="T11" i="42"/>
  <c r="R11" i="42"/>
  <c r="Q11" i="42"/>
  <c r="P11" i="42"/>
  <c r="O14" i="42"/>
  <c r="R14" i="42"/>
  <c r="P14" i="42"/>
  <c r="M14" i="42"/>
  <c r="U14" i="42"/>
  <c r="T14" i="42"/>
  <c r="S14" i="42"/>
  <c r="Q14" i="42"/>
  <c r="T152" i="42"/>
  <c r="Q152" i="42"/>
  <c r="P152" i="42"/>
  <c r="U152" i="42"/>
  <c r="S152" i="42"/>
  <c r="R152" i="42"/>
  <c r="N152" i="42"/>
  <c r="M520" i="42"/>
  <c r="R531" i="42"/>
  <c r="R678" i="42"/>
  <c r="R651" i="42"/>
  <c r="P608" i="42"/>
  <c r="T27" i="42"/>
  <c r="Q27" i="42"/>
  <c r="U27" i="42"/>
  <c r="P27" i="42"/>
  <c r="S27" i="42"/>
  <c r="R27" i="42"/>
  <c r="O27" i="42"/>
  <c r="M27" i="42"/>
  <c r="P107" i="42"/>
  <c r="M107" i="42"/>
  <c r="T107" i="42"/>
  <c r="S107" i="42"/>
  <c r="U107" i="42"/>
  <c r="R107" i="42"/>
  <c r="Q107" i="42"/>
  <c r="O107" i="42"/>
  <c r="U64" i="42"/>
  <c r="T64" i="42"/>
  <c r="R64" i="42"/>
  <c r="M64" i="42"/>
  <c r="Q64" i="42"/>
  <c r="S64" i="42"/>
  <c r="O64" i="42"/>
  <c r="T453" i="42"/>
  <c r="M453" i="42"/>
  <c r="M97" i="42"/>
  <c r="U97" i="42"/>
  <c r="T30" i="42"/>
  <c r="Q30" i="42"/>
  <c r="P30" i="42"/>
  <c r="R30" i="42"/>
  <c r="O30" i="42"/>
  <c r="N30" i="42"/>
  <c r="U30" i="42"/>
  <c r="S30" i="42"/>
  <c r="T87" i="42"/>
  <c r="S87" i="42"/>
  <c r="Q87" i="42"/>
  <c r="P87" i="42"/>
  <c r="U87" i="42"/>
  <c r="R87" i="42"/>
  <c r="O87" i="42"/>
  <c r="Q44" i="42"/>
  <c r="N44" i="42"/>
  <c r="T44" i="42"/>
  <c r="O44" i="42"/>
  <c r="U44" i="42"/>
  <c r="S44" i="42"/>
  <c r="P44" i="42"/>
  <c r="R44" i="42"/>
  <c r="T112" i="42"/>
  <c r="R112" i="42"/>
  <c r="Q112" i="42"/>
  <c r="O112" i="42"/>
  <c r="S112" i="42"/>
  <c r="P112" i="42"/>
  <c r="M112" i="42"/>
  <c r="U112" i="42"/>
  <c r="U45" i="42"/>
  <c r="R45" i="42"/>
  <c r="O45" i="42"/>
  <c r="M45" i="42"/>
  <c r="T45" i="42"/>
  <c r="Q45" i="42"/>
  <c r="S45" i="42"/>
  <c r="N45" i="42"/>
  <c r="T115" i="42"/>
  <c r="R115" i="42"/>
  <c r="Q115" i="42"/>
  <c r="O115" i="42"/>
  <c r="U115" i="42"/>
  <c r="S115" i="42"/>
  <c r="P115" i="42"/>
  <c r="M115" i="42"/>
  <c r="U36" i="42"/>
  <c r="R36" i="42"/>
  <c r="P36" i="42"/>
  <c r="N36" i="42"/>
  <c r="T36" i="42"/>
  <c r="Q36" i="42"/>
  <c r="S36" i="42"/>
  <c r="O36" i="42"/>
  <c r="T232" i="42"/>
  <c r="AW8" i="42"/>
  <c r="M227" i="42"/>
  <c r="M678" i="42"/>
  <c r="T678" i="42"/>
  <c r="N468" i="42"/>
  <c r="R142" i="42"/>
  <c r="Q462" i="42"/>
  <c r="N443" i="42"/>
  <c r="S227" i="42"/>
  <c r="R589" i="42"/>
  <c r="T527" i="42"/>
  <c r="S527" i="42"/>
  <c r="R672" i="42"/>
  <c r="R453" i="42"/>
  <c r="N648" i="42"/>
  <c r="O453" i="42"/>
  <c r="O233" i="42"/>
  <c r="N596" i="42"/>
  <c r="N608" i="42"/>
  <c r="T589" i="42"/>
  <c r="N584" i="42"/>
  <c r="R450" i="42"/>
  <c r="M233" i="42"/>
  <c r="M536" i="42"/>
  <c r="Q536" i="42"/>
  <c r="O17" i="42"/>
  <c r="S17" i="42"/>
  <c r="U17" i="42"/>
  <c r="T17" i="42"/>
  <c r="R17" i="42"/>
  <c r="Q17" i="42"/>
  <c r="M17" i="42"/>
  <c r="N587" i="42"/>
  <c r="S453" i="42"/>
  <c r="T97" i="42"/>
  <c r="T43" i="42"/>
  <c r="P43" i="42"/>
  <c r="U43" i="42"/>
  <c r="S43" i="42"/>
  <c r="R43" i="42"/>
  <c r="Q43" i="42"/>
  <c r="O43" i="42"/>
  <c r="M43" i="42"/>
  <c r="T650" i="42"/>
  <c r="O467" i="42"/>
  <c r="R675" i="42"/>
  <c r="T102" i="42"/>
  <c r="R102" i="42"/>
  <c r="Q102" i="42"/>
  <c r="N102" i="42"/>
  <c r="U102" i="42"/>
  <c r="S102" i="42"/>
  <c r="P102" i="42"/>
  <c r="P23" i="42"/>
  <c r="S23" i="42"/>
  <c r="Q23" i="42"/>
  <c r="T23" i="42"/>
  <c r="U23" i="42"/>
  <c r="R23" i="42"/>
  <c r="O23" i="42"/>
  <c r="M23" i="42"/>
  <c r="T81" i="42"/>
  <c r="S81" i="42"/>
  <c r="Q81" i="42"/>
  <c r="M81" i="42"/>
  <c r="P81" i="42"/>
  <c r="U81" i="42"/>
  <c r="R81" i="42"/>
  <c r="N81" i="42"/>
  <c r="P26" i="42"/>
  <c r="S26" i="42"/>
  <c r="Q26" i="42"/>
  <c r="O26" i="42"/>
  <c r="M26" i="42"/>
  <c r="R26" i="42"/>
  <c r="U26" i="42"/>
  <c r="T26" i="42"/>
  <c r="T37" i="42"/>
  <c r="P37" i="42"/>
  <c r="O37" i="42"/>
  <c r="U37" i="42"/>
  <c r="Q37" i="42"/>
  <c r="S37" i="42"/>
  <c r="R37" i="42"/>
  <c r="P104" i="42"/>
  <c r="T104" i="42"/>
  <c r="S104" i="42"/>
  <c r="R104" i="42"/>
  <c r="Q104" i="42"/>
  <c r="N104" i="42"/>
  <c r="U104" i="42"/>
  <c r="T21" i="42"/>
  <c r="Q21" i="42"/>
  <c r="P21" i="42"/>
  <c r="S21" i="42"/>
  <c r="U21" i="42"/>
  <c r="R21" i="42"/>
  <c r="O21" i="42"/>
  <c r="N21" i="42"/>
  <c r="T91" i="42"/>
  <c r="S91" i="42"/>
  <c r="Q91" i="42"/>
  <c r="M91" i="42"/>
  <c r="U91" i="42"/>
  <c r="R91" i="42"/>
  <c r="P91" i="42"/>
  <c r="Q678" i="42"/>
  <c r="M651" i="42"/>
  <c r="T233" i="42"/>
  <c r="T534" i="42"/>
  <c r="Q648" i="42"/>
  <c r="R534" i="42"/>
  <c r="S584" i="42"/>
  <c r="Q584" i="42"/>
  <c r="T118" i="42"/>
  <c r="R118" i="42"/>
  <c r="Q118" i="42"/>
  <c r="N118" i="42"/>
  <c r="U118" i="42"/>
  <c r="S118" i="42"/>
  <c r="P118" i="42"/>
  <c r="M118" i="42"/>
  <c r="U39" i="42"/>
  <c r="R39" i="42"/>
  <c r="P39" i="42"/>
  <c r="Q39" i="42"/>
  <c r="O39" i="42"/>
  <c r="T39" i="42"/>
  <c r="S39" i="42"/>
  <c r="U119" i="42"/>
  <c r="S119" i="42"/>
  <c r="P119" i="42"/>
  <c r="N119" i="42"/>
  <c r="M119" i="42"/>
  <c r="T119" i="42"/>
  <c r="R119" i="42"/>
  <c r="Q119" i="42"/>
  <c r="T599" i="42"/>
  <c r="M599" i="42"/>
  <c r="T465" i="42"/>
  <c r="O465" i="42"/>
  <c r="U109" i="42"/>
  <c r="S109" i="42"/>
  <c r="P109" i="42"/>
  <c r="O109" i="42"/>
  <c r="R109" i="42"/>
  <c r="Q109" i="42"/>
  <c r="T109" i="42"/>
  <c r="U42" i="42"/>
  <c r="R42" i="42"/>
  <c r="P42" i="42"/>
  <c r="T42" i="42"/>
  <c r="S42" i="42"/>
  <c r="Q42" i="42"/>
  <c r="O42" i="42"/>
  <c r="N42" i="42"/>
  <c r="U56" i="42"/>
  <c r="Q56" i="42"/>
  <c r="T56" i="42"/>
  <c r="S56" i="42"/>
  <c r="P56" i="42"/>
  <c r="R56" i="42"/>
  <c r="N56" i="42"/>
  <c r="S69" i="42"/>
  <c r="Q69" i="42"/>
  <c r="P69" i="42"/>
  <c r="M69" i="42"/>
  <c r="N69" i="42"/>
  <c r="R69" i="42"/>
  <c r="U69" i="42"/>
  <c r="T69" i="42"/>
  <c r="T676" i="42"/>
  <c r="T127" i="42"/>
  <c r="Q127" i="42"/>
  <c r="S127" i="42"/>
  <c r="R127" i="42"/>
  <c r="O127" i="42"/>
  <c r="M127" i="42"/>
  <c r="P127" i="42"/>
  <c r="U127" i="42"/>
  <c r="Q48" i="42"/>
  <c r="M48" i="42"/>
  <c r="T48" i="42"/>
  <c r="U48" i="42"/>
  <c r="S48" i="42"/>
  <c r="P48" i="42"/>
  <c r="R48" i="42"/>
  <c r="N48" i="42"/>
  <c r="T227" i="42"/>
  <c r="N520" i="42"/>
  <c r="S432" i="42"/>
  <c r="M534" i="42"/>
  <c r="R522" i="42"/>
  <c r="O522" i="42"/>
  <c r="P443" i="42"/>
  <c r="M455" i="42"/>
  <c r="S202" i="42"/>
  <c r="S467" i="42"/>
  <c r="Q455" i="42"/>
  <c r="Q537" i="42"/>
  <c r="N537" i="42"/>
  <c r="O587" i="42"/>
  <c r="O97" i="42"/>
  <c r="Q534" i="42"/>
  <c r="R608" i="42"/>
  <c r="S510" i="42"/>
  <c r="S438" i="42"/>
  <c r="S596" i="42"/>
  <c r="T462" i="42"/>
  <c r="M646" i="42"/>
  <c r="U646" i="42"/>
  <c r="T646" i="42"/>
  <c r="P646" i="42"/>
  <c r="Q646" i="42"/>
  <c r="O646" i="42"/>
  <c r="N646" i="42"/>
  <c r="R646" i="42"/>
  <c r="R96" i="42"/>
  <c r="P96" i="42"/>
  <c r="N96" i="42"/>
  <c r="U96" i="42"/>
  <c r="T96" i="42"/>
  <c r="M96" i="42"/>
  <c r="S96" i="42"/>
  <c r="Q96" i="42"/>
  <c r="P29" i="42"/>
  <c r="S29" i="42"/>
  <c r="T29" i="42"/>
  <c r="U29" i="42"/>
  <c r="R29" i="42"/>
  <c r="Q29" i="42"/>
  <c r="O29" i="42"/>
  <c r="M29" i="42"/>
  <c r="S599" i="42"/>
  <c r="S465" i="42"/>
  <c r="R86" i="42"/>
  <c r="P86" i="42"/>
  <c r="O86" i="42"/>
  <c r="U86" i="42"/>
  <c r="M86" i="42"/>
  <c r="T86" i="42"/>
  <c r="Q86" i="42"/>
  <c r="S86" i="42"/>
  <c r="T55" i="42"/>
  <c r="S55" i="42"/>
  <c r="Q55" i="42"/>
  <c r="U55" i="42"/>
  <c r="R55" i="42"/>
  <c r="P55" i="42"/>
  <c r="N55" i="42"/>
  <c r="R662" i="42"/>
  <c r="T10" i="42"/>
  <c r="M10" i="42"/>
  <c r="U10" i="42"/>
  <c r="S10" i="42"/>
  <c r="R10" i="42"/>
  <c r="Q10" i="42"/>
  <c r="P10" i="42"/>
  <c r="O10" i="42"/>
  <c r="O181" i="42"/>
  <c r="S181" i="42"/>
  <c r="P181" i="42"/>
  <c r="M181" i="42"/>
  <c r="U181" i="42"/>
  <c r="T181" i="42"/>
  <c r="R181" i="42"/>
  <c r="N181" i="42"/>
  <c r="P114" i="42"/>
  <c r="M114" i="42"/>
  <c r="T114" i="42"/>
  <c r="S114" i="42"/>
  <c r="R114" i="42"/>
  <c r="Q114" i="42"/>
  <c r="U114" i="42"/>
  <c r="O114" i="42"/>
  <c r="Q35" i="42"/>
  <c r="M35" i="42"/>
  <c r="T35" i="42"/>
  <c r="U35" i="42"/>
  <c r="S35" i="42"/>
  <c r="P35" i="42"/>
  <c r="R35" i="42"/>
  <c r="O35" i="42"/>
  <c r="T105" i="42"/>
  <c r="R105" i="42"/>
  <c r="Q105" i="42"/>
  <c r="O105" i="42"/>
  <c r="U105" i="42"/>
  <c r="S105" i="42"/>
  <c r="P105" i="42"/>
  <c r="N105" i="42"/>
  <c r="Q38" i="42"/>
  <c r="N38" i="42"/>
  <c r="T38" i="42"/>
  <c r="P38" i="42"/>
  <c r="U38" i="42"/>
  <c r="S38" i="42"/>
  <c r="R38" i="42"/>
  <c r="O38" i="42"/>
  <c r="T61" i="42"/>
  <c r="S61" i="42"/>
  <c r="Q61" i="42"/>
  <c r="P61" i="42"/>
  <c r="N61" i="42"/>
  <c r="R61" i="42"/>
  <c r="U61" i="42"/>
  <c r="U25" i="42"/>
  <c r="O25" i="42"/>
  <c r="Q25" i="42"/>
  <c r="T25" i="42"/>
  <c r="S25" i="42"/>
  <c r="R25" i="42"/>
  <c r="P25" i="42"/>
  <c r="M25" i="42"/>
  <c r="Q6" i="42"/>
  <c r="T6" i="42"/>
  <c r="U6" i="42"/>
  <c r="R6" i="42"/>
  <c r="S6" i="42"/>
  <c r="O6" i="42"/>
  <c r="N6" i="42"/>
  <c r="R520" i="42"/>
  <c r="T651" i="42"/>
  <c r="O443" i="42"/>
  <c r="T202" i="42"/>
  <c r="S443" i="42"/>
  <c r="P672" i="42"/>
  <c r="M672" i="42"/>
  <c r="N669" i="42"/>
  <c r="T669" i="42"/>
  <c r="R669" i="42"/>
  <c r="Q202" i="42"/>
  <c r="T130" i="42"/>
  <c r="Q130" i="42"/>
  <c r="M130" i="42"/>
  <c r="S130" i="42"/>
  <c r="R130" i="42"/>
  <c r="U130" i="42"/>
  <c r="P130" i="42"/>
  <c r="O130" i="42"/>
  <c r="Q51" i="42"/>
  <c r="N51" i="42"/>
  <c r="M51" i="42"/>
  <c r="T51" i="42"/>
  <c r="U51" i="42"/>
  <c r="S51" i="42"/>
  <c r="R51" i="42"/>
  <c r="P51" i="42"/>
  <c r="T16" i="42"/>
  <c r="N16" i="42"/>
  <c r="P16" i="42"/>
  <c r="O16" i="42"/>
  <c r="Q16" i="42"/>
  <c r="U16" i="42"/>
  <c r="S16" i="42"/>
  <c r="R16" i="42"/>
  <c r="S513" i="42"/>
  <c r="N513" i="42"/>
  <c r="T133" i="42"/>
  <c r="Q133" i="42"/>
  <c r="S133" i="42"/>
  <c r="P133" i="42"/>
  <c r="O133" i="42"/>
  <c r="R133" i="42"/>
  <c r="M133" i="42"/>
  <c r="U133" i="42"/>
  <c r="R54" i="42"/>
  <c r="N54" i="42"/>
  <c r="M54" i="42"/>
  <c r="U54" i="42"/>
  <c r="S54" i="42"/>
  <c r="Q54" i="42"/>
  <c r="T54" i="42"/>
  <c r="N68" i="42"/>
  <c r="R68" i="42"/>
  <c r="M68" i="42"/>
  <c r="U68" i="42"/>
  <c r="T68" i="42"/>
  <c r="S68" i="42"/>
  <c r="Q68" i="42"/>
  <c r="P68" i="42"/>
  <c r="P160" i="42"/>
  <c r="S160" i="42"/>
  <c r="Q160" i="42"/>
  <c r="U160" i="42"/>
  <c r="T160" i="42"/>
  <c r="R160" i="42"/>
  <c r="O160" i="42"/>
  <c r="P139" i="42"/>
  <c r="S139" i="42"/>
  <c r="T139" i="42"/>
  <c r="Q139" i="42"/>
  <c r="N139" i="42"/>
  <c r="R139" i="42"/>
  <c r="U139" i="42"/>
  <c r="R60" i="42"/>
  <c r="P60" i="42"/>
  <c r="N60" i="42"/>
  <c r="U60" i="42"/>
  <c r="S60" i="42"/>
  <c r="M60" i="42"/>
  <c r="T60" i="42"/>
  <c r="Q60" i="42"/>
  <c r="N534" i="42"/>
  <c r="S12" i="42"/>
  <c r="Q12" i="42"/>
  <c r="P12" i="42"/>
  <c r="O12" i="42"/>
  <c r="M12" i="42"/>
  <c r="T12" i="42"/>
  <c r="R12" i="42"/>
  <c r="U12" i="42"/>
  <c r="U227" i="42"/>
  <c r="P536" i="42"/>
  <c r="M590" i="42"/>
  <c r="M444" i="42"/>
  <c r="O450" i="42"/>
  <c r="O678" i="42"/>
  <c r="R233" i="42"/>
  <c r="N674" i="42"/>
  <c r="T443" i="42"/>
  <c r="Q465" i="42"/>
  <c r="N465" i="42"/>
  <c r="O648" i="42"/>
  <c r="P453" i="42"/>
  <c r="R660" i="42"/>
  <c r="N438" i="42"/>
  <c r="N233" i="42"/>
  <c r="R657" i="42"/>
  <c r="O202" i="42"/>
  <c r="T608" i="42"/>
  <c r="P452" i="42"/>
  <c r="R452" i="42"/>
  <c r="N452" i="42"/>
  <c r="T108" i="42"/>
  <c r="R108" i="42"/>
  <c r="Q108" i="42"/>
  <c r="U108" i="42"/>
  <c r="S108" i="42"/>
  <c r="P108" i="42"/>
  <c r="M108" i="42"/>
  <c r="Q41" i="42"/>
  <c r="N41" i="42"/>
  <c r="T41" i="42"/>
  <c r="S41" i="42"/>
  <c r="R41" i="42"/>
  <c r="P41" i="42"/>
  <c r="O41" i="42"/>
  <c r="U41" i="42"/>
  <c r="T648" i="42"/>
  <c r="R513" i="42"/>
  <c r="P122" i="42"/>
  <c r="S122" i="42"/>
  <c r="U122" i="42"/>
  <c r="Q122" i="42"/>
  <c r="O122" i="42"/>
  <c r="T122" i="42"/>
  <c r="R122" i="42"/>
  <c r="M122" i="42"/>
  <c r="U67" i="42"/>
  <c r="T67" i="42"/>
  <c r="R67" i="42"/>
  <c r="M67" i="42"/>
  <c r="S67" i="42"/>
  <c r="Q67" i="42"/>
  <c r="P67" i="42"/>
  <c r="N67" i="42"/>
  <c r="O674" i="42"/>
  <c r="U22" i="42"/>
  <c r="N22" i="42"/>
  <c r="Q22" i="42"/>
  <c r="P22" i="42"/>
  <c r="M22" i="42"/>
  <c r="T22" i="42"/>
  <c r="S22" i="42"/>
  <c r="R22" i="42"/>
  <c r="P126" i="42"/>
  <c r="S126" i="42"/>
  <c r="M126" i="42"/>
  <c r="T126" i="42"/>
  <c r="R126" i="42"/>
  <c r="U126" i="42"/>
  <c r="Q126" i="42"/>
  <c r="O126" i="42"/>
  <c r="T47" i="42"/>
  <c r="P47" i="42"/>
  <c r="N47" i="42"/>
  <c r="Q47" i="42"/>
  <c r="U47" i="42"/>
  <c r="S47" i="42"/>
  <c r="R47" i="42"/>
  <c r="T681" i="42"/>
  <c r="S681" i="42"/>
  <c r="R681" i="42"/>
  <c r="Q681" i="42"/>
  <c r="P681" i="42"/>
  <c r="O681" i="42"/>
  <c r="N681" i="42"/>
  <c r="M681" i="42"/>
  <c r="P117" i="42"/>
  <c r="N117" i="42"/>
  <c r="T117" i="42"/>
  <c r="S117" i="42"/>
  <c r="R117" i="42"/>
  <c r="Q117" i="42"/>
  <c r="O117" i="42"/>
  <c r="U117" i="42"/>
  <c r="T50" i="42"/>
  <c r="O50" i="42"/>
  <c r="U50" i="42"/>
  <c r="R50" i="42"/>
  <c r="S50" i="42"/>
  <c r="Q50" i="42"/>
  <c r="N50" i="42"/>
  <c r="M50" i="42"/>
  <c r="P6" i="42"/>
  <c r="U73" i="42"/>
  <c r="T73" i="42"/>
  <c r="R73" i="42"/>
  <c r="N73" i="42"/>
  <c r="S73" i="42"/>
  <c r="Q73" i="42"/>
  <c r="P73" i="42"/>
  <c r="T40" i="42"/>
  <c r="P40" i="42"/>
  <c r="U40" i="42"/>
  <c r="R40" i="42"/>
  <c r="S40" i="42"/>
  <c r="Q40" i="42"/>
  <c r="O40" i="42"/>
  <c r="M40" i="42"/>
  <c r="Q672" i="42"/>
  <c r="O608" i="42"/>
  <c r="M608" i="42"/>
  <c r="O657" i="42"/>
  <c r="M657" i="42"/>
  <c r="R63" i="42"/>
  <c r="O63" i="42"/>
  <c r="U63" i="42"/>
  <c r="T63" i="42"/>
  <c r="S63" i="42"/>
  <c r="Q63" i="42"/>
  <c r="M63" i="42"/>
  <c r="U28" i="42"/>
  <c r="N28" i="42"/>
  <c r="Q28" i="42"/>
  <c r="P28" i="42"/>
  <c r="M28" i="42"/>
  <c r="R28" i="42"/>
  <c r="S28" i="42"/>
  <c r="T28" i="42"/>
  <c r="T525" i="42"/>
  <c r="M525" i="42"/>
  <c r="P145" i="42"/>
  <c r="S145" i="42"/>
  <c r="U145" i="42"/>
  <c r="R145" i="42"/>
  <c r="T145" i="42"/>
  <c r="Q145" i="42"/>
  <c r="N145" i="42"/>
  <c r="S66" i="42"/>
  <c r="Q66" i="42"/>
  <c r="P66" i="42"/>
  <c r="T66" i="42"/>
  <c r="R66" i="42"/>
  <c r="N66" i="42"/>
  <c r="U66" i="42"/>
  <c r="U8" i="42"/>
  <c r="T8" i="42"/>
  <c r="R8" i="42"/>
  <c r="S8" i="42"/>
  <c r="Q8" i="42"/>
  <c r="O8" i="42"/>
  <c r="N8" i="42"/>
  <c r="S9" i="42"/>
  <c r="M9" i="42"/>
  <c r="O9" i="42"/>
  <c r="U9" i="42"/>
  <c r="T9" i="42"/>
  <c r="Q9" i="42"/>
  <c r="R9" i="42"/>
  <c r="M79" i="42"/>
  <c r="U79" i="42"/>
  <c r="R79" i="42"/>
  <c r="Q79" i="42"/>
  <c r="T79" i="42"/>
  <c r="S79" i="42"/>
  <c r="P79" i="42"/>
  <c r="N79" i="42"/>
  <c r="P163" i="42"/>
  <c r="S163" i="42"/>
  <c r="T163" i="42"/>
  <c r="R163" i="42"/>
  <c r="O163" i="42"/>
  <c r="U163" i="42"/>
  <c r="Q163" i="42"/>
  <c r="S72" i="42"/>
  <c r="Q72" i="42"/>
  <c r="P72" i="42"/>
  <c r="M72" i="42"/>
  <c r="N72" i="42"/>
  <c r="U72" i="42"/>
  <c r="R72" i="42"/>
  <c r="T72" i="42"/>
  <c r="U128" i="42"/>
  <c r="O128" i="42"/>
  <c r="M128" i="42"/>
  <c r="S128" i="42"/>
  <c r="R128" i="42"/>
  <c r="T128" i="42"/>
  <c r="Q128" i="42"/>
  <c r="P128" i="42"/>
  <c r="R80" i="42"/>
  <c r="P80" i="42"/>
  <c r="N80" i="42"/>
  <c r="U80" i="42"/>
  <c r="T80" i="42"/>
  <c r="Q80" i="42"/>
  <c r="S80" i="42"/>
  <c r="M80" i="42"/>
  <c r="P648" i="42"/>
  <c r="N672" i="42"/>
  <c r="M669" i="42"/>
  <c r="M596" i="42"/>
  <c r="N657" i="42"/>
  <c r="P464" i="42"/>
  <c r="T464" i="42"/>
  <c r="N464" i="42"/>
  <c r="P132" i="42"/>
  <c r="S132" i="42"/>
  <c r="U132" i="42"/>
  <c r="Q132" i="42"/>
  <c r="N132" i="42"/>
  <c r="T132" i="42"/>
  <c r="R132" i="42"/>
  <c r="M132" i="42"/>
  <c r="T53" i="42"/>
  <c r="O53" i="42"/>
  <c r="U53" i="42"/>
  <c r="S53" i="42"/>
  <c r="R53" i="42"/>
  <c r="N53" i="42"/>
  <c r="Q53" i="42"/>
  <c r="M53" i="42"/>
  <c r="P660" i="42"/>
  <c r="U7" i="42"/>
  <c r="P7" i="42"/>
  <c r="O7" i="42"/>
  <c r="Q7" i="42"/>
  <c r="T7" i="42"/>
  <c r="S7" i="42"/>
  <c r="R7" i="42"/>
  <c r="T34" i="42"/>
  <c r="P34" i="42"/>
  <c r="U34" i="42"/>
  <c r="S34" i="42"/>
  <c r="O34" i="42"/>
  <c r="R34" i="42"/>
  <c r="Q34" i="42"/>
  <c r="U138" i="42"/>
  <c r="N138" i="42"/>
  <c r="T138" i="42"/>
  <c r="Q138" i="42"/>
  <c r="P138" i="42"/>
  <c r="S138" i="42"/>
  <c r="R138" i="42"/>
  <c r="M138" i="42"/>
  <c r="M59" i="42"/>
  <c r="U59" i="42"/>
  <c r="Q59" i="42"/>
  <c r="T59" i="42"/>
  <c r="S59" i="42"/>
  <c r="O59" i="42"/>
  <c r="R59" i="42"/>
  <c r="N59" i="42"/>
  <c r="P129" i="42"/>
  <c r="S129" i="42"/>
  <c r="T129" i="42"/>
  <c r="R129" i="42"/>
  <c r="N129" i="42"/>
  <c r="U129" i="42"/>
  <c r="Q129" i="42"/>
  <c r="M129" i="42"/>
  <c r="U62" i="42"/>
  <c r="Q62" i="42"/>
  <c r="T62" i="42"/>
  <c r="S62" i="42"/>
  <c r="R62" i="42"/>
  <c r="P62" i="42"/>
  <c r="O62" i="42"/>
  <c r="O229" i="42"/>
  <c r="N229" i="42"/>
  <c r="M229" i="42"/>
  <c r="U229" i="42"/>
  <c r="Q229" i="42"/>
  <c r="T229" i="42"/>
  <c r="S229" i="42"/>
  <c r="R229" i="42"/>
  <c r="T173" i="42"/>
  <c r="S173" i="42"/>
  <c r="Q173" i="42"/>
  <c r="R173" i="42"/>
  <c r="U173" i="42"/>
  <c r="O173" i="42"/>
  <c r="N173" i="42"/>
  <c r="M173" i="42"/>
  <c r="U168" i="42"/>
  <c r="T168" i="42"/>
  <c r="S168" i="42"/>
  <c r="R168" i="42"/>
  <c r="Q168" i="42"/>
  <c r="O168" i="42"/>
  <c r="N168" i="42"/>
  <c r="M168" i="42"/>
  <c r="U159" i="42"/>
  <c r="M159" i="42"/>
  <c r="T159" i="42"/>
  <c r="S159" i="42"/>
  <c r="N159" i="42"/>
  <c r="R159" i="42"/>
  <c r="Q159" i="42"/>
  <c r="O159" i="42"/>
  <c r="T158" i="42"/>
  <c r="S158" i="42"/>
  <c r="R158" i="42"/>
  <c r="Q158" i="42"/>
  <c r="O158" i="42"/>
  <c r="N158" i="42"/>
  <c r="M158" i="42"/>
  <c r="U158" i="42"/>
  <c r="O157" i="42"/>
  <c r="N157" i="42"/>
  <c r="Q157" i="42"/>
  <c r="M157" i="42"/>
  <c r="U157" i="42"/>
  <c r="T157" i="42"/>
  <c r="S157" i="42"/>
  <c r="R157" i="42"/>
  <c r="O151" i="42"/>
  <c r="N151" i="42"/>
  <c r="M151" i="42"/>
  <c r="U151" i="42"/>
  <c r="T151" i="42"/>
  <c r="S151" i="42"/>
  <c r="R151" i="42"/>
  <c r="Q151" i="42"/>
  <c r="U150" i="42"/>
  <c r="N150" i="42"/>
  <c r="T150" i="42"/>
  <c r="S150" i="42"/>
  <c r="R150" i="42"/>
  <c r="Q150" i="42"/>
  <c r="O150" i="42"/>
  <c r="M150" i="42"/>
  <c r="U141" i="42"/>
  <c r="T141" i="42"/>
  <c r="S141" i="42"/>
  <c r="R141" i="42"/>
  <c r="Q141" i="42"/>
  <c r="O141" i="42"/>
  <c r="N141" i="42"/>
  <c r="M141" i="42"/>
  <c r="T140" i="42"/>
  <c r="Q140" i="42"/>
  <c r="S140" i="42"/>
  <c r="R140" i="42"/>
  <c r="O140" i="42"/>
  <c r="N140" i="42"/>
  <c r="M140" i="42"/>
  <c r="U140" i="42"/>
  <c r="O136" i="42"/>
  <c r="N136" i="42"/>
  <c r="U136" i="42"/>
  <c r="T136" i="42"/>
  <c r="S136" i="42"/>
  <c r="R136" i="42"/>
  <c r="Q136" i="42"/>
  <c r="T94" i="42"/>
  <c r="S94" i="42"/>
  <c r="R94" i="42"/>
  <c r="Q94" i="42"/>
  <c r="O94" i="42"/>
  <c r="N94" i="42"/>
  <c r="U94" i="42"/>
  <c r="M94" i="42"/>
  <c r="U92" i="42"/>
  <c r="T92" i="42"/>
  <c r="N92" i="42"/>
  <c r="S92" i="42"/>
  <c r="R92" i="42"/>
  <c r="Q92" i="42"/>
  <c r="O92" i="42"/>
  <c r="M92" i="42"/>
  <c r="O93" i="42"/>
  <c r="N93" i="42"/>
  <c r="M93" i="42"/>
  <c r="S93" i="42"/>
  <c r="Q93" i="42"/>
  <c r="U93" i="42"/>
  <c r="T93" i="42"/>
  <c r="R93" i="42"/>
  <c r="T88" i="42"/>
  <c r="S88" i="42"/>
  <c r="R88" i="42"/>
  <c r="Q88" i="42"/>
  <c r="O88" i="42"/>
  <c r="N88" i="42"/>
  <c r="M88" i="42"/>
  <c r="U88" i="42"/>
  <c r="O84" i="42"/>
  <c r="N84" i="42"/>
  <c r="M84" i="42"/>
  <c r="U84" i="42"/>
  <c r="T84" i="42"/>
  <c r="S84" i="42"/>
  <c r="R84" i="42"/>
  <c r="Q84" i="42"/>
  <c r="U83" i="42"/>
  <c r="T83" i="42"/>
  <c r="S83" i="42"/>
  <c r="R83" i="42"/>
  <c r="Q83" i="42"/>
  <c r="O83" i="42"/>
  <c r="N83" i="42"/>
  <c r="M83" i="42"/>
  <c r="T82" i="42"/>
  <c r="S82" i="42"/>
  <c r="R82" i="42"/>
  <c r="U82" i="42"/>
  <c r="Q82" i="42"/>
  <c r="O82" i="42"/>
  <c r="N82" i="42"/>
  <c r="M82" i="42"/>
  <c r="AL546" i="42"/>
  <c r="AD394" i="42"/>
  <c r="X241" i="42"/>
  <c r="AU15" i="42"/>
  <c r="AO560" i="42"/>
  <c r="AF430" i="42"/>
  <c r="BH168" i="42"/>
  <c r="BH170" i="42" s="1"/>
  <c r="BH173" i="42" s="1"/>
  <c r="BD178" i="42"/>
  <c r="BD179" i="42" s="1"/>
  <c r="BD180" i="42" s="1"/>
  <c r="BC171" i="42"/>
  <c r="BI171" i="42" s="1"/>
  <c r="B171" i="42" s="1"/>
  <c r="AZ77" i="42"/>
  <c r="AW32" i="42"/>
  <c r="AY103" i="42"/>
  <c r="AY105" i="42" s="1"/>
  <c r="BI105" i="42" s="1"/>
  <c r="B105" i="42" s="1"/>
  <c r="BI6" i="42"/>
  <c r="B6" i="42" s="1"/>
  <c r="BE201" i="42"/>
  <c r="BE205" i="42" s="1"/>
  <c r="BB82" i="42"/>
  <c r="BI82" i="42" s="1"/>
  <c r="B82" i="42" s="1"/>
  <c r="AC75" i="42"/>
  <c r="BI75" i="42" s="1"/>
  <c r="B75" i="42" s="1"/>
  <c r="AJ395" i="42"/>
  <c r="AE430" i="42"/>
  <c r="AQ549" i="42"/>
  <c r="AA265" i="42"/>
  <c r="AO567" i="42"/>
  <c r="AF504" i="42"/>
  <c r="AB255" i="42"/>
  <c r="AP560" i="42"/>
  <c r="AR550" i="42"/>
  <c r="AN546" i="42"/>
  <c r="AH394" i="42"/>
  <c r="AX86" i="42"/>
  <c r="AX87" i="42" s="1"/>
  <c r="BI74" i="42"/>
  <c r="B74" i="42" s="1"/>
  <c r="AT7" i="42"/>
  <c r="AI408" i="42"/>
  <c r="X242" i="42"/>
  <c r="AG472" i="42"/>
  <c r="AG477" i="42" s="1"/>
  <c r="BF169" i="42"/>
  <c r="BF182" i="42" s="1"/>
  <c r="AK416" i="42"/>
  <c r="AK417" i="42" s="1"/>
  <c r="BI5" i="42"/>
  <c r="B5" i="42" s="1"/>
  <c r="AS10" i="42"/>
  <c r="AJ396" i="42"/>
  <c r="AA266" i="42"/>
  <c r="Z244" i="42"/>
  <c r="AB256" i="42"/>
  <c r="BC172" i="42"/>
  <c r="BC175" i="42" s="1"/>
  <c r="BC176" i="42" s="1"/>
  <c r="AU18" i="42"/>
  <c r="AR563" i="42"/>
  <c r="O22" i="42"/>
  <c r="M11" i="42"/>
  <c r="AY102" i="42" l="1"/>
  <c r="BA115" i="42"/>
  <c r="BA116" i="42" s="1"/>
  <c r="AV865" i="42"/>
  <c r="E27" i="45" s="1"/>
  <c r="AU16" i="42"/>
  <c r="AY104" i="42"/>
  <c r="AY109" i="42" s="1"/>
  <c r="AY113" i="42" s="1"/>
  <c r="AY117" i="42" s="1"/>
  <c r="BI117" i="42" s="1"/>
  <c r="B117" i="42" s="1"/>
  <c r="AZ78" i="42"/>
  <c r="AZ79" i="42" s="1"/>
  <c r="BI79" i="42" s="1"/>
  <c r="B79" i="42" s="1"/>
  <c r="AX91" i="42"/>
  <c r="BE172" i="42"/>
  <c r="BI180" i="42"/>
  <c r="B180" i="42" s="1"/>
  <c r="N7" i="42"/>
  <c r="N10" i="42" s="1"/>
  <c r="V10" i="42" s="1"/>
  <c r="AA247" i="42"/>
  <c r="AA248" i="42" s="1"/>
  <c r="AA249" i="42" s="1"/>
  <c r="AI396" i="42"/>
  <c r="AI397" i="42" s="1"/>
  <c r="AR552" i="42"/>
  <c r="AR555" i="42" s="1"/>
  <c r="Y261" i="42"/>
  <c r="Z245" i="42"/>
  <c r="Z246" i="42" s="1"/>
  <c r="AG408" i="42"/>
  <c r="AG412" i="42" s="1"/>
  <c r="V6" i="42"/>
  <c r="V74" i="42"/>
  <c r="P8" i="42"/>
  <c r="AW9" i="42"/>
  <c r="BI9" i="42" s="1"/>
  <c r="B9" i="42" s="1"/>
  <c r="BI178" i="42"/>
  <c r="B178" i="42" s="1"/>
  <c r="AD395" i="42"/>
  <c r="AL547" i="42"/>
  <c r="X244" i="42"/>
  <c r="BI77" i="42"/>
  <c r="B77" i="42" s="1"/>
  <c r="AQ550" i="42"/>
  <c r="AQ551" i="42" s="1"/>
  <c r="AO562" i="42"/>
  <c r="AN547" i="42"/>
  <c r="AF431" i="42"/>
  <c r="BI168" i="42"/>
  <c r="B168" i="42" s="1"/>
  <c r="BI169" i="42"/>
  <c r="B169" i="42" s="1"/>
  <c r="BE207" i="42"/>
  <c r="BE208" i="42" s="1"/>
  <c r="BB83" i="42"/>
  <c r="BB84" i="42" s="1"/>
  <c r="BI84" i="42" s="1"/>
  <c r="B84" i="42" s="1"/>
  <c r="BI86" i="42"/>
  <c r="B86" i="42" s="1"/>
  <c r="AX99" i="42"/>
  <c r="BI170" i="42"/>
  <c r="B170" i="42" s="1"/>
  <c r="AQ554" i="42"/>
  <c r="AP562" i="42"/>
  <c r="AC76" i="42"/>
  <c r="AE431" i="42"/>
  <c r="AE432" i="42" s="1"/>
  <c r="AM584" i="42"/>
  <c r="AI409" i="42"/>
  <c r="AO571" i="42"/>
  <c r="AQ558" i="42"/>
  <c r="AH401" i="42"/>
  <c r="AH403" i="42" s="1"/>
  <c r="X243" i="42"/>
  <c r="BI87" i="42"/>
  <c r="B87" i="42" s="1"/>
  <c r="BI172" i="42"/>
  <c r="B172" i="42" s="1"/>
  <c r="AX106" i="42"/>
  <c r="AK421" i="42"/>
  <c r="BI10" i="42"/>
  <c r="B10" i="42" s="1"/>
  <c r="BI78" i="42"/>
  <c r="B78" i="42" s="1"/>
  <c r="BH174" i="42"/>
  <c r="AT8" i="42"/>
  <c r="AT11" i="42" s="1"/>
  <c r="BI7" i="42"/>
  <c r="B7" i="42" s="1"/>
  <c r="BI173" i="42"/>
  <c r="B173" i="42" s="1"/>
  <c r="BF183" i="42"/>
  <c r="BD181" i="42"/>
  <c r="BI181" i="42" s="1"/>
  <c r="B181" i="42" s="1"/>
  <c r="Z247" i="42"/>
  <c r="AJ397" i="42"/>
  <c r="AR564" i="42"/>
  <c r="AQ616" i="42"/>
  <c r="AB258" i="42"/>
  <c r="AA269" i="42"/>
  <c r="AS12" i="42"/>
  <c r="AP576" i="42"/>
  <c r="BC177" i="42"/>
  <c r="BC179" i="42" s="1"/>
  <c r="BI179" i="42" s="1"/>
  <c r="B179" i="42" s="1"/>
  <c r="M16" i="42"/>
  <c r="V22" i="42"/>
  <c r="O28" i="42"/>
  <c r="M20" i="42"/>
  <c r="N12" i="42"/>
  <c r="BE175" i="42" l="1"/>
  <c r="BI175" i="42" s="1"/>
  <c r="B175" i="42" s="1"/>
  <c r="BA118" i="42"/>
  <c r="BI12" i="42"/>
  <c r="B12" i="42" s="1"/>
  <c r="AU19" i="42"/>
  <c r="AU22" i="42" s="1"/>
  <c r="AU25" i="42" s="1"/>
  <c r="N11" i="42"/>
  <c r="V11" i="42" s="1"/>
  <c r="AY135" i="42"/>
  <c r="BD182" i="42"/>
  <c r="BI182" i="42" s="1"/>
  <c r="B182" i="42" s="1"/>
  <c r="BF184" i="42"/>
  <c r="V7" i="42"/>
  <c r="AI398" i="42"/>
  <c r="AI399" i="42" s="1"/>
  <c r="AI400" i="42" s="1"/>
  <c r="AA250" i="42"/>
  <c r="AR559" i="42"/>
  <c r="AG413" i="42"/>
  <c r="Y262" i="42"/>
  <c r="AW17" i="42"/>
  <c r="AW33" i="42" s="1"/>
  <c r="P9" i="42"/>
  <c r="V8" i="42"/>
  <c r="AC240" i="42"/>
  <c r="BI240" i="42" s="1"/>
  <c r="B240" i="42" s="1"/>
  <c r="AL548" i="42"/>
  <c r="AL549" i="42" s="1"/>
  <c r="BI547" i="42"/>
  <c r="B547" i="42" s="1"/>
  <c r="AD396" i="42"/>
  <c r="BI83" i="42"/>
  <c r="B83" i="42" s="1"/>
  <c r="BE209" i="42"/>
  <c r="BD186" i="42"/>
  <c r="BI113" i="42"/>
  <c r="B113" i="42" s="1"/>
  <c r="AY136" i="42"/>
  <c r="AY139" i="42" s="1"/>
  <c r="AZ80" i="42"/>
  <c r="BI80" i="42" s="1"/>
  <c r="B80" i="42" s="1"/>
  <c r="AU46" i="42"/>
  <c r="AQ559" i="42"/>
  <c r="AN548" i="42"/>
  <c r="AN549" i="42" s="1"/>
  <c r="AF432" i="42"/>
  <c r="Y275" i="42"/>
  <c r="AM585" i="42"/>
  <c r="AI410" i="42"/>
  <c r="BI76" i="42"/>
  <c r="B76" i="42" s="1"/>
  <c r="AA258" i="42"/>
  <c r="AH405" i="42"/>
  <c r="X245" i="42"/>
  <c r="AO572" i="42"/>
  <c r="BI11" i="42"/>
  <c r="B11" i="42" s="1"/>
  <c r="AU28" i="42"/>
  <c r="BI28" i="42" s="1"/>
  <c r="B28" i="42" s="1"/>
  <c r="BI22" i="42"/>
  <c r="B22" i="42" s="1"/>
  <c r="AI411" i="42"/>
  <c r="AI412" i="42" s="1"/>
  <c r="BI174" i="42"/>
  <c r="B174" i="42" s="1"/>
  <c r="BH184" i="42"/>
  <c r="AK473" i="42"/>
  <c r="AX107" i="42"/>
  <c r="AX109" i="42" s="1"/>
  <c r="BI109" i="42" s="1"/>
  <c r="B109" i="42" s="1"/>
  <c r="AJ398" i="42"/>
  <c r="BI183" i="42"/>
  <c r="B183" i="42" s="1"/>
  <c r="BI8" i="42"/>
  <c r="B8" i="42" s="1"/>
  <c r="AT16" i="42"/>
  <c r="BI16" i="42" s="1"/>
  <c r="B16" i="42" s="1"/>
  <c r="BF188" i="42"/>
  <c r="BF189" i="42" s="1"/>
  <c r="AH406" i="42"/>
  <c r="AB259" i="42"/>
  <c r="AP581" i="42"/>
  <c r="AP613" i="42" s="1"/>
  <c r="AE433" i="42"/>
  <c r="BC185" i="42"/>
  <c r="AA318" i="42"/>
  <c r="Z249" i="42"/>
  <c r="BB88" i="42"/>
  <c r="BI88" i="42" s="1"/>
  <c r="B88" i="42" s="1"/>
  <c r="AR565" i="42"/>
  <c r="AY155" i="42"/>
  <c r="AS13" i="42"/>
  <c r="BI13" i="42" s="1"/>
  <c r="B13" i="42" s="1"/>
  <c r="AQ621" i="42"/>
  <c r="V28" i="42"/>
  <c r="V16" i="42"/>
  <c r="M21" i="42"/>
  <c r="M24" i="42"/>
  <c r="N13" i="42"/>
  <c r="V12" i="42"/>
  <c r="BE176" i="42" l="1"/>
  <c r="BI176" i="42" s="1"/>
  <c r="B176" i="42" s="1"/>
  <c r="BA119" i="42"/>
  <c r="BA120" i="42" s="1"/>
  <c r="BA121" i="42" s="1"/>
  <c r="BA128" i="42" s="1"/>
  <c r="BA129" i="42" s="1"/>
  <c r="BA132" i="42" s="1"/>
  <c r="BA133" i="42" s="1"/>
  <c r="BA137" i="42" s="1"/>
  <c r="BA154" i="42" s="1"/>
  <c r="BA155" i="42" s="1"/>
  <c r="AZ81" i="42"/>
  <c r="AX108" i="42"/>
  <c r="BI185" i="42"/>
  <c r="B185" i="42" s="1"/>
  <c r="BC186" i="42"/>
  <c r="BI186" i="42" s="1"/>
  <c r="B186" i="42" s="1"/>
  <c r="BD187" i="42"/>
  <c r="BI187" i="42" s="1"/>
  <c r="B187" i="42" s="1"/>
  <c r="AI405" i="42"/>
  <c r="AI406" i="42" s="1"/>
  <c r="AI407" i="42" s="1"/>
  <c r="AQ560" i="42"/>
  <c r="Y263" i="42"/>
  <c r="Y264" i="42" s="1"/>
  <c r="AA251" i="42"/>
  <c r="AG415" i="42"/>
  <c r="BI549" i="42"/>
  <c r="B549" i="42" s="1"/>
  <c r="AY144" i="42"/>
  <c r="AW45" i="42"/>
  <c r="P17" i="42"/>
  <c r="V9" i="42"/>
  <c r="AC241" i="42"/>
  <c r="BI548" i="42"/>
  <c r="B548" i="42" s="1"/>
  <c r="AD397" i="42"/>
  <c r="X246" i="42"/>
  <c r="AL550" i="42"/>
  <c r="X247" i="42"/>
  <c r="AN552" i="42"/>
  <c r="BE210" i="42"/>
  <c r="AU47" i="42"/>
  <c r="BI47" i="42" s="1"/>
  <c r="B47" i="42" s="1"/>
  <c r="AM586" i="42"/>
  <c r="AF433" i="42"/>
  <c r="BH192" i="42"/>
  <c r="BI192" i="42" s="1"/>
  <c r="B192" i="42" s="1"/>
  <c r="AO575" i="42"/>
  <c r="X248" i="42"/>
  <c r="AB274" i="42"/>
  <c r="AB275" i="42" s="1"/>
  <c r="AE434" i="42"/>
  <c r="AE435" i="42" s="1"/>
  <c r="AB276" i="42"/>
  <c r="AJ399" i="42"/>
  <c r="BF191" i="42"/>
  <c r="BD190" i="42"/>
  <c r="AY156" i="42"/>
  <c r="BI81" i="42"/>
  <c r="B81" i="42" s="1"/>
  <c r="AZ89" i="42"/>
  <c r="BI89" i="42" s="1"/>
  <c r="B89" i="42" s="1"/>
  <c r="AZ85" i="42"/>
  <c r="BI85" i="42" s="1"/>
  <c r="B85" i="42" s="1"/>
  <c r="AK475" i="42"/>
  <c r="AK489" i="42" s="1"/>
  <c r="AT20" i="42"/>
  <c r="BI184" i="42"/>
  <c r="B184" i="42" s="1"/>
  <c r="AR566" i="42"/>
  <c r="AI413" i="42"/>
  <c r="AH407" i="42"/>
  <c r="BI107" i="42"/>
  <c r="B107" i="42" s="1"/>
  <c r="AX110" i="42"/>
  <c r="BB92" i="42"/>
  <c r="BI92" i="42" s="1"/>
  <c r="B92" i="42" s="1"/>
  <c r="Z251" i="42"/>
  <c r="AB278" i="42"/>
  <c r="AP614" i="42"/>
  <c r="AP615" i="42" s="1"/>
  <c r="AQ622" i="42"/>
  <c r="AS14" i="42"/>
  <c r="BI14" i="42" s="1"/>
  <c r="B14" i="42" s="1"/>
  <c r="AN553" i="42"/>
  <c r="AN554" i="42" s="1"/>
  <c r="AA319" i="42"/>
  <c r="M30" i="42"/>
  <c r="V30" i="42" s="1"/>
  <c r="N14" i="42"/>
  <c r="N15" i="42" s="1"/>
  <c r="V15" i="42" s="1"/>
  <c r="V21" i="42"/>
  <c r="V13" i="42"/>
  <c r="BE177" i="42" l="1"/>
  <c r="BI177" i="42" s="1"/>
  <c r="B177" i="42" s="1"/>
  <c r="BA156" i="42"/>
  <c r="BA865" i="42" s="1"/>
  <c r="E32" i="45" s="1"/>
  <c r="BI155" i="42"/>
  <c r="B155" i="42" s="1"/>
  <c r="AS15" i="42"/>
  <c r="BI15" i="42" s="1"/>
  <c r="B15" i="42" s="1"/>
  <c r="BC188" i="42"/>
  <c r="M31" i="42"/>
  <c r="M32" i="42" s="1"/>
  <c r="V32" i="42" s="1"/>
  <c r="AG416" i="42"/>
  <c r="AG417" i="42" s="1"/>
  <c r="Y267" i="42"/>
  <c r="AA252" i="42"/>
  <c r="AQ561" i="42"/>
  <c r="P33" i="42"/>
  <c r="P45" i="42" s="1"/>
  <c r="V45" i="42" s="1"/>
  <c r="AY145" i="42"/>
  <c r="BD201" i="42"/>
  <c r="BI45" i="42"/>
  <c r="B45" i="42" s="1"/>
  <c r="AW50" i="42"/>
  <c r="BI241" i="42"/>
  <c r="B241" i="42" s="1"/>
  <c r="AC242" i="42"/>
  <c r="AC243" i="42" s="1"/>
  <c r="BI243" i="42" s="1"/>
  <c r="B243" i="42" s="1"/>
  <c r="X249" i="42"/>
  <c r="X250" i="42"/>
  <c r="AD398" i="42"/>
  <c r="AL551" i="42"/>
  <c r="BI550" i="42"/>
  <c r="B550" i="42" s="1"/>
  <c r="BE211" i="42"/>
  <c r="BE213" i="42" s="1"/>
  <c r="BH193" i="42"/>
  <c r="BH194" i="42" s="1"/>
  <c r="BI194" i="42" s="1"/>
  <c r="B194" i="42" s="1"/>
  <c r="AU48" i="42"/>
  <c r="BI48" i="42" s="1"/>
  <c r="B48" i="42" s="1"/>
  <c r="AO576" i="42"/>
  <c r="AM587" i="42"/>
  <c r="AH408" i="42"/>
  <c r="AF434" i="42"/>
  <c r="AZ90" i="42"/>
  <c r="BI90" i="42" s="1"/>
  <c r="B90" i="42" s="1"/>
  <c r="AY160" i="42"/>
  <c r="BB93" i="42"/>
  <c r="BI93" i="42" s="1"/>
  <c r="B93" i="42" s="1"/>
  <c r="BF196" i="42"/>
  <c r="AO577" i="42"/>
  <c r="AR569" i="42"/>
  <c r="AB280" i="42"/>
  <c r="AI418" i="42"/>
  <c r="AJ400" i="42"/>
  <c r="AJ402" i="42" s="1"/>
  <c r="AK491" i="42"/>
  <c r="AE436" i="42"/>
  <c r="Z252" i="42"/>
  <c r="AQ627" i="42"/>
  <c r="AA321" i="42"/>
  <c r="AN555" i="42"/>
  <c r="BD234" i="42"/>
  <c r="BI190" i="42"/>
  <c r="B190" i="42" s="1"/>
  <c r="AH420" i="42"/>
  <c r="AH424" i="42" s="1"/>
  <c r="AZ91" i="42"/>
  <c r="AX112" i="42"/>
  <c r="AT21" i="42"/>
  <c r="AS17" i="42"/>
  <c r="BI17" i="42" s="1"/>
  <c r="B17" i="42" s="1"/>
  <c r="AR573" i="42"/>
  <c r="AP617" i="42"/>
  <c r="Z257" i="42"/>
  <c r="AU49" i="42"/>
  <c r="AB281" i="42"/>
  <c r="M33" i="42"/>
  <c r="V14" i="42"/>
  <c r="N17" i="42"/>
  <c r="N18" i="42" s="1"/>
  <c r="V18" i="42" s="1"/>
  <c r="BI156" i="42" l="1"/>
  <c r="B156" i="42" s="1"/>
  <c r="V31" i="42"/>
  <c r="M34" i="42"/>
  <c r="AS18" i="42"/>
  <c r="BI18" i="42" s="1"/>
  <c r="B18" i="42" s="1"/>
  <c r="BI188" i="42"/>
  <c r="B188" i="42" s="1"/>
  <c r="BC189" i="42"/>
  <c r="AG420" i="42"/>
  <c r="AG421" i="42" s="1"/>
  <c r="AG424" i="42" s="1"/>
  <c r="AG425" i="42" s="1"/>
  <c r="AG426" i="42" s="1"/>
  <c r="Y268" i="42"/>
  <c r="AQ563" i="42"/>
  <c r="AQ564" i="42" s="1"/>
  <c r="AA254" i="42"/>
  <c r="AA255" i="42" s="1"/>
  <c r="AP618" i="42"/>
  <c r="AY146" i="42"/>
  <c r="BD205" i="42"/>
  <c r="BI201" i="42"/>
  <c r="B201" i="42" s="1"/>
  <c r="BI50" i="42"/>
  <c r="B50" i="42" s="1"/>
  <c r="AW52" i="42"/>
  <c r="BI242" i="42"/>
  <c r="B242" i="42" s="1"/>
  <c r="AC244" i="42"/>
  <c r="AC245" i="42" s="1"/>
  <c r="BI245" i="42" s="1"/>
  <c r="B245" i="42" s="1"/>
  <c r="AD399" i="42"/>
  <c r="AD400" i="42"/>
  <c r="AL552" i="42"/>
  <c r="X251" i="42"/>
  <c r="BI551" i="42"/>
  <c r="B551" i="42" s="1"/>
  <c r="AL553" i="42"/>
  <c r="BI553" i="42" s="1"/>
  <c r="B553" i="42" s="1"/>
  <c r="BE218" i="42"/>
  <c r="BI218" i="42" s="1"/>
  <c r="B218" i="42" s="1"/>
  <c r="AY161" i="42"/>
  <c r="BH197" i="42"/>
  <c r="BI197" i="42" s="1"/>
  <c r="B197" i="42" s="1"/>
  <c r="BI193" i="42"/>
  <c r="B193" i="42" s="1"/>
  <c r="BB94" i="42"/>
  <c r="BB97" i="42" s="1"/>
  <c r="BB111" i="42" s="1"/>
  <c r="AO581" i="42"/>
  <c r="AM588" i="42"/>
  <c r="AH409" i="42"/>
  <c r="AF435" i="42"/>
  <c r="BI196" i="42"/>
  <c r="B196" i="42" s="1"/>
  <c r="BF199" i="42"/>
  <c r="BF219" i="42" s="1"/>
  <c r="BI219" i="42" s="1"/>
  <c r="B219" i="42" s="1"/>
  <c r="AO613" i="42"/>
  <c r="AQ628" i="42"/>
  <c r="AI419" i="42"/>
  <c r="AA326" i="42"/>
  <c r="AA329" i="42" s="1"/>
  <c r="AJ404" i="42"/>
  <c r="AI422" i="42"/>
  <c r="AN556" i="42"/>
  <c r="BD235" i="42"/>
  <c r="BI234" i="42"/>
  <c r="B234" i="42" s="1"/>
  <c r="AU51" i="42"/>
  <c r="AU54" i="42"/>
  <c r="AQ629" i="42"/>
  <c r="AH425" i="42"/>
  <c r="AH426" i="42" s="1"/>
  <c r="BI91" i="42"/>
  <c r="B91" i="42" s="1"/>
  <c r="AZ95" i="42"/>
  <c r="AK493" i="42"/>
  <c r="AE437" i="42"/>
  <c r="AE438" i="42" s="1"/>
  <c r="BI112" i="42"/>
  <c r="B112" i="42" s="1"/>
  <c r="BI21" i="42"/>
  <c r="B21" i="42" s="1"/>
  <c r="AT24" i="42"/>
  <c r="AX114" i="42"/>
  <c r="AR574" i="42"/>
  <c r="AS19" i="42"/>
  <c r="BI19" i="42" s="1"/>
  <c r="B19" i="42" s="1"/>
  <c r="AB282" i="42"/>
  <c r="Z260" i="42"/>
  <c r="V17" i="42"/>
  <c r="N19" i="42"/>
  <c r="N20" i="42" s="1"/>
  <c r="V20" i="42" s="1"/>
  <c r="V33" i="42"/>
  <c r="M36" i="42"/>
  <c r="M37" i="42" s="1"/>
  <c r="BI111" i="42" l="1"/>
  <c r="B111" i="42" s="1"/>
  <c r="AS20" i="42"/>
  <c r="BI20" i="42" s="1"/>
  <c r="B20" i="42" s="1"/>
  <c r="BI189" i="42"/>
  <c r="B189" i="42" s="1"/>
  <c r="BC191" i="42"/>
  <c r="BF221" i="42"/>
  <c r="BI221" i="42" s="1"/>
  <c r="B221" i="42" s="1"/>
  <c r="AQ565" i="42"/>
  <c r="AQ566" i="42" s="1"/>
  <c r="AQ567" i="42" s="1"/>
  <c r="AA256" i="42"/>
  <c r="AD401" i="42"/>
  <c r="Y270" i="42"/>
  <c r="AG865" i="42"/>
  <c r="E12" i="45" s="1"/>
  <c r="AP619" i="42"/>
  <c r="AP620" i="42" s="1"/>
  <c r="N23" i="42"/>
  <c r="AY148" i="42"/>
  <c r="AY152" i="42" s="1"/>
  <c r="BI205" i="42"/>
  <c r="B205" i="42" s="1"/>
  <c r="BD207" i="42"/>
  <c r="BI52" i="42"/>
  <c r="B52" i="42" s="1"/>
  <c r="AW53" i="42"/>
  <c r="AF436" i="42"/>
  <c r="BI244" i="42"/>
  <c r="B244" i="42" s="1"/>
  <c r="AC246" i="42"/>
  <c r="AD402" i="42"/>
  <c r="X252" i="42"/>
  <c r="X253" i="42" s="1"/>
  <c r="AD403" i="42"/>
  <c r="AL554" i="42"/>
  <c r="BI552" i="42"/>
  <c r="B552" i="42" s="1"/>
  <c r="AO614" i="42"/>
  <c r="BE228" i="42"/>
  <c r="BE224" i="42"/>
  <c r="BE865" i="42" s="1"/>
  <c r="AY163" i="42"/>
  <c r="AY165" i="42" s="1"/>
  <c r="BI199" i="42"/>
  <c r="B199" i="42" s="1"/>
  <c r="AQ569" i="42"/>
  <c r="BI94" i="42"/>
  <c r="B94" i="42" s="1"/>
  <c r="BH198" i="42"/>
  <c r="BH202" i="42" s="1"/>
  <c r="BI202" i="42" s="1"/>
  <c r="B202" i="42" s="1"/>
  <c r="AT30" i="42"/>
  <c r="AM589" i="42"/>
  <c r="AH410" i="42"/>
  <c r="AF438" i="42"/>
  <c r="AF439" i="42" s="1"/>
  <c r="Y290" i="42"/>
  <c r="AO615" i="42"/>
  <c r="AJ415" i="42"/>
  <c r="AB283" i="42"/>
  <c r="AI423" i="42"/>
  <c r="AH476" i="42"/>
  <c r="AA330" i="42"/>
  <c r="BI97" i="42"/>
  <c r="B97" i="42" s="1"/>
  <c r="BB124" i="42"/>
  <c r="BB136" i="42" s="1"/>
  <c r="BI136" i="42" s="1"/>
  <c r="B136" i="42" s="1"/>
  <c r="AA331" i="42"/>
  <c r="AQ630" i="42"/>
  <c r="AW63" i="42"/>
  <c r="BI51" i="42"/>
  <c r="B51" i="42" s="1"/>
  <c r="AU55" i="42"/>
  <c r="BD237" i="42"/>
  <c r="BI237" i="42" s="1"/>
  <c r="B237" i="42" s="1"/>
  <c r="BI235" i="42"/>
  <c r="B235" i="42" s="1"/>
  <c r="AN557" i="42"/>
  <c r="AN558" i="42" s="1"/>
  <c r="AK495" i="42"/>
  <c r="AJ470" i="42"/>
  <c r="AZ96" i="42"/>
  <c r="BI96" i="42" s="1"/>
  <c r="B96" i="42" s="1"/>
  <c r="BI95" i="42"/>
  <c r="B95" i="42" s="1"/>
  <c r="AT31" i="42"/>
  <c r="AT32" i="42" s="1"/>
  <c r="BI32" i="42" s="1"/>
  <c r="B32" i="42" s="1"/>
  <c r="AE439" i="42"/>
  <c r="AR578" i="42"/>
  <c r="AX115" i="42"/>
  <c r="Z261" i="42"/>
  <c r="AB286" i="42"/>
  <c r="AS23" i="42"/>
  <c r="AS24" i="42" s="1"/>
  <c r="BI24" i="42" s="1"/>
  <c r="B24" i="42" s="1"/>
  <c r="AP626" i="42"/>
  <c r="N25" i="42"/>
  <c r="V25" i="42" s="1"/>
  <c r="V36" i="42"/>
  <c r="M38" i="42"/>
  <c r="M39" i="42" s="1"/>
  <c r="V19" i="42"/>
  <c r="BI30" i="42" l="1"/>
  <c r="B30" i="42" s="1"/>
  <c r="BC195" i="42"/>
  <c r="BI191" i="42"/>
  <c r="B191" i="42" s="1"/>
  <c r="BF223" i="42"/>
  <c r="BI223" i="42" s="1"/>
  <c r="B223" i="42" s="1"/>
  <c r="AO617" i="42"/>
  <c r="V23" i="42"/>
  <c r="N24" i="42"/>
  <c r="AA257" i="42"/>
  <c r="AA259" i="42" s="1"/>
  <c r="AA276" i="42" s="1"/>
  <c r="AA278" i="42" s="1"/>
  <c r="AQ573" i="42"/>
  <c r="AQ570" i="42"/>
  <c r="AQ572" i="42" s="1"/>
  <c r="AQ574" i="42" s="1"/>
  <c r="AQ575" i="42" s="1"/>
  <c r="AQ577" i="42" s="1"/>
  <c r="Y271" i="42"/>
  <c r="AP621" i="42"/>
  <c r="AP622" i="42" s="1"/>
  <c r="AP623" i="42" s="1"/>
  <c r="AP624" i="42" s="1"/>
  <c r="AP625" i="42" s="1"/>
  <c r="BI207" i="42"/>
  <c r="B207" i="42" s="1"/>
  <c r="BD208" i="42"/>
  <c r="BI208" i="42" s="1"/>
  <c r="B208" i="42" s="1"/>
  <c r="AF437" i="42"/>
  <c r="BI53" i="42"/>
  <c r="B53" i="42" s="1"/>
  <c r="AW54" i="42"/>
  <c r="BI54" i="42" s="1"/>
  <c r="B54" i="42" s="1"/>
  <c r="BI246" i="42"/>
  <c r="B246" i="42" s="1"/>
  <c r="AC247" i="42"/>
  <c r="BI554" i="42"/>
  <c r="B554" i="42" s="1"/>
  <c r="AL555" i="42"/>
  <c r="AD404" i="42"/>
  <c r="X254" i="42"/>
  <c r="BI224" i="42"/>
  <c r="B224" i="42" s="1"/>
  <c r="E36" i="45"/>
  <c r="BI198" i="42"/>
  <c r="B198" i="42" s="1"/>
  <c r="AZ98" i="42"/>
  <c r="AZ99" i="42" s="1"/>
  <c r="BI99" i="42" s="1"/>
  <c r="B99" i="42" s="1"/>
  <c r="AY166" i="42"/>
  <c r="AM590" i="42"/>
  <c r="AM591" i="42" s="1"/>
  <c r="AH411" i="42"/>
  <c r="AF440" i="42"/>
  <c r="AF441" i="42" s="1"/>
  <c r="AF442" i="42" s="1"/>
  <c r="AF443" i="42" s="1"/>
  <c r="AF444" i="42" s="1"/>
  <c r="AF445" i="42" s="1"/>
  <c r="AF446" i="42" s="1"/>
  <c r="AF447" i="42" s="1"/>
  <c r="AF448" i="42" s="1"/>
  <c r="AF449" i="42" s="1"/>
  <c r="AF450" i="42" s="1"/>
  <c r="AF451" i="42" s="1"/>
  <c r="AF452" i="42" s="1"/>
  <c r="AF453" i="42" s="1"/>
  <c r="AF454" i="42" s="1"/>
  <c r="AF455" i="42" s="1"/>
  <c r="AF456" i="42" s="1"/>
  <c r="AF457" i="42" s="1"/>
  <c r="AF458" i="42" s="1"/>
  <c r="AF459" i="42" s="1"/>
  <c r="AF460" i="42" s="1"/>
  <c r="AF461" i="42" s="1"/>
  <c r="AF462" i="42" s="1"/>
  <c r="AF463" i="42" s="1"/>
  <c r="AF464" i="42" s="1"/>
  <c r="AF465" i="42" s="1"/>
  <c r="AH483" i="42"/>
  <c r="AP633" i="42"/>
  <c r="AE440" i="42"/>
  <c r="AE441" i="42" s="1"/>
  <c r="AO618" i="42"/>
  <c r="AB284" i="42"/>
  <c r="AI427" i="42"/>
  <c r="AZ100" i="42"/>
  <c r="AR579" i="42"/>
  <c r="AH486" i="42"/>
  <c r="AS25" i="42"/>
  <c r="BI23" i="42"/>
  <c r="B23" i="42" s="1"/>
  <c r="BI124" i="42"/>
  <c r="B124" i="42" s="1"/>
  <c r="BB137" i="42"/>
  <c r="AK496" i="42"/>
  <c r="BC236" i="42"/>
  <c r="AU56" i="42"/>
  <c r="AU58" i="42" s="1"/>
  <c r="AB287" i="42"/>
  <c r="AX116" i="42"/>
  <c r="BI116" i="42" s="1"/>
  <c r="B116" i="42" s="1"/>
  <c r="BI115" i="42"/>
  <c r="B115" i="42" s="1"/>
  <c r="BI31" i="42"/>
  <c r="B31" i="42" s="1"/>
  <c r="AT33" i="42"/>
  <c r="BI33" i="42" s="1"/>
  <c r="B33" i="42" s="1"/>
  <c r="AN561" i="42"/>
  <c r="AN562" i="42" s="1"/>
  <c r="BH203" i="42"/>
  <c r="AA333" i="42"/>
  <c r="BD238" i="42"/>
  <c r="AJ471" i="42"/>
  <c r="AQ631" i="42"/>
  <c r="Z262" i="42"/>
  <c r="V38" i="42"/>
  <c r="M41" i="42"/>
  <c r="AT34" i="42" l="1"/>
  <c r="BF226" i="42"/>
  <c r="BI226" i="42" s="1"/>
  <c r="B226" i="42" s="1"/>
  <c r="BC200" i="42"/>
  <c r="BI195" i="42"/>
  <c r="B195" i="42" s="1"/>
  <c r="V24" i="42"/>
  <c r="N26" i="42"/>
  <c r="Y272" i="42"/>
  <c r="AA281" i="42"/>
  <c r="AA282" i="42" s="1"/>
  <c r="AJ476" i="42"/>
  <c r="AJ477" i="42" s="1"/>
  <c r="AJ479" i="42" s="1"/>
  <c r="AJ482" i="42" s="1"/>
  <c r="AJ485" i="42" s="1"/>
  <c r="AJ487" i="42" s="1"/>
  <c r="AJ490" i="42" s="1"/>
  <c r="AJ491" i="42" s="1"/>
  <c r="AJ493" i="42" s="1"/>
  <c r="AJ495" i="42" s="1"/>
  <c r="AJ497" i="42" s="1"/>
  <c r="AJ498" i="42" s="1"/>
  <c r="AJ499" i="42" s="1"/>
  <c r="AJ501" i="42" s="1"/>
  <c r="AJ505" i="42" s="1"/>
  <c r="BD209" i="42"/>
  <c r="AW57" i="42"/>
  <c r="BI57" i="42" s="1"/>
  <c r="B57" i="42" s="1"/>
  <c r="AF505" i="42"/>
  <c r="BI98" i="42"/>
  <c r="B98" i="42" s="1"/>
  <c r="BI247" i="42"/>
  <c r="B247" i="42" s="1"/>
  <c r="AC248" i="42"/>
  <c r="AL556" i="42"/>
  <c r="BI555" i="42"/>
  <c r="B555" i="42" s="1"/>
  <c r="X255" i="42"/>
  <c r="AD405" i="42"/>
  <c r="AY167" i="42"/>
  <c r="AY865" i="42" s="1"/>
  <c r="AQ578" i="42"/>
  <c r="AM592" i="42"/>
  <c r="AH412" i="42"/>
  <c r="Y293" i="42"/>
  <c r="AP635" i="42"/>
  <c r="AH487" i="42"/>
  <c r="AO619" i="42"/>
  <c r="AB285" i="42"/>
  <c r="AE442" i="42"/>
  <c r="AI428" i="42"/>
  <c r="AI471" i="42" s="1"/>
  <c r="AI472" i="42" s="1"/>
  <c r="AI474" i="42" s="1"/>
  <c r="AQ634" i="42"/>
  <c r="BI238" i="42"/>
  <c r="B238" i="42" s="1"/>
  <c r="BI137" i="42"/>
  <c r="B137" i="42" s="1"/>
  <c r="BB140" i="42"/>
  <c r="AA334" i="42"/>
  <c r="BH214" i="42"/>
  <c r="BI203" i="42"/>
  <c r="B203" i="42" s="1"/>
  <c r="AB301" i="42"/>
  <c r="AP645" i="42"/>
  <c r="Z263" i="42"/>
  <c r="Z265" i="42" s="1"/>
  <c r="AN568" i="42"/>
  <c r="AN569" i="42" s="1"/>
  <c r="AR580" i="42"/>
  <c r="AK497" i="42"/>
  <c r="AH499" i="42"/>
  <c r="AS26" i="42"/>
  <c r="BI25" i="42"/>
  <c r="B25" i="42" s="1"/>
  <c r="AT36" i="42"/>
  <c r="AZ101" i="42"/>
  <c r="BI100" i="42"/>
  <c r="B100" i="42" s="1"/>
  <c r="AU60" i="42"/>
  <c r="BI60" i="42" s="1"/>
  <c r="B60" i="42" s="1"/>
  <c r="AX121" i="42"/>
  <c r="V41" i="42"/>
  <c r="M42" i="42"/>
  <c r="N29" i="42"/>
  <c r="AT37" i="42" l="1"/>
  <c r="BF228" i="42"/>
  <c r="BF233" i="42" s="1"/>
  <c r="BF236" i="42" s="1"/>
  <c r="BI200" i="42"/>
  <c r="B200" i="42" s="1"/>
  <c r="BC204" i="42"/>
  <c r="N27" i="42"/>
  <c r="V27" i="42" s="1"/>
  <c r="V26" i="42"/>
  <c r="AJ865" i="42"/>
  <c r="E15" i="45" s="1"/>
  <c r="AA286" i="42"/>
  <c r="AA287" i="42" s="1"/>
  <c r="AA296" i="42" s="1"/>
  <c r="AA301" i="42" s="1"/>
  <c r="AA303" i="42" s="1"/>
  <c r="AA304" i="42" s="1"/>
  <c r="AR616" i="42"/>
  <c r="AR627" i="42" s="1"/>
  <c r="AR628" i="42" s="1"/>
  <c r="AR631" i="42" s="1"/>
  <c r="AR634" i="42" s="1"/>
  <c r="AR637" i="42" s="1"/>
  <c r="AR639" i="42" s="1"/>
  <c r="Y274" i="42"/>
  <c r="BI209" i="42"/>
  <c r="B209" i="42" s="1"/>
  <c r="BD210" i="42"/>
  <c r="AW59" i="42"/>
  <c r="BI59" i="42" s="1"/>
  <c r="B59" i="42" s="1"/>
  <c r="AF506" i="42"/>
  <c r="BI248" i="42"/>
  <c r="B248" i="42" s="1"/>
  <c r="AC249" i="42"/>
  <c r="AL557" i="42"/>
  <c r="BI556" i="42"/>
  <c r="B556" i="42" s="1"/>
  <c r="AD406" i="42"/>
  <c r="X256" i="42"/>
  <c r="E30" i="45"/>
  <c r="BI167" i="42"/>
  <c r="B167" i="42" s="1"/>
  <c r="AQ579" i="42"/>
  <c r="AM593" i="42"/>
  <c r="AH413" i="42"/>
  <c r="AH414" i="42" s="1"/>
  <c r="AE443" i="42"/>
  <c r="AE444" i="42" s="1"/>
  <c r="AK498" i="42"/>
  <c r="AO620" i="42"/>
  <c r="AA343" i="42"/>
  <c r="AA346" i="42" s="1"/>
  <c r="AA349" i="42" s="1"/>
  <c r="AA353" i="42" s="1"/>
  <c r="AA362" i="42" s="1"/>
  <c r="AA365" i="42" s="1"/>
  <c r="Z266" i="42"/>
  <c r="AB296" i="42"/>
  <c r="AI481" i="42"/>
  <c r="AI483" i="42" s="1"/>
  <c r="AT38" i="42"/>
  <c r="AT39" i="42" s="1"/>
  <c r="BI36" i="42"/>
  <c r="B36" i="42" s="1"/>
  <c r="AX122" i="42"/>
  <c r="BI121" i="42"/>
  <c r="B121" i="42" s="1"/>
  <c r="AN570" i="42"/>
  <c r="BB141" i="42"/>
  <c r="BI140" i="42"/>
  <c r="B140" i="42" s="1"/>
  <c r="Z267" i="42"/>
  <c r="AP646" i="42"/>
  <c r="AP865" i="42" s="1"/>
  <c r="E21" i="45" s="1"/>
  <c r="AB303" i="42"/>
  <c r="AQ637" i="42"/>
  <c r="AK500" i="42"/>
  <c r="AK865" i="42" s="1"/>
  <c r="BH215" i="42"/>
  <c r="BI214" i="42"/>
  <c r="B214" i="42" s="1"/>
  <c r="AZ102" i="42"/>
  <c r="BI101" i="42"/>
  <c r="B101" i="42" s="1"/>
  <c r="AS27" i="42"/>
  <c r="BI26" i="42"/>
  <c r="B26" i="42" s="1"/>
  <c r="AU61" i="42"/>
  <c r="AU65" i="42" s="1"/>
  <c r="V42" i="42"/>
  <c r="M44" i="42"/>
  <c r="V29" i="42"/>
  <c r="N34" i="42"/>
  <c r="BI236" i="42" l="1"/>
  <c r="B236" i="42" s="1"/>
  <c r="BF865" i="42"/>
  <c r="E37" i="45" s="1"/>
  <c r="AZ103" i="42"/>
  <c r="BI103" i="42" s="1"/>
  <c r="B103" i="42" s="1"/>
  <c r="BI228" i="42"/>
  <c r="B228" i="42" s="1"/>
  <c r="BI204" i="42"/>
  <c r="B204" i="42" s="1"/>
  <c r="BC206" i="42"/>
  <c r="BI206" i="42" s="1"/>
  <c r="B206" i="42" s="1"/>
  <c r="AW64" i="42"/>
  <c r="Y277" i="42"/>
  <c r="AR865" i="42"/>
  <c r="E23" i="45" s="1"/>
  <c r="AA306" i="42"/>
  <c r="AA308" i="42" s="1"/>
  <c r="AA305" i="42"/>
  <c r="AN571" i="42"/>
  <c r="AN865" i="42" s="1"/>
  <c r="E19" i="45" s="1"/>
  <c r="BD211" i="42"/>
  <c r="BI210" i="42"/>
  <c r="B210" i="42" s="1"/>
  <c r="AF507" i="42"/>
  <c r="BI249" i="42"/>
  <c r="B249" i="42" s="1"/>
  <c r="AC250" i="42"/>
  <c r="AC251" i="42" s="1"/>
  <c r="BI251" i="42" s="1"/>
  <c r="B251" i="42" s="1"/>
  <c r="X257" i="42"/>
  <c r="AL558" i="42"/>
  <c r="BI557" i="42"/>
  <c r="B557" i="42" s="1"/>
  <c r="AD407" i="42"/>
  <c r="AQ580" i="42"/>
  <c r="AQ582" i="42" s="1"/>
  <c r="AQ614" i="42" s="1"/>
  <c r="AO624" i="42"/>
  <c r="AO623" i="42"/>
  <c r="AM594" i="42"/>
  <c r="AH418" i="42"/>
  <c r="AO625" i="42"/>
  <c r="AB297" i="42"/>
  <c r="AB299" i="42" s="1"/>
  <c r="AI865" i="42"/>
  <c r="E14" i="45" s="1"/>
  <c r="BB142" i="42"/>
  <c r="BI141" i="42"/>
  <c r="B141" i="42" s="1"/>
  <c r="AE445" i="42"/>
  <c r="AU66" i="42"/>
  <c r="AQ639" i="42"/>
  <c r="AX123" i="42"/>
  <c r="BI122" i="42"/>
  <c r="B122" i="42" s="1"/>
  <c r="Z268" i="42"/>
  <c r="Z269" i="42" s="1"/>
  <c r="AZ104" i="42"/>
  <c r="AZ106" i="42" s="1"/>
  <c r="BI106" i="42" s="1"/>
  <c r="B106" i="42" s="1"/>
  <c r="BI102" i="42"/>
  <c r="B102" i="42" s="1"/>
  <c r="AS29" i="42"/>
  <c r="BI27" i="42"/>
  <c r="B27" i="42" s="1"/>
  <c r="BH216" i="42"/>
  <c r="BI215" i="42"/>
  <c r="B215" i="42" s="1"/>
  <c r="AT41" i="42"/>
  <c r="BI38" i="42"/>
  <c r="B38" i="42" s="1"/>
  <c r="AB304" i="42"/>
  <c r="V34" i="42"/>
  <c r="N35" i="42"/>
  <c r="V44" i="42"/>
  <c r="AW865" i="42" l="1"/>
  <c r="E28" i="45" s="1"/>
  <c r="BC212" i="42"/>
  <c r="BI212" i="42" s="1"/>
  <c r="B212" i="42" s="1"/>
  <c r="AA378" i="42"/>
  <c r="AA379" i="42" s="1"/>
  <c r="AA385" i="42" s="1"/>
  <c r="AA386" i="42" s="1"/>
  <c r="Y279" i="42"/>
  <c r="AQ865" i="42"/>
  <c r="E22" i="45" s="1"/>
  <c r="BD213" i="42"/>
  <c r="BI211" i="42"/>
  <c r="B211" i="42" s="1"/>
  <c r="AF508" i="42"/>
  <c r="BI250" i="42"/>
  <c r="B250" i="42" s="1"/>
  <c r="AC252" i="42"/>
  <c r="AC253" i="42" s="1"/>
  <c r="BI253" i="42" s="1"/>
  <c r="B253" i="42" s="1"/>
  <c r="BI558" i="42"/>
  <c r="B558" i="42" s="1"/>
  <c r="AL559" i="42"/>
  <c r="X258" i="42"/>
  <c r="AD408" i="42"/>
  <c r="AO626" i="42"/>
  <c r="AM595" i="42"/>
  <c r="AH419" i="42"/>
  <c r="AO632" i="42"/>
  <c r="AB302" i="42"/>
  <c r="Z270" i="42"/>
  <c r="AX126" i="42"/>
  <c r="BI126" i="42" s="1"/>
  <c r="B126" i="42" s="1"/>
  <c r="BI123" i="42"/>
  <c r="B123" i="42" s="1"/>
  <c r="AB306" i="42"/>
  <c r="BH217" i="42"/>
  <c r="BI217" i="42" s="1"/>
  <c r="B217" i="42" s="1"/>
  <c r="BI216" i="42"/>
  <c r="B216" i="42" s="1"/>
  <c r="AU67" i="42"/>
  <c r="AT42" i="42"/>
  <c r="BI41" i="42"/>
  <c r="B41" i="42" s="1"/>
  <c r="AS34" i="42"/>
  <c r="BI29" i="42"/>
  <c r="B29" i="42" s="1"/>
  <c r="AE446" i="42"/>
  <c r="AZ108" i="42"/>
  <c r="AZ110" i="42" s="1"/>
  <c r="BI104" i="42"/>
  <c r="B104" i="42" s="1"/>
  <c r="BB143" i="42"/>
  <c r="BI142" i="42"/>
  <c r="B142" i="42" s="1"/>
  <c r="V35" i="42"/>
  <c r="N37" i="42"/>
  <c r="BI213" i="42" l="1"/>
  <c r="B213" i="42" s="1"/>
  <c r="BD865" i="42"/>
  <c r="E35" i="45" s="1"/>
  <c r="AZ114" i="42"/>
  <c r="BI114" i="42" s="1"/>
  <c r="B114" i="42" s="1"/>
  <c r="BI110" i="42"/>
  <c r="B110" i="42" s="1"/>
  <c r="BC239" i="42"/>
  <c r="BC865" i="42" s="1"/>
  <c r="Y285" i="42"/>
  <c r="AA865" i="42"/>
  <c r="E6" i="45" s="1"/>
  <c r="AF509" i="42"/>
  <c r="BI252" i="42"/>
  <c r="B252" i="42" s="1"/>
  <c r="AC254" i="42"/>
  <c r="AD409" i="42"/>
  <c r="X259" i="42"/>
  <c r="BI559" i="42"/>
  <c r="B559" i="42" s="1"/>
  <c r="AL560" i="42"/>
  <c r="AO633" i="42"/>
  <c r="AM596" i="42"/>
  <c r="AH422" i="42"/>
  <c r="AB305" i="42"/>
  <c r="BB149" i="42"/>
  <c r="BI143" i="42"/>
  <c r="B143" i="42" s="1"/>
  <c r="AZ118" i="42"/>
  <c r="BI108" i="42"/>
  <c r="B108" i="42" s="1"/>
  <c r="AU68" i="42"/>
  <c r="BI67" i="42"/>
  <c r="B67" i="42" s="1"/>
  <c r="BH220" i="42"/>
  <c r="AS35" i="42"/>
  <c r="BI34" i="42"/>
  <c r="B34" i="42" s="1"/>
  <c r="AB308" i="42"/>
  <c r="Z271" i="42"/>
  <c r="AE447" i="42"/>
  <c r="AT44" i="42"/>
  <c r="AT46" i="42" s="1"/>
  <c r="AT49" i="42" s="1"/>
  <c r="BI42" i="42"/>
  <c r="B42" i="42" s="1"/>
  <c r="AX127" i="42"/>
  <c r="V37" i="42"/>
  <c r="N39" i="42"/>
  <c r="BI49" i="42" l="1"/>
  <c r="B49" i="42" s="1"/>
  <c r="AT55" i="42"/>
  <c r="E34" i="45"/>
  <c r="BI239" i="42"/>
  <c r="B239" i="42" s="1"/>
  <c r="Y287" i="42"/>
  <c r="AF510" i="42"/>
  <c r="AC255" i="42"/>
  <c r="BI254" i="42"/>
  <c r="B254" i="42" s="1"/>
  <c r="X260" i="42"/>
  <c r="BI560" i="42"/>
  <c r="B560" i="42" s="1"/>
  <c r="AL561" i="42"/>
  <c r="AD410" i="42"/>
  <c r="AO635" i="42"/>
  <c r="AM597" i="42"/>
  <c r="AH423" i="42"/>
  <c r="AB307" i="42"/>
  <c r="AB342" i="42" s="1"/>
  <c r="AE448" i="42"/>
  <c r="AB343" i="42"/>
  <c r="AS37" i="42"/>
  <c r="BI35" i="42"/>
  <c r="B35" i="42" s="1"/>
  <c r="Z273" i="42"/>
  <c r="Z280" i="42" s="1"/>
  <c r="Z290" i="42" s="1"/>
  <c r="Z293" i="42" s="1"/>
  <c r="Z297" i="42" s="1"/>
  <c r="AX128" i="42"/>
  <c r="Y335" i="42"/>
  <c r="AZ119" i="42"/>
  <c r="BI118" i="42"/>
  <c r="B118" i="42" s="1"/>
  <c r="BH222" i="42"/>
  <c r="BI220" i="42"/>
  <c r="B220" i="42" s="1"/>
  <c r="AT58" i="42"/>
  <c r="BI44" i="42"/>
  <c r="B44" i="42" s="1"/>
  <c r="AU69" i="42"/>
  <c r="BI68" i="42"/>
  <c r="B68" i="42" s="1"/>
  <c r="BB150" i="42"/>
  <c r="BI149" i="42"/>
  <c r="B149" i="42" s="1"/>
  <c r="V39" i="42"/>
  <c r="N40" i="42"/>
  <c r="BI55" i="42" l="1"/>
  <c r="B55" i="42" s="1"/>
  <c r="AT56" i="42"/>
  <c r="BI56" i="42" s="1"/>
  <c r="B56" i="42" s="1"/>
  <c r="Y288" i="42"/>
  <c r="AF511" i="42"/>
  <c r="BI255" i="42"/>
  <c r="B255" i="42" s="1"/>
  <c r="AC256" i="42"/>
  <c r="BI256" i="42" s="1"/>
  <c r="B256" i="42" s="1"/>
  <c r="AL562" i="42"/>
  <c r="BI561" i="42"/>
  <c r="B561" i="42" s="1"/>
  <c r="X261" i="42"/>
  <c r="AD411" i="42"/>
  <c r="AO645" i="42"/>
  <c r="AO646" i="42" s="1"/>
  <c r="AM598" i="42"/>
  <c r="AH427" i="42"/>
  <c r="AZ120" i="42"/>
  <c r="BI119" i="42"/>
  <c r="B119" i="42" s="1"/>
  <c r="AB346" i="42"/>
  <c r="BB151" i="42"/>
  <c r="BI150" i="42"/>
  <c r="B150" i="42" s="1"/>
  <c r="Z299" i="42"/>
  <c r="Z304" i="42" s="1"/>
  <c r="Z306" i="42" s="1"/>
  <c r="Z307" i="42" s="1"/>
  <c r="Z308" i="42" s="1"/>
  <c r="Y338" i="42"/>
  <c r="AU70" i="42"/>
  <c r="AU71" i="42" s="1"/>
  <c r="BI69" i="42"/>
  <c r="B69" i="42" s="1"/>
  <c r="AT71" i="42"/>
  <c r="BI58" i="42"/>
  <c r="B58" i="42" s="1"/>
  <c r="AX130" i="42"/>
  <c r="BI128" i="42"/>
  <c r="B128" i="42" s="1"/>
  <c r="BH225" i="42"/>
  <c r="BI222" i="42"/>
  <c r="B222" i="42" s="1"/>
  <c r="AS39" i="42"/>
  <c r="BI37" i="42"/>
  <c r="B37" i="42" s="1"/>
  <c r="AE449" i="42"/>
  <c r="V40" i="42"/>
  <c r="N43" i="42"/>
  <c r="AT61" i="42" l="1"/>
  <c r="BI61" i="42" s="1"/>
  <c r="B61" i="42" s="1"/>
  <c r="Y289" i="42"/>
  <c r="Y291" i="42" s="1"/>
  <c r="Y292" i="42" s="1"/>
  <c r="AF512" i="42"/>
  <c r="AC257" i="42"/>
  <c r="BI257" i="42" s="1"/>
  <c r="B257" i="42" s="1"/>
  <c r="X262" i="42"/>
  <c r="BI562" i="42"/>
  <c r="B562" i="42" s="1"/>
  <c r="AL563" i="42"/>
  <c r="AD412" i="42"/>
  <c r="AO865" i="42"/>
  <c r="E20" i="45" s="1"/>
  <c r="AM599" i="42"/>
  <c r="AH428" i="42"/>
  <c r="Z311" i="42"/>
  <c r="BB157" i="42"/>
  <c r="BI151" i="42"/>
  <c r="B151" i="42" s="1"/>
  <c r="BI71" i="42"/>
  <c r="B71" i="42" s="1"/>
  <c r="AB349" i="42"/>
  <c r="AU72" i="42"/>
  <c r="BI70" i="42"/>
  <c r="B70" i="42" s="1"/>
  <c r="AZ125" i="42"/>
  <c r="AZ127" i="42" s="1"/>
  <c r="BI127" i="42" s="1"/>
  <c r="B127" i="42" s="1"/>
  <c r="BI120" i="42"/>
  <c r="B120" i="42" s="1"/>
  <c r="AE450" i="42"/>
  <c r="AX131" i="42"/>
  <c r="AS40" i="42"/>
  <c r="BI39" i="42"/>
  <c r="B39" i="42" s="1"/>
  <c r="Y356" i="42"/>
  <c r="BH227" i="42"/>
  <c r="BI225" i="42"/>
  <c r="B225" i="42" s="1"/>
  <c r="V43" i="42"/>
  <c r="AT62" i="42" l="1"/>
  <c r="AT66" i="42" s="1"/>
  <c r="BI66" i="42" s="1"/>
  <c r="B66" i="42" s="1"/>
  <c r="Y294" i="42"/>
  <c r="Y295" i="42" s="1"/>
  <c r="Y298" i="42" s="1"/>
  <c r="Y300" i="42" s="1"/>
  <c r="Y309" i="42" s="1"/>
  <c r="Y310" i="42" s="1"/>
  <c r="Y311" i="42" s="1"/>
  <c r="Y331" i="42" s="1"/>
  <c r="Y333" i="42" s="1"/>
  <c r="AF513" i="42"/>
  <c r="AC258" i="42"/>
  <c r="BI258" i="42" s="1"/>
  <c r="B258" i="42" s="1"/>
  <c r="X263" i="42"/>
  <c r="AD413" i="42"/>
  <c r="BI563" i="42"/>
  <c r="B563" i="42" s="1"/>
  <c r="AL564" i="42"/>
  <c r="AM600" i="42"/>
  <c r="AH481" i="42"/>
  <c r="AH500" i="42" s="1"/>
  <c r="AH502" i="42" s="1"/>
  <c r="AU73" i="42"/>
  <c r="AU865" i="42" s="1"/>
  <c r="E26" i="45" s="1"/>
  <c r="BI72" i="42"/>
  <c r="B72" i="42" s="1"/>
  <c r="AS43" i="42"/>
  <c r="AS46" i="42" s="1"/>
  <c r="BI46" i="42" s="1"/>
  <c r="B46" i="42" s="1"/>
  <c r="BI40" i="42"/>
  <c r="B40" i="42" s="1"/>
  <c r="AB353" i="42"/>
  <c r="AB354" i="42" s="1"/>
  <c r="AX133" i="42"/>
  <c r="BI131" i="42"/>
  <c r="B131" i="42" s="1"/>
  <c r="AE451" i="42"/>
  <c r="BB158" i="42"/>
  <c r="BI157" i="42"/>
  <c r="B157" i="42" s="1"/>
  <c r="Y359" i="42"/>
  <c r="BH229" i="42"/>
  <c r="BI227" i="42"/>
  <c r="B227" i="42" s="1"/>
  <c r="AZ129" i="42"/>
  <c r="AZ130" i="42" s="1"/>
  <c r="BI130" i="42" s="1"/>
  <c r="B130" i="42" s="1"/>
  <c r="BI125" i="42"/>
  <c r="B125" i="42" s="1"/>
  <c r="Z312" i="42"/>
  <c r="AT73" i="42" l="1"/>
  <c r="AT865" i="42" s="1"/>
  <c r="E25" i="45" s="1"/>
  <c r="AF514" i="42"/>
  <c r="AC259" i="42"/>
  <c r="AC260" i="42" s="1"/>
  <c r="BI260" i="42" s="1"/>
  <c r="B260" i="42" s="1"/>
  <c r="BI564" i="42"/>
  <c r="B564" i="42" s="1"/>
  <c r="AL565" i="42"/>
  <c r="AD414" i="42"/>
  <c r="X264" i="42"/>
  <c r="AM601" i="42"/>
  <c r="AH865" i="42"/>
  <c r="E13" i="45" s="1"/>
  <c r="AB358" i="42"/>
  <c r="BH230" i="42"/>
  <c r="BI229" i="42"/>
  <c r="B229" i="42" s="1"/>
  <c r="Y361" i="42"/>
  <c r="AS62" i="42"/>
  <c r="AS63" i="42" s="1"/>
  <c r="BI63" i="42" s="1"/>
  <c r="B63" i="42" s="1"/>
  <c r="BI43" i="42"/>
  <c r="B43" i="42" s="1"/>
  <c r="BB159" i="42"/>
  <c r="BI158" i="42"/>
  <c r="B158" i="42" s="1"/>
  <c r="Z313" i="42"/>
  <c r="Z314" i="42" s="1"/>
  <c r="AE452" i="42"/>
  <c r="BI73" i="42"/>
  <c r="B73" i="42" s="1"/>
  <c r="AZ132" i="42"/>
  <c r="AZ134" i="42" s="1"/>
  <c r="BI129" i="42"/>
  <c r="B129" i="42" s="1"/>
  <c r="AX134" i="42"/>
  <c r="BI133" i="42"/>
  <c r="B133" i="42" s="1"/>
  <c r="BB865" i="42" l="1"/>
  <c r="E33" i="45" s="1"/>
  <c r="AB359" i="42"/>
  <c r="AF515" i="42"/>
  <c r="AF516" i="42" s="1"/>
  <c r="AC261" i="42"/>
  <c r="BI261" i="42" s="1"/>
  <c r="B261" i="42" s="1"/>
  <c r="BI259" i="42"/>
  <c r="B259" i="42" s="1"/>
  <c r="X265" i="42"/>
  <c r="AD415" i="42"/>
  <c r="BI565" i="42"/>
  <c r="B565" i="42" s="1"/>
  <c r="AL566" i="42"/>
  <c r="AM602" i="42"/>
  <c r="AB360" i="42"/>
  <c r="AB361" i="42" s="1"/>
  <c r="AZ138" i="42"/>
  <c r="BI132" i="42"/>
  <c r="B132" i="42" s="1"/>
  <c r="AS64" i="42"/>
  <c r="BI62" i="42"/>
  <c r="B62" i="42" s="1"/>
  <c r="AE453" i="42"/>
  <c r="Z316" i="42"/>
  <c r="Y376" i="42"/>
  <c r="AX135" i="42"/>
  <c r="AX147" i="42" s="1"/>
  <c r="BI134" i="42"/>
  <c r="B134" i="42" s="1"/>
  <c r="BI159" i="42"/>
  <c r="B159" i="42" s="1"/>
  <c r="BH231" i="42"/>
  <c r="BI230" i="42"/>
  <c r="B230" i="42" s="1"/>
  <c r="Z317" i="42" l="1"/>
  <c r="Z318" i="42" s="1"/>
  <c r="Z319" i="42" s="1"/>
  <c r="AB362" i="42"/>
  <c r="AB363" i="42" s="1"/>
  <c r="AB364" i="42" s="1"/>
  <c r="AC262" i="42"/>
  <c r="BI262" i="42" s="1"/>
  <c r="B262" i="42" s="1"/>
  <c r="AF517" i="42"/>
  <c r="AF518" i="42" s="1"/>
  <c r="AC263" i="42"/>
  <c r="AD416" i="42"/>
  <c r="X266" i="42"/>
  <c r="AL567" i="42"/>
  <c r="BI566" i="42"/>
  <c r="B566" i="42" s="1"/>
  <c r="AM603" i="42"/>
  <c r="AX153" i="42"/>
  <c r="AX160" i="42" s="1"/>
  <c r="BI135" i="42"/>
  <c r="B135" i="42" s="1"/>
  <c r="AE454" i="42"/>
  <c r="AS65" i="42"/>
  <c r="AS865" i="42" s="1"/>
  <c r="E24" i="45" s="1"/>
  <c r="F24" i="45" s="1"/>
  <c r="BI64" i="42"/>
  <c r="B64" i="42" s="1"/>
  <c r="BH232" i="42"/>
  <c r="BI231" i="42"/>
  <c r="B231" i="42" s="1"/>
  <c r="Y377" i="42"/>
  <c r="AZ139" i="42"/>
  <c r="BI138" i="42"/>
  <c r="B138" i="42" s="1"/>
  <c r="AB365" i="42" l="1"/>
  <c r="Z320" i="42"/>
  <c r="Z321" i="42" s="1"/>
  <c r="AX161" i="42"/>
  <c r="BI161" i="42" s="1"/>
  <c r="B161" i="42" s="1"/>
  <c r="BI160" i="42"/>
  <c r="B160" i="42" s="1"/>
  <c r="AF519" i="42"/>
  <c r="AF520" i="42" s="1"/>
  <c r="AF521" i="42" s="1"/>
  <c r="AF522" i="42" s="1"/>
  <c r="AF523" i="42" s="1"/>
  <c r="AC264" i="42"/>
  <c r="BI263" i="42"/>
  <c r="B263" i="42" s="1"/>
  <c r="BI567" i="42"/>
  <c r="B567" i="42" s="1"/>
  <c r="AL568" i="42"/>
  <c r="X267" i="42"/>
  <c r="AD417" i="42"/>
  <c r="AM604" i="42"/>
  <c r="AM605" i="42" s="1"/>
  <c r="AB366" i="42"/>
  <c r="AZ144" i="42"/>
  <c r="BI139" i="42"/>
  <c r="B139" i="42" s="1"/>
  <c r="Y378" i="42"/>
  <c r="AE455" i="42"/>
  <c r="BH233" i="42"/>
  <c r="BI232" i="42"/>
  <c r="B232" i="42" s="1"/>
  <c r="BI65" i="42"/>
  <c r="B65" i="42" s="1"/>
  <c r="AX162" i="42"/>
  <c r="BI153" i="42"/>
  <c r="B153" i="42" s="1"/>
  <c r="BH865" i="42" l="1"/>
  <c r="E39" i="45" s="1"/>
  <c r="F34" i="45" s="1"/>
  <c r="Z322" i="42"/>
  <c r="Z323" i="42" s="1"/>
  <c r="Z324" i="42" s="1"/>
  <c r="Z326" i="42" s="1"/>
  <c r="AX163" i="42"/>
  <c r="BI163" i="42" s="1"/>
  <c r="B163" i="42" s="1"/>
  <c r="AF524" i="42"/>
  <c r="AC265" i="42"/>
  <c r="BI264" i="42"/>
  <c r="B264" i="42" s="1"/>
  <c r="AD418" i="42"/>
  <c r="X268" i="42"/>
  <c r="AL569" i="42"/>
  <c r="BI568" i="42"/>
  <c r="B568" i="42" s="1"/>
  <c r="AM606" i="42"/>
  <c r="AB367" i="42"/>
  <c r="BI233" i="42"/>
  <c r="B233" i="42" s="1"/>
  <c r="AE456" i="42"/>
  <c r="Y379" i="42"/>
  <c r="BI162" i="42"/>
  <c r="B162" i="42" s="1"/>
  <c r="AZ145" i="42"/>
  <c r="BI144" i="42"/>
  <c r="B144" i="42" s="1"/>
  <c r="AX164" i="42" l="1"/>
  <c r="Z325" i="42"/>
  <c r="Z327" i="42" s="1"/>
  <c r="AX165" i="42"/>
  <c r="BI165" i="42" s="1"/>
  <c r="B165" i="42" s="1"/>
  <c r="AF525" i="42"/>
  <c r="AC266" i="42"/>
  <c r="BI265" i="42"/>
  <c r="B265" i="42" s="1"/>
  <c r="AL570" i="42"/>
  <c r="BI569" i="42"/>
  <c r="B569" i="42" s="1"/>
  <c r="X269" i="42"/>
  <c r="AD419" i="42"/>
  <c r="AM607" i="42"/>
  <c r="AM608" i="42" s="1"/>
  <c r="AB368" i="42"/>
  <c r="AE457" i="42"/>
  <c r="AZ146" i="42"/>
  <c r="BI145" i="42"/>
  <c r="B145" i="42" s="1"/>
  <c r="BI164" i="42"/>
  <c r="B164" i="42" s="1"/>
  <c r="Y380" i="42"/>
  <c r="AX166" i="42" l="1"/>
  <c r="AF526" i="42"/>
  <c r="AC267" i="42"/>
  <c r="BI266" i="42"/>
  <c r="B266" i="42" s="1"/>
  <c r="AD420" i="42"/>
  <c r="X270" i="42"/>
  <c r="AL571" i="42"/>
  <c r="BI570" i="42"/>
  <c r="B570" i="42" s="1"/>
  <c r="AB369" i="42"/>
  <c r="Z328" i="42"/>
  <c r="Z329" i="42" s="1"/>
  <c r="AZ147" i="42"/>
  <c r="BI146" i="42"/>
  <c r="B146" i="42" s="1"/>
  <c r="AE458" i="42"/>
  <c r="Y382" i="42"/>
  <c r="AM609" i="42"/>
  <c r="BI166" i="42" l="1"/>
  <c r="B166" i="42" s="1"/>
  <c r="AX865" i="42"/>
  <c r="E29" i="45" s="1"/>
  <c r="AF527" i="42"/>
  <c r="AC268" i="42"/>
  <c r="BI267" i="42"/>
  <c r="B267" i="42" s="1"/>
  <c r="BI571" i="42"/>
  <c r="B571" i="42" s="1"/>
  <c r="AL572" i="42"/>
  <c r="X271" i="42"/>
  <c r="AD421" i="42"/>
  <c r="Z330" i="42"/>
  <c r="AB370" i="42"/>
  <c r="AB371" i="42" s="1"/>
  <c r="Y383" i="42"/>
  <c r="AE459" i="42"/>
  <c r="AZ148" i="42"/>
  <c r="BI147" i="42"/>
  <c r="B147" i="42" s="1"/>
  <c r="AM610" i="42"/>
  <c r="Z332" i="42"/>
  <c r="AF528" i="42" l="1"/>
  <c r="AC269" i="42"/>
  <c r="BI268" i="42"/>
  <c r="B268" i="42" s="1"/>
  <c r="AD422" i="42"/>
  <c r="X272" i="42"/>
  <c r="BI572" i="42"/>
  <c r="B572" i="42" s="1"/>
  <c r="AL573" i="42"/>
  <c r="AB372" i="42"/>
  <c r="AB373" i="42" s="1"/>
  <c r="AB374" i="42" s="1"/>
  <c r="Z331" i="42"/>
  <c r="Z337" i="42"/>
  <c r="Z357" i="42" s="1"/>
  <c r="AZ152" i="42"/>
  <c r="BI148" i="42"/>
  <c r="B148" i="42" s="1"/>
  <c r="AM611" i="42"/>
  <c r="AE460" i="42"/>
  <c r="Y386" i="42"/>
  <c r="AF529" i="42" l="1"/>
  <c r="AF530" i="42" s="1"/>
  <c r="AC270" i="42"/>
  <c r="BI269" i="42"/>
  <c r="B269" i="42" s="1"/>
  <c r="AL574" i="42"/>
  <c r="BI573" i="42"/>
  <c r="B573" i="42" s="1"/>
  <c r="X273" i="42"/>
  <c r="AD423" i="42"/>
  <c r="Z333" i="42"/>
  <c r="AB375" i="42"/>
  <c r="AB376" i="42" s="1"/>
  <c r="AB380" i="42" s="1"/>
  <c r="Y391" i="42"/>
  <c r="Y865" i="42" s="1"/>
  <c r="E4" i="45" s="1"/>
  <c r="AE461" i="42"/>
  <c r="AM648" i="42"/>
  <c r="AZ154" i="42"/>
  <c r="BI152" i="42"/>
  <c r="B152" i="42" s="1"/>
  <c r="Z374" i="42"/>
  <c r="AZ865" i="42" l="1"/>
  <c r="E31" i="45" s="1"/>
  <c r="F29" i="45" s="1"/>
  <c r="AF531" i="42"/>
  <c r="AF532" i="42" s="1"/>
  <c r="AF533" i="42" s="1"/>
  <c r="AC271" i="42"/>
  <c r="BI270" i="42"/>
  <c r="B270" i="42" s="1"/>
  <c r="X274" i="42"/>
  <c r="AD424" i="42"/>
  <c r="AL575" i="42"/>
  <c r="BI574" i="42"/>
  <c r="B574" i="42" s="1"/>
  <c r="AB381" i="42"/>
  <c r="Z334" i="42"/>
  <c r="Z336" i="42" s="1"/>
  <c r="Z384" i="42"/>
  <c r="BI154" i="42"/>
  <c r="B154" i="42" s="1"/>
  <c r="AM649" i="42"/>
  <c r="AE462" i="42"/>
  <c r="AC272" i="42" l="1"/>
  <c r="BI271" i="42"/>
  <c r="B271" i="42" s="1"/>
  <c r="BI575" i="42"/>
  <c r="B575" i="42" s="1"/>
  <c r="AL576" i="42"/>
  <c r="AD425" i="42"/>
  <c r="X275" i="42"/>
  <c r="AB385" i="42"/>
  <c r="AB387" i="42" s="1"/>
  <c r="AE463" i="42"/>
  <c r="AF534" i="42"/>
  <c r="AM650" i="42"/>
  <c r="Z387" i="42"/>
  <c r="Z865" i="42" s="1"/>
  <c r="E5" i="45" s="1"/>
  <c r="AC273" i="42" l="1"/>
  <c r="BI272" i="42"/>
  <c r="B272" i="42" s="1"/>
  <c r="X276" i="42"/>
  <c r="AD426" i="42"/>
  <c r="BI576" i="42"/>
  <c r="B576" i="42" s="1"/>
  <c r="AL577" i="42"/>
  <c r="AB388" i="42"/>
  <c r="AM651" i="42"/>
  <c r="AF535" i="42"/>
  <c r="AE464" i="42"/>
  <c r="AC274" i="42" l="1"/>
  <c r="BI273" i="42"/>
  <c r="B273" i="42" s="1"/>
  <c r="AD427" i="42"/>
  <c r="BI577" i="42"/>
  <c r="B577" i="42" s="1"/>
  <c r="AL578" i="42"/>
  <c r="X277" i="42"/>
  <c r="AB389" i="42"/>
  <c r="AE465" i="42"/>
  <c r="AF536" i="42"/>
  <c r="AM652" i="42"/>
  <c r="AE466" i="42" l="1"/>
  <c r="AE467" i="42" s="1"/>
  <c r="AE468" i="42" s="1"/>
  <c r="AE469" i="42" s="1"/>
  <c r="AE470" i="42" s="1"/>
  <c r="AC275" i="42"/>
  <c r="BI274" i="42"/>
  <c r="B274" i="42" s="1"/>
  <c r="X278" i="42"/>
  <c r="AL579" i="42"/>
  <c r="BI578" i="42"/>
  <c r="B578" i="42" s="1"/>
  <c r="AD428" i="42"/>
  <c r="AB390" i="42"/>
  <c r="AB391" i="42" s="1"/>
  <c r="AM653" i="42"/>
  <c r="AF537" i="42"/>
  <c r="AE865" i="42" l="1"/>
  <c r="E10" i="45" s="1"/>
  <c r="AC276" i="42"/>
  <c r="BI275" i="42"/>
  <c r="B275" i="42" s="1"/>
  <c r="AD429" i="42"/>
  <c r="AL580" i="42"/>
  <c r="BI579" i="42"/>
  <c r="B579" i="42" s="1"/>
  <c r="X279" i="42"/>
  <c r="AB392" i="42"/>
  <c r="AF538" i="42"/>
  <c r="AM654" i="42"/>
  <c r="AC277" i="42" l="1"/>
  <c r="BI276" i="42"/>
  <c r="B276" i="42" s="1"/>
  <c r="AL581" i="42"/>
  <c r="BI580" i="42"/>
  <c r="B580" i="42" s="1"/>
  <c r="X280" i="42"/>
  <c r="AD430" i="42"/>
  <c r="AB865" i="42"/>
  <c r="E7" i="45" s="1"/>
  <c r="AF539" i="42"/>
  <c r="AM655" i="42"/>
  <c r="AC278" i="42" l="1"/>
  <c r="BI277" i="42"/>
  <c r="B277" i="42" s="1"/>
  <c r="X281" i="42"/>
  <c r="AD431" i="42"/>
  <c r="AL583" i="42"/>
  <c r="BI581" i="42"/>
  <c r="B581" i="42" s="1"/>
  <c r="AM656" i="42"/>
  <c r="AF540" i="42"/>
  <c r="AC279" i="42" l="1"/>
  <c r="BI278" i="42"/>
  <c r="B278" i="42" s="1"/>
  <c r="AL584" i="42"/>
  <c r="AD432" i="42"/>
  <c r="X282" i="42"/>
  <c r="AF541" i="42"/>
  <c r="AM657" i="42"/>
  <c r="AC280" i="42" l="1"/>
  <c r="BI279" i="42"/>
  <c r="B279" i="42" s="1"/>
  <c r="AD433" i="42"/>
  <c r="X283" i="42"/>
  <c r="BI584" i="42"/>
  <c r="B584" i="42" s="1"/>
  <c r="AL585" i="42"/>
  <c r="AM658" i="42"/>
  <c r="AF542" i="42"/>
  <c r="AC281" i="42" l="1"/>
  <c r="BI280" i="42"/>
  <c r="B280" i="42" s="1"/>
  <c r="BI585" i="42"/>
  <c r="B585" i="42" s="1"/>
  <c r="AL586" i="42"/>
  <c r="AD434" i="42"/>
  <c r="X284" i="42"/>
  <c r="AF543" i="42"/>
  <c r="AM659" i="42"/>
  <c r="AC282" i="42" l="1"/>
  <c r="BI281" i="42"/>
  <c r="B281" i="42" s="1"/>
  <c r="AD435" i="42"/>
  <c r="BI586" i="42"/>
  <c r="B586" i="42" s="1"/>
  <c r="AL587" i="42"/>
  <c r="X285" i="42"/>
  <c r="AM660" i="42"/>
  <c r="AF544" i="42"/>
  <c r="AF545" i="42" l="1"/>
  <c r="AC283" i="42"/>
  <c r="BI282" i="42"/>
  <c r="B282" i="42" s="1"/>
  <c r="AL588" i="42"/>
  <c r="BI587" i="42"/>
  <c r="B587" i="42" s="1"/>
  <c r="X286" i="42"/>
  <c r="AD436" i="42"/>
  <c r="AM661" i="42"/>
  <c r="AF546" i="42" l="1"/>
  <c r="BI546" i="42" s="1"/>
  <c r="B546" i="42" s="1"/>
  <c r="AC284" i="42"/>
  <c r="BI283" i="42"/>
  <c r="B283" i="42" s="1"/>
  <c r="AD437" i="42"/>
  <c r="X287" i="42"/>
  <c r="AL589" i="42"/>
  <c r="BI588" i="42"/>
  <c r="B588" i="42" s="1"/>
  <c r="AM662" i="42"/>
  <c r="AF865" i="42" l="1"/>
  <c r="E11" i="45" s="1"/>
  <c r="AC285" i="42"/>
  <c r="BI284" i="42"/>
  <c r="B284" i="42" s="1"/>
  <c r="AL590" i="42"/>
  <c r="BI589" i="42"/>
  <c r="B589" i="42" s="1"/>
  <c r="AD438" i="42"/>
  <c r="X288" i="42"/>
  <c r="AM663" i="42"/>
  <c r="A240" i="42"/>
  <c r="A241" i="42"/>
  <c r="A242" i="42"/>
  <c r="A243" i="42"/>
  <c r="A244" i="42"/>
  <c r="A245" i="42"/>
  <c r="A246" i="42"/>
  <c r="A247" i="42"/>
  <c r="A248" i="42"/>
  <c r="A249" i="42"/>
  <c r="A250" i="42"/>
  <c r="A251" i="42"/>
  <c r="A252" i="42"/>
  <c r="A253" i="42"/>
  <c r="A254" i="42"/>
  <c r="A255" i="42"/>
  <c r="A256" i="42"/>
  <c r="A257" i="42"/>
  <c r="A258" i="42"/>
  <c r="A259" i="42"/>
  <c r="A260" i="42"/>
  <c r="A261" i="42"/>
  <c r="A262" i="42"/>
  <c r="A263" i="42"/>
  <c r="A264" i="42"/>
  <c r="A265" i="42"/>
  <c r="A266" i="42"/>
  <c r="A267" i="42"/>
  <c r="A268" i="42"/>
  <c r="A269" i="42"/>
  <c r="A270" i="42"/>
  <c r="A271" i="42"/>
  <c r="A272" i="42"/>
  <c r="A273" i="42"/>
  <c r="A274" i="42"/>
  <c r="A275" i="42"/>
  <c r="A276" i="42"/>
  <c r="A277" i="42"/>
  <c r="A278" i="42"/>
  <c r="A279" i="42"/>
  <c r="A280" i="42"/>
  <c r="A281" i="42"/>
  <c r="A282" i="42"/>
  <c r="A283" i="42"/>
  <c r="A284" i="42"/>
  <c r="A285" i="42"/>
  <c r="A286" i="42"/>
  <c r="A287" i="42"/>
  <c r="A288" i="42"/>
  <c r="A289" i="42"/>
  <c r="A290" i="42"/>
  <c r="A291" i="42"/>
  <c r="A292" i="42"/>
  <c r="A293" i="42"/>
  <c r="A294" i="42"/>
  <c r="A295" i="42"/>
  <c r="A296" i="42"/>
  <c r="A297" i="42"/>
  <c r="A298" i="42"/>
  <c r="A299" i="42"/>
  <c r="A300" i="42"/>
  <c r="A301" i="42"/>
  <c r="A302" i="42"/>
  <c r="A303" i="42"/>
  <c r="A304" i="42"/>
  <c r="A305" i="42"/>
  <c r="A306" i="42"/>
  <c r="A307" i="42"/>
  <c r="A308" i="42"/>
  <c r="A309" i="42"/>
  <c r="A310" i="42"/>
  <c r="A311" i="42"/>
  <c r="A312" i="42"/>
  <c r="A313" i="42"/>
  <c r="A314" i="42"/>
  <c r="A315" i="42"/>
  <c r="A316" i="42"/>
  <c r="A317" i="42"/>
  <c r="A318" i="42"/>
  <c r="A319" i="42"/>
  <c r="A320" i="42"/>
  <c r="A321" i="42"/>
  <c r="A322" i="42"/>
  <c r="A323" i="42"/>
  <c r="A324" i="42"/>
  <c r="A325" i="42"/>
  <c r="A326" i="42"/>
  <c r="A327" i="42"/>
  <c r="A328" i="42"/>
  <c r="A329" i="42"/>
  <c r="A330" i="42"/>
  <c r="A331" i="42"/>
  <c r="A332" i="42"/>
  <c r="A333" i="42"/>
  <c r="A334" i="42"/>
  <c r="A335" i="42"/>
  <c r="A336" i="42"/>
  <c r="A337" i="42"/>
  <c r="A338" i="42"/>
  <c r="A339" i="42"/>
  <c r="A340" i="42"/>
  <c r="A341" i="42"/>
  <c r="A342" i="42"/>
  <c r="A343" i="42"/>
  <c r="A344" i="42"/>
  <c r="A345" i="42"/>
  <c r="A346" i="42"/>
  <c r="A347" i="42"/>
  <c r="A348" i="42"/>
  <c r="A349" i="42"/>
  <c r="A350" i="42"/>
  <c r="A351" i="42"/>
  <c r="A352" i="42"/>
  <c r="A353" i="42"/>
  <c r="A354" i="42"/>
  <c r="A355" i="42"/>
  <c r="A356" i="42"/>
  <c r="A357" i="42"/>
  <c r="A358" i="42"/>
  <c r="A359" i="42"/>
  <c r="A360" i="42"/>
  <c r="A361" i="42"/>
  <c r="A362" i="42"/>
  <c r="A363" i="42"/>
  <c r="A364" i="42"/>
  <c r="A365" i="42"/>
  <c r="A366" i="42"/>
  <c r="A367" i="42"/>
  <c r="A368" i="42"/>
  <c r="A369" i="42"/>
  <c r="A370" i="42"/>
  <c r="A371" i="42"/>
  <c r="A372" i="42"/>
  <c r="A373" i="42"/>
  <c r="A374" i="42"/>
  <c r="A375" i="42"/>
  <c r="A376" i="42"/>
  <c r="A377" i="42"/>
  <c r="A378" i="42"/>
  <c r="A379" i="42"/>
  <c r="A380" i="42"/>
  <c r="A381" i="42"/>
  <c r="A382" i="42"/>
  <c r="A383" i="42"/>
  <c r="A384" i="42"/>
  <c r="A385" i="42"/>
  <c r="A386" i="42"/>
  <c r="A387" i="42"/>
  <c r="A388" i="42"/>
  <c r="A389" i="42"/>
  <c r="A390" i="42"/>
  <c r="A391" i="42"/>
  <c r="A392" i="42"/>
  <c r="A393" i="42"/>
  <c r="A394" i="42"/>
  <c r="A395" i="42"/>
  <c r="A396" i="42"/>
  <c r="A397" i="42"/>
  <c r="A398" i="42"/>
  <c r="A399" i="42"/>
  <c r="A400" i="42"/>
  <c r="A401" i="42"/>
  <c r="A402" i="42"/>
  <c r="A403" i="42"/>
  <c r="A404" i="42"/>
  <c r="A405" i="42"/>
  <c r="A406" i="42"/>
  <c r="A407" i="42"/>
  <c r="A408" i="42"/>
  <c r="A409" i="42"/>
  <c r="A410" i="42"/>
  <c r="A411" i="42"/>
  <c r="A412" i="42"/>
  <c r="A413" i="42"/>
  <c r="A414" i="42"/>
  <c r="A415" i="42"/>
  <c r="A416" i="42"/>
  <c r="A417" i="42"/>
  <c r="A418" i="42"/>
  <c r="A419" i="42"/>
  <c r="A420" i="42"/>
  <c r="A421" i="42"/>
  <c r="A422" i="42"/>
  <c r="A423" i="42"/>
  <c r="A424" i="42"/>
  <c r="A425" i="42"/>
  <c r="A426" i="42"/>
  <c r="A427" i="42"/>
  <c r="A428" i="42"/>
  <c r="A429" i="42"/>
  <c r="A430" i="42"/>
  <c r="A431" i="42"/>
  <c r="A432" i="42"/>
  <c r="A433" i="42"/>
  <c r="A434" i="42"/>
  <c r="A435" i="42"/>
  <c r="A436" i="42"/>
  <c r="A437" i="42"/>
  <c r="A438" i="42"/>
  <c r="A439" i="42"/>
  <c r="A440" i="42"/>
  <c r="A441" i="42"/>
  <c r="A442" i="42"/>
  <c r="A443" i="42"/>
  <c r="A444" i="42"/>
  <c r="A445" i="42"/>
  <c r="A446" i="42"/>
  <c r="A447" i="42"/>
  <c r="A448" i="42"/>
  <c r="A449" i="42"/>
  <c r="A450" i="42"/>
  <c r="A451" i="42"/>
  <c r="A452" i="42"/>
  <c r="A453" i="42"/>
  <c r="A454" i="42"/>
  <c r="A455" i="42"/>
  <c r="A456" i="42"/>
  <c r="A457" i="42"/>
  <c r="A458" i="42"/>
  <c r="A459" i="42"/>
  <c r="A460" i="42"/>
  <c r="A461" i="42"/>
  <c r="A462" i="42"/>
  <c r="A463" i="42"/>
  <c r="A464" i="42"/>
  <c r="A465" i="42"/>
  <c r="A466" i="42"/>
  <c r="A467" i="42"/>
  <c r="A468" i="42"/>
  <c r="A469" i="42"/>
  <c r="A470" i="42"/>
  <c r="A471" i="42"/>
  <c r="A472" i="42"/>
  <c r="A473" i="42"/>
  <c r="A474" i="42"/>
  <c r="A475" i="42"/>
  <c r="A476" i="42"/>
  <c r="A477" i="42"/>
  <c r="A478" i="42"/>
  <c r="A479" i="42"/>
  <c r="A480" i="42"/>
  <c r="A481" i="42"/>
  <c r="A482" i="42"/>
  <c r="A483" i="42"/>
  <c r="A484" i="42"/>
  <c r="A485" i="42"/>
  <c r="A486" i="42"/>
  <c r="A487" i="42"/>
  <c r="A488" i="42"/>
  <c r="A489" i="42"/>
  <c r="A490" i="42"/>
  <c r="A491" i="42"/>
  <c r="A492" i="42"/>
  <c r="A493" i="42"/>
  <c r="A494" i="42"/>
  <c r="A495" i="42"/>
  <c r="A496" i="42"/>
  <c r="A497" i="42"/>
  <c r="A498" i="42"/>
  <c r="A499" i="42"/>
  <c r="A500" i="42"/>
  <c r="A501" i="42"/>
  <c r="A502" i="42"/>
  <c r="A503" i="42"/>
  <c r="A504" i="42"/>
  <c r="A505" i="42"/>
  <c r="A506" i="42"/>
  <c r="A507" i="42"/>
  <c r="A508" i="42"/>
  <c r="A509" i="42"/>
  <c r="A510" i="42"/>
  <c r="A511" i="42"/>
  <c r="A512" i="42"/>
  <c r="A513" i="42"/>
  <c r="A514" i="42"/>
  <c r="A515" i="42"/>
  <c r="A516" i="42"/>
  <c r="A517" i="42"/>
  <c r="A518" i="42"/>
  <c r="A519" i="42"/>
  <c r="A520" i="42"/>
  <c r="A521" i="42"/>
  <c r="A522" i="42"/>
  <c r="A523" i="42"/>
  <c r="A524" i="42"/>
  <c r="A525" i="42"/>
  <c r="A526" i="42"/>
  <c r="A527" i="42"/>
  <c r="A528" i="42"/>
  <c r="A529" i="42"/>
  <c r="A530" i="42"/>
  <c r="A531" i="42"/>
  <c r="A532" i="42"/>
  <c r="A533" i="42"/>
  <c r="A534" i="42"/>
  <c r="A535" i="42"/>
  <c r="A536" i="42"/>
  <c r="A537" i="42"/>
  <c r="A538" i="42"/>
  <c r="A539" i="42"/>
  <c r="A540" i="42"/>
  <c r="A541" i="42"/>
  <c r="A542" i="42"/>
  <c r="A543" i="42"/>
  <c r="A544" i="42"/>
  <c r="A545" i="42"/>
  <c r="A546" i="42"/>
  <c r="A547" i="42"/>
  <c r="A548" i="42"/>
  <c r="A549" i="42"/>
  <c r="A550" i="42"/>
  <c r="A551" i="42"/>
  <c r="A552" i="42"/>
  <c r="A553" i="42"/>
  <c r="A554" i="42"/>
  <c r="A555" i="42"/>
  <c r="A556" i="42"/>
  <c r="A557" i="42"/>
  <c r="A558" i="42"/>
  <c r="A559" i="42"/>
  <c r="A560" i="42"/>
  <c r="A561" i="42"/>
  <c r="A562" i="42"/>
  <c r="A563" i="42"/>
  <c r="A564" i="42"/>
  <c r="A565" i="42"/>
  <c r="A566" i="42"/>
  <c r="A567" i="42"/>
  <c r="A568" i="42"/>
  <c r="A569" i="42"/>
  <c r="A570" i="42"/>
  <c r="A571" i="42"/>
  <c r="A572" i="42"/>
  <c r="A573" i="42"/>
  <c r="A574" i="42"/>
  <c r="A575" i="42"/>
  <c r="A576" i="42"/>
  <c r="A577" i="42"/>
  <c r="A578" i="42"/>
  <c r="A579" i="42"/>
  <c r="A580" i="42"/>
  <c r="A581" i="42"/>
  <c r="A582" i="42"/>
  <c r="A583" i="42"/>
  <c r="A584" i="42"/>
  <c r="A585" i="42"/>
  <c r="A586" i="42"/>
  <c r="A587" i="42"/>
  <c r="A588" i="42"/>
  <c r="A589" i="42"/>
  <c r="A590" i="42"/>
  <c r="A591" i="42"/>
  <c r="A592" i="42"/>
  <c r="A593" i="42"/>
  <c r="A594" i="42"/>
  <c r="A595" i="42"/>
  <c r="A596" i="42"/>
  <c r="A597" i="42"/>
  <c r="A598" i="42"/>
  <c r="A599" i="42"/>
  <c r="A600" i="42"/>
  <c r="A601" i="42"/>
  <c r="A602" i="42"/>
  <c r="A603" i="42"/>
  <c r="A604" i="42"/>
  <c r="A605" i="42"/>
  <c r="A606" i="42"/>
  <c r="A607" i="42"/>
  <c r="A608" i="42"/>
  <c r="A609" i="42"/>
  <c r="A610" i="42"/>
  <c r="A611" i="42"/>
  <c r="A612" i="42"/>
  <c r="A613" i="42"/>
  <c r="A614" i="42"/>
  <c r="A615" i="42"/>
  <c r="A616" i="42"/>
  <c r="A617" i="42"/>
  <c r="A618" i="42"/>
  <c r="A619" i="42"/>
  <c r="A620" i="42"/>
  <c r="A621" i="42"/>
  <c r="A622" i="42"/>
  <c r="A623" i="42"/>
  <c r="A624" i="42"/>
  <c r="A625" i="42"/>
  <c r="A626" i="42"/>
  <c r="A627" i="42"/>
  <c r="A628" i="42"/>
  <c r="A629" i="42"/>
  <c r="A630" i="42"/>
  <c r="A631" i="42"/>
  <c r="A632" i="42"/>
  <c r="A633" i="42"/>
  <c r="A634" i="42"/>
  <c r="A635" i="42"/>
  <c r="A636" i="42"/>
  <c r="A637" i="42"/>
  <c r="A638" i="42"/>
  <c r="A639" i="42"/>
  <c r="A640" i="42"/>
  <c r="A641" i="42"/>
  <c r="A642" i="42"/>
  <c r="A643" i="42"/>
  <c r="A644" i="42"/>
  <c r="A645" i="42"/>
  <c r="A646" i="42"/>
  <c r="A647" i="42"/>
  <c r="A648" i="42"/>
  <c r="A649" i="42"/>
  <c r="A650" i="42"/>
  <c r="A651" i="42"/>
  <c r="A652" i="42"/>
  <c r="A653" i="42"/>
  <c r="A654" i="42"/>
  <c r="A655" i="42"/>
  <c r="A656" i="42"/>
  <c r="A657" i="42"/>
  <c r="A658" i="42"/>
  <c r="A659" i="42"/>
  <c r="A660" i="42"/>
  <c r="A661" i="42"/>
  <c r="A662" i="42"/>
  <c r="A663" i="42"/>
  <c r="A664" i="42"/>
  <c r="A665" i="42"/>
  <c r="A666" i="42"/>
  <c r="A667" i="42"/>
  <c r="A668" i="42"/>
  <c r="A669" i="42"/>
  <c r="A670" i="42"/>
  <c r="A671" i="42"/>
  <c r="A672" i="42"/>
  <c r="A673" i="42"/>
  <c r="A674" i="42"/>
  <c r="A675" i="42"/>
  <c r="A676" i="42"/>
  <c r="A677" i="42"/>
  <c r="A678" i="42"/>
  <c r="A679" i="42"/>
  <c r="A682" i="42"/>
  <c r="A683" i="42"/>
  <c r="A684" i="42"/>
  <c r="A685" i="42"/>
  <c r="A686" i="42"/>
  <c r="A687" i="42"/>
  <c r="A688" i="42"/>
  <c r="A689" i="42"/>
  <c r="A690" i="42"/>
  <c r="A691" i="42"/>
  <c r="A692" i="42"/>
  <c r="A693" i="42"/>
  <c r="A694" i="42"/>
  <c r="A695" i="42"/>
  <c r="A696" i="42"/>
  <c r="A697" i="42"/>
  <c r="A698" i="42"/>
  <c r="A699" i="42"/>
  <c r="A700" i="42"/>
  <c r="A701" i="42"/>
  <c r="A702" i="42"/>
  <c r="A703" i="42"/>
  <c r="A704" i="42"/>
  <c r="A705" i="42"/>
  <c r="A706" i="42"/>
  <c r="A707" i="42"/>
  <c r="A708" i="42"/>
  <c r="A709" i="42"/>
  <c r="A710" i="42"/>
  <c r="A711" i="42"/>
  <c r="A712" i="42"/>
  <c r="A713" i="42"/>
  <c r="A714" i="42"/>
  <c r="A715" i="42"/>
  <c r="A716" i="42"/>
  <c r="A717" i="42"/>
  <c r="A718" i="42"/>
  <c r="A719" i="42"/>
  <c r="A720" i="42"/>
  <c r="A721" i="42"/>
  <c r="A722" i="42"/>
  <c r="A723" i="42"/>
  <c r="A724" i="42"/>
  <c r="A725" i="42"/>
  <c r="A726" i="42"/>
  <c r="A727" i="42"/>
  <c r="A728" i="42"/>
  <c r="A729" i="42"/>
  <c r="A730" i="42"/>
  <c r="A731" i="42"/>
  <c r="A732" i="42"/>
  <c r="A733" i="42"/>
  <c r="A734" i="42"/>
  <c r="A735" i="42"/>
  <c r="A736" i="42"/>
  <c r="A737" i="42"/>
  <c r="A738" i="42"/>
  <c r="A739" i="42"/>
  <c r="A740" i="42"/>
  <c r="A741" i="42"/>
  <c r="A742" i="42"/>
  <c r="A743" i="42"/>
  <c r="A744" i="42"/>
  <c r="A745" i="42"/>
  <c r="A746" i="42"/>
  <c r="A747" i="42"/>
  <c r="A748" i="42"/>
  <c r="A749" i="42"/>
  <c r="A750" i="42"/>
  <c r="A751" i="42"/>
  <c r="A752" i="42"/>
  <c r="A753" i="42"/>
  <c r="A754" i="42"/>
  <c r="A755" i="42"/>
  <c r="A756" i="42"/>
  <c r="A757" i="42"/>
  <c r="A758" i="42"/>
  <c r="A759" i="42"/>
  <c r="A760" i="42"/>
  <c r="A761" i="42"/>
  <c r="A762" i="42"/>
  <c r="A763" i="42"/>
  <c r="A764" i="42"/>
  <c r="A765" i="42"/>
  <c r="A766" i="42"/>
  <c r="A767" i="42"/>
  <c r="A768" i="42"/>
  <c r="A769" i="42"/>
  <c r="A770" i="42"/>
  <c r="A771" i="42"/>
  <c r="A772" i="42"/>
  <c r="A773" i="42"/>
  <c r="A774" i="42"/>
  <c r="A775" i="42"/>
  <c r="A776" i="42"/>
  <c r="A777" i="42"/>
  <c r="A778" i="42"/>
  <c r="A779" i="42"/>
  <c r="A780" i="42"/>
  <c r="A781" i="42"/>
  <c r="A782" i="42"/>
  <c r="A783" i="42"/>
  <c r="A784" i="42"/>
  <c r="A785" i="42"/>
  <c r="A786" i="42"/>
  <c r="A787" i="42"/>
  <c r="A788" i="42"/>
  <c r="A789" i="42"/>
  <c r="A790" i="42"/>
  <c r="A791" i="42"/>
  <c r="A792" i="42"/>
  <c r="A793" i="42"/>
  <c r="A794" i="42"/>
  <c r="A795" i="42"/>
  <c r="A796" i="42"/>
  <c r="A797" i="42"/>
  <c r="A798" i="42"/>
  <c r="A799" i="42"/>
  <c r="A800" i="42"/>
  <c r="A801" i="42"/>
  <c r="A802" i="42"/>
  <c r="A803" i="42"/>
  <c r="A804" i="42"/>
  <c r="A805" i="42"/>
  <c r="A806" i="42"/>
  <c r="A807" i="42"/>
  <c r="A808" i="42"/>
  <c r="A809" i="42"/>
  <c r="A810" i="42"/>
  <c r="A811" i="42"/>
  <c r="A812" i="42"/>
  <c r="A813" i="42"/>
  <c r="A814" i="42"/>
  <c r="A815" i="42"/>
  <c r="A816" i="42"/>
  <c r="A817" i="42"/>
  <c r="A818" i="42"/>
  <c r="A819" i="42"/>
  <c r="A820" i="42"/>
  <c r="A821" i="42"/>
  <c r="A822" i="42"/>
  <c r="A823" i="42"/>
  <c r="A824" i="42"/>
  <c r="A825" i="42"/>
  <c r="A826" i="42"/>
  <c r="A827" i="42"/>
  <c r="A828" i="42"/>
  <c r="A829" i="42"/>
  <c r="A830" i="42"/>
  <c r="A831" i="42"/>
  <c r="A832" i="42"/>
  <c r="A833" i="42"/>
  <c r="A834" i="42"/>
  <c r="A835" i="42"/>
  <c r="A836" i="42"/>
  <c r="A837" i="42"/>
  <c r="A838" i="42"/>
  <c r="A839" i="42"/>
  <c r="A840" i="42"/>
  <c r="A841" i="42"/>
  <c r="A842" i="42"/>
  <c r="A843" i="42"/>
  <c r="A844" i="42"/>
  <c r="A845" i="42"/>
  <c r="A846" i="42"/>
  <c r="A847" i="42"/>
  <c r="A848" i="42"/>
  <c r="A849" i="42"/>
  <c r="A850" i="42"/>
  <c r="A851" i="42"/>
  <c r="A852" i="42"/>
  <c r="A853" i="42"/>
  <c r="A854" i="42"/>
  <c r="A855" i="42"/>
  <c r="A856" i="42"/>
  <c r="A857" i="42"/>
  <c r="A858" i="42"/>
  <c r="A859" i="42"/>
  <c r="A860" i="42"/>
  <c r="A861" i="42"/>
  <c r="A862" i="42"/>
  <c r="A863" i="42"/>
  <c r="A864" i="42"/>
  <c r="AC286" i="42" l="1"/>
  <c r="BI285" i="42"/>
  <c r="B285" i="42" s="1"/>
  <c r="X289" i="42"/>
  <c r="AD439" i="42"/>
  <c r="AL591" i="42"/>
  <c r="BI590" i="42"/>
  <c r="B590" i="42" s="1"/>
  <c r="AM664" i="42"/>
  <c r="AC287" i="42" l="1"/>
  <c r="BI286" i="42"/>
  <c r="B286" i="42" s="1"/>
  <c r="AL592" i="42"/>
  <c r="BI591" i="42"/>
  <c r="B591" i="42" s="1"/>
  <c r="AD440" i="42"/>
  <c r="X290" i="42"/>
  <c r="AM665" i="42"/>
  <c r="P76" i="42"/>
  <c r="O76" i="42"/>
  <c r="N76" i="42"/>
  <c r="M76" i="42"/>
  <c r="R76" i="42"/>
  <c r="U76" i="42"/>
  <c r="Q76" i="42"/>
  <c r="T76" i="42"/>
  <c r="S76" i="42"/>
  <c r="M75" i="42"/>
  <c r="N75" i="42"/>
  <c r="U75" i="42"/>
  <c r="T75" i="42"/>
  <c r="S75" i="42"/>
  <c r="R75" i="42"/>
  <c r="O75" i="42"/>
  <c r="Q75" i="42"/>
  <c r="P75" i="42"/>
  <c r="S46" i="42"/>
  <c r="Q46" i="42"/>
  <c r="R46" i="42"/>
  <c r="O46" i="42"/>
  <c r="P46" i="42"/>
  <c r="N46" i="42"/>
  <c r="M46" i="42"/>
  <c r="M47" i="42" s="1"/>
  <c r="M49" i="42" s="1"/>
  <c r="M55" i="42" s="1"/>
  <c r="M56" i="42" s="1"/>
  <c r="U46" i="42"/>
  <c r="T46" i="42"/>
  <c r="AC288" i="42" l="1"/>
  <c r="BI287" i="42"/>
  <c r="B287" i="42" s="1"/>
  <c r="X291" i="42"/>
  <c r="AD441" i="42"/>
  <c r="AL593" i="42"/>
  <c r="BI592" i="42"/>
  <c r="B592" i="42" s="1"/>
  <c r="AM666" i="42"/>
  <c r="N62" i="42"/>
  <c r="N63" i="42" s="1"/>
  <c r="O47" i="42"/>
  <c r="V47" i="42" s="1"/>
  <c r="V76" i="42"/>
  <c r="V75" i="42"/>
  <c r="P50" i="42"/>
  <c r="V50" i="42" s="1"/>
  <c r="V46" i="42"/>
  <c r="M58" i="42"/>
  <c r="V58" i="42" l="1"/>
  <c r="M61" i="42"/>
  <c r="AC289" i="42"/>
  <c r="BI288" i="42"/>
  <c r="B288" i="42" s="1"/>
  <c r="O48" i="42"/>
  <c r="V48" i="42" s="1"/>
  <c r="AL594" i="42"/>
  <c r="BI593" i="42"/>
  <c r="B593" i="42" s="1"/>
  <c r="AD442" i="42"/>
  <c r="M71" i="42"/>
  <c r="X292" i="42"/>
  <c r="AM667" i="42"/>
  <c r="O49" i="42"/>
  <c r="O51" i="42" s="1"/>
  <c r="V51" i="42" s="1"/>
  <c r="P52" i="42"/>
  <c r="N64" i="42"/>
  <c r="N65" i="42" s="1"/>
  <c r="V65" i="42" s="1"/>
  <c r="C1" i="56"/>
  <c r="A239" i="42"/>
  <c r="M62" i="42" l="1"/>
  <c r="M66" i="42" s="1"/>
  <c r="M73" i="42" s="1"/>
  <c r="V71" i="42"/>
  <c r="AC290" i="42"/>
  <c r="BI289" i="42"/>
  <c r="B289" i="42" s="1"/>
  <c r="X293" i="42"/>
  <c r="AD443" i="42"/>
  <c r="AL595" i="42"/>
  <c r="BI594" i="42"/>
  <c r="B594" i="42" s="1"/>
  <c r="AM668" i="42"/>
  <c r="O54" i="42"/>
  <c r="O55" i="42" s="1"/>
  <c r="V55" i="42" s="1"/>
  <c r="N86" i="42"/>
  <c r="V86" i="42" s="1"/>
  <c r="V52" i="42"/>
  <c r="P53" i="42"/>
  <c r="V53" i="42" s="1"/>
  <c r="V4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7" i="42"/>
  <c r="A6" i="42"/>
  <c r="A5" i="42"/>
  <c r="O123" i="43"/>
  <c r="N123" i="43"/>
  <c r="M123" i="43"/>
  <c r="L123" i="43"/>
  <c r="K123" i="43"/>
  <c r="J123" i="43"/>
  <c r="H123" i="43"/>
  <c r="G123" i="43"/>
  <c r="F123" i="43"/>
  <c r="E123" i="43"/>
  <c r="D123" i="43"/>
  <c r="A123" i="43"/>
  <c r="O122" i="43"/>
  <c r="N122" i="43"/>
  <c r="M122" i="43"/>
  <c r="L122" i="43"/>
  <c r="K122" i="43"/>
  <c r="J122" i="43"/>
  <c r="H122" i="43"/>
  <c r="G122" i="43"/>
  <c r="F122" i="43"/>
  <c r="E122" i="43"/>
  <c r="D122" i="43"/>
  <c r="A122" i="43"/>
  <c r="O121" i="43"/>
  <c r="N121" i="43"/>
  <c r="M121" i="43"/>
  <c r="L121" i="43"/>
  <c r="K121" i="43"/>
  <c r="J121" i="43"/>
  <c r="H121" i="43"/>
  <c r="G121" i="43"/>
  <c r="F121" i="43"/>
  <c r="E121" i="43"/>
  <c r="D121" i="43"/>
  <c r="A121" i="43"/>
  <c r="O120" i="43"/>
  <c r="N120" i="43"/>
  <c r="M120" i="43"/>
  <c r="L120" i="43"/>
  <c r="K120" i="43"/>
  <c r="J120" i="43"/>
  <c r="H120" i="43"/>
  <c r="G120" i="43"/>
  <c r="F120" i="43"/>
  <c r="E120" i="43"/>
  <c r="D120" i="43"/>
  <c r="A120" i="43"/>
  <c r="O119" i="43"/>
  <c r="N119" i="43"/>
  <c r="M119" i="43"/>
  <c r="L119" i="43"/>
  <c r="K119" i="43"/>
  <c r="J119" i="43"/>
  <c r="H119" i="43"/>
  <c r="G119" i="43"/>
  <c r="F119" i="43"/>
  <c r="E119" i="43"/>
  <c r="D119" i="43"/>
  <c r="A119" i="43"/>
  <c r="O118" i="43"/>
  <c r="N118" i="43"/>
  <c r="M118" i="43"/>
  <c r="L118" i="43"/>
  <c r="K118" i="43"/>
  <c r="J118" i="43"/>
  <c r="H118" i="43"/>
  <c r="G118" i="43"/>
  <c r="F118" i="43"/>
  <c r="E118" i="43"/>
  <c r="D118" i="43"/>
  <c r="A118" i="43"/>
  <c r="O117" i="43"/>
  <c r="N117" i="43"/>
  <c r="M117" i="43"/>
  <c r="L117" i="43"/>
  <c r="K117" i="43"/>
  <c r="J117" i="43"/>
  <c r="H117" i="43"/>
  <c r="G117" i="43"/>
  <c r="F117" i="43"/>
  <c r="E117" i="43"/>
  <c r="D117" i="43"/>
  <c r="A117" i="43"/>
  <c r="O116" i="43"/>
  <c r="N116" i="43"/>
  <c r="M116" i="43"/>
  <c r="L116" i="43"/>
  <c r="K116" i="43"/>
  <c r="J116" i="43"/>
  <c r="H116" i="43"/>
  <c r="G116" i="43"/>
  <c r="F116" i="43"/>
  <c r="E116" i="43"/>
  <c r="D116" i="43"/>
  <c r="A116" i="43"/>
  <c r="O115" i="43"/>
  <c r="N115" i="43"/>
  <c r="M115" i="43"/>
  <c r="L115" i="43"/>
  <c r="K115" i="43"/>
  <c r="J115" i="43"/>
  <c r="H115" i="43"/>
  <c r="G115" i="43"/>
  <c r="F115" i="43"/>
  <c r="E115" i="43"/>
  <c r="D115" i="43"/>
  <c r="A115" i="43"/>
  <c r="O114" i="43"/>
  <c r="N114" i="43"/>
  <c r="M114" i="43"/>
  <c r="L114" i="43"/>
  <c r="K114" i="43"/>
  <c r="J114" i="43"/>
  <c r="H114" i="43"/>
  <c r="G114" i="43"/>
  <c r="F114" i="43"/>
  <c r="E114" i="43"/>
  <c r="D114" i="43"/>
  <c r="A114" i="43"/>
  <c r="O113" i="43"/>
  <c r="N113" i="43"/>
  <c r="M113" i="43"/>
  <c r="L113" i="43"/>
  <c r="K113" i="43"/>
  <c r="J113" i="43"/>
  <c r="H113" i="43"/>
  <c r="G113" i="43"/>
  <c r="F113" i="43"/>
  <c r="E113" i="43"/>
  <c r="D113" i="43"/>
  <c r="A113" i="43"/>
  <c r="O112" i="43"/>
  <c r="N112" i="43"/>
  <c r="M112" i="43"/>
  <c r="L112" i="43"/>
  <c r="K112" i="43"/>
  <c r="J112" i="43"/>
  <c r="H112" i="43"/>
  <c r="G112" i="43"/>
  <c r="F112" i="43"/>
  <c r="E112" i="43"/>
  <c r="D112" i="43"/>
  <c r="A112" i="43"/>
  <c r="O111" i="43"/>
  <c r="N111" i="43"/>
  <c r="M111" i="43"/>
  <c r="L111" i="43"/>
  <c r="K111" i="43"/>
  <c r="J111" i="43"/>
  <c r="H111" i="43"/>
  <c r="G111" i="43"/>
  <c r="F111" i="43"/>
  <c r="E111" i="43"/>
  <c r="D111" i="43"/>
  <c r="A111" i="43"/>
  <c r="O110" i="43"/>
  <c r="N110" i="43"/>
  <c r="M110" i="43"/>
  <c r="L110" i="43"/>
  <c r="K110" i="43"/>
  <c r="J110" i="43"/>
  <c r="H110" i="43"/>
  <c r="G110" i="43"/>
  <c r="F110" i="43"/>
  <c r="E110" i="43"/>
  <c r="D110" i="43"/>
  <c r="A110" i="43"/>
  <c r="O109" i="43"/>
  <c r="N109" i="43"/>
  <c r="M109" i="43"/>
  <c r="L109" i="43"/>
  <c r="K109" i="43"/>
  <c r="J109" i="43"/>
  <c r="H109" i="43"/>
  <c r="G109" i="43"/>
  <c r="F109" i="43"/>
  <c r="E109" i="43"/>
  <c r="D109" i="43"/>
  <c r="A109" i="43"/>
  <c r="O108" i="43"/>
  <c r="N108" i="43"/>
  <c r="M108" i="43"/>
  <c r="L108" i="43"/>
  <c r="K108" i="43"/>
  <c r="J108" i="43"/>
  <c r="H108" i="43"/>
  <c r="G108" i="43"/>
  <c r="F108" i="43"/>
  <c r="E108" i="43"/>
  <c r="D108" i="43"/>
  <c r="A108" i="43"/>
  <c r="O107" i="43"/>
  <c r="N107" i="43"/>
  <c r="M107" i="43"/>
  <c r="L107" i="43"/>
  <c r="K107" i="43"/>
  <c r="J107" i="43"/>
  <c r="H107" i="43"/>
  <c r="G107" i="43"/>
  <c r="F107" i="43"/>
  <c r="E107" i="43"/>
  <c r="D107" i="43"/>
  <c r="A107" i="43"/>
  <c r="O106" i="43"/>
  <c r="N106" i="43"/>
  <c r="M106" i="43"/>
  <c r="L106" i="43"/>
  <c r="K106" i="43"/>
  <c r="J106" i="43"/>
  <c r="H106" i="43"/>
  <c r="G106" i="43"/>
  <c r="F106" i="43"/>
  <c r="E106" i="43"/>
  <c r="D106" i="43"/>
  <c r="A106" i="43"/>
  <c r="O105" i="43"/>
  <c r="N105" i="43"/>
  <c r="M105" i="43"/>
  <c r="L105" i="43"/>
  <c r="K105" i="43"/>
  <c r="J105" i="43"/>
  <c r="H105" i="43"/>
  <c r="G105" i="43"/>
  <c r="F105" i="43"/>
  <c r="E105" i="43"/>
  <c r="D105" i="43"/>
  <c r="A105" i="43"/>
  <c r="O104" i="43"/>
  <c r="N104" i="43"/>
  <c r="M104" i="43"/>
  <c r="L104" i="43"/>
  <c r="K104" i="43"/>
  <c r="J104" i="43"/>
  <c r="H104" i="43"/>
  <c r="G104" i="43"/>
  <c r="F104" i="43"/>
  <c r="E104" i="43"/>
  <c r="D104" i="43"/>
  <c r="A104" i="43"/>
  <c r="O103" i="43"/>
  <c r="N103" i="43"/>
  <c r="M103" i="43"/>
  <c r="L103" i="43"/>
  <c r="K103" i="43"/>
  <c r="J103" i="43"/>
  <c r="H103" i="43"/>
  <c r="G103" i="43"/>
  <c r="F103" i="43"/>
  <c r="E103" i="43"/>
  <c r="D103" i="43"/>
  <c r="A103" i="43"/>
  <c r="O102" i="43"/>
  <c r="N102" i="43"/>
  <c r="M102" i="43"/>
  <c r="L102" i="43"/>
  <c r="K102" i="43"/>
  <c r="J102" i="43"/>
  <c r="H102" i="43"/>
  <c r="G102" i="43"/>
  <c r="F102" i="43"/>
  <c r="E102" i="43"/>
  <c r="D102" i="43"/>
  <c r="A102" i="43"/>
  <c r="O101" i="43"/>
  <c r="N101" i="43"/>
  <c r="M101" i="43"/>
  <c r="L101" i="43"/>
  <c r="K101" i="43"/>
  <c r="J101" i="43"/>
  <c r="H101" i="43"/>
  <c r="G101" i="43"/>
  <c r="F101" i="43"/>
  <c r="E101" i="43"/>
  <c r="D101" i="43"/>
  <c r="A101" i="43"/>
  <c r="O100" i="43"/>
  <c r="N100" i="43"/>
  <c r="M100" i="43"/>
  <c r="L100" i="43"/>
  <c r="K100" i="43"/>
  <c r="J100" i="43"/>
  <c r="H100" i="43"/>
  <c r="G100" i="43"/>
  <c r="F100" i="43"/>
  <c r="E100" i="43"/>
  <c r="D100" i="43"/>
  <c r="A100" i="43"/>
  <c r="O99" i="43"/>
  <c r="N99" i="43"/>
  <c r="M99" i="43"/>
  <c r="L99" i="43"/>
  <c r="K99" i="43"/>
  <c r="J99" i="43"/>
  <c r="H99" i="43"/>
  <c r="G99" i="43"/>
  <c r="F99" i="43"/>
  <c r="E99" i="43"/>
  <c r="D99" i="43"/>
  <c r="A99" i="43"/>
  <c r="O98" i="43"/>
  <c r="N98" i="43"/>
  <c r="M98" i="43"/>
  <c r="L98" i="43"/>
  <c r="K98" i="43"/>
  <c r="J98" i="43"/>
  <c r="H98" i="43"/>
  <c r="G98" i="43"/>
  <c r="F98" i="43"/>
  <c r="E98" i="43"/>
  <c r="D98" i="43"/>
  <c r="A98" i="43"/>
  <c r="O97" i="43"/>
  <c r="N97" i="43"/>
  <c r="M97" i="43"/>
  <c r="L97" i="43"/>
  <c r="K97" i="43"/>
  <c r="J97" i="43"/>
  <c r="H97" i="43"/>
  <c r="G97" i="43"/>
  <c r="F97" i="43"/>
  <c r="E97" i="43"/>
  <c r="D97" i="43"/>
  <c r="A97" i="43"/>
  <c r="O96" i="43"/>
  <c r="N96" i="43"/>
  <c r="M96" i="43"/>
  <c r="L96" i="43"/>
  <c r="K96" i="43"/>
  <c r="J96" i="43"/>
  <c r="H96" i="43"/>
  <c r="G96" i="43"/>
  <c r="F96" i="43"/>
  <c r="E96" i="43"/>
  <c r="D96" i="43"/>
  <c r="A96" i="43"/>
  <c r="O95" i="43"/>
  <c r="N95" i="43"/>
  <c r="M95" i="43"/>
  <c r="L95" i="43"/>
  <c r="K95" i="43"/>
  <c r="J95" i="43"/>
  <c r="H95" i="43"/>
  <c r="G95" i="43"/>
  <c r="F95" i="43"/>
  <c r="E95" i="43"/>
  <c r="D95" i="43"/>
  <c r="A95" i="43"/>
  <c r="O94" i="43"/>
  <c r="N94" i="43"/>
  <c r="M94" i="43"/>
  <c r="L94" i="43"/>
  <c r="K94" i="43"/>
  <c r="J94" i="43"/>
  <c r="H94" i="43"/>
  <c r="G94" i="43"/>
  <c r="F94" i="43"/>
  <c r="E94" i="43"/>
  <c r="D94" i="43"/>
  <c r="A94" i="43"/>
  <c r="O93" i="43"/>
  <c r="N93" i="43"/>
  <c r="M93" i="43"/>
  <c r="L93" i="43"/>
  <c r="K93" i="43"/>
  <c r="J93" i="43"/>
  <c r="H93" i="43"/>
  <c r="G93" i="43"/>
  <c r="F93" i="43"/>
  <c r="E93" i="43"/>
  <c r="D93" i="43"/>
  <c r="A93" i="43"/>
  <c r="O92" i="43"/>
  <c r="N92" i="43"/>
  <c r="M92" i="43"/>
  <c r="L92" i="43"/>
  <c r="K92" i="43"/>
  <c r="J92" i="43"/>
  <c r="H92" i="43"/>
  <c r="G92" i="43"/>
  <c r="F92" i="43"/>
  <c r="E92" i="43"/>
  <c r="D92" i="43"/>
  <c r="A92" i="43"/>
  <c r="O91" i="43"/>
  <c r="N91" i="43"/>
  <c r="M91" i="43"/>
  <c r="L91" i="43"/>
  <c r="K91" i="43"/>
  <c r="J91" i="43"/>
  <c r="H91" i="43"/>
  <c r="G91" i="43"/>
  <c r="F91" i="43"/>
  <c r="E91" i="43"/>
  <c r="D91" i="43"/>
  <c r="A91" i="43"/>
  <c r="O90" i="43"/>
  <c r="N90" i="43"/>
  <c r="M90" i="43"/>
  <c r="L90" i="43"/>
  <c r="K90" i="43"/>
  <c r="J90" i="43"/>
  <c r="H90" i="43"/>
  <c r="G90" i="43"/>
  <c r="F90" i="43"/>
  <c r="E90" i="43"/>
  <c r="D90" i="43"/>
  <c r="A90" i="43"/>
  <c r="O89" i="43"/>
  <c r="N89" i="43"/>
  <c r="M89" i="43"/>
  <c r="L89" i="43"/>
  <c r="K89" i="43"/>
  <c r="J89" i="43"/>
  <c r="H89" i="43"/>
  <c r="G89" i="43"/>
  <c r="F89" i="43"/>
  <c r="E89" i="43"/>
  <c r="D89" i="43"/>
  <c r="A89" i="43"/>
  <c r="O88" i="43"/>
  <c r="N88" i="43"/>
  <c r="M88" i="43"/>
  <c r="L88" i="43"/>
  <c r="K88" i="43"/>
  <c r="J88" i="43"/>
  <c r="H88" i="43"/>
  <c r="G88" i="43"/>
  <c r="F88" i="43"/>
  <c r="E88" i="43"/>
  <c r="D88" i="43"/>
  <c r="A88" i="43"/>
  <c r="O87" i="43"/>
  <c r="N87" i="43"/>
  <c r="M87" i="43"/>
  <c r="L87" i="43"/>
  <c r="K87" i="43"/>
  <c r="J87" i="43"/>
  <c r="H87" i="43"/>
  <c r="G87" i="43"/>
  <c r="F87" i="43"/>
  <c r="E87" i="43"/>
  <c r="D87" i="43"/>
  <c r="A87" i="43"/>
  <c r="O86" i="43"/>
  <c r="N86" i="43"/>
  <c r="M86" i="43"/>
  <c r="L86" i="43"/>
  <c r="K86" i="43"/>
  <c r="J86" i="43"/>
  <c r="H86" i="43"/>
  <c r="G86" i="43"/>
  <c r="F86" i="43"/>
  <c r="E86" i="43"/>
  <c r="D86" i="43"/>
  <c r="A86" i="43"/>
  <c r="O85" i="43"/>
  <c r="N85" i="43"/>
  <c r="M85" i="43"/>
  <c r="L85" i="43"/>
  <c r="K85" i="43"/>
  <c r="J85" i="43"/>
  <c r="H85" i="43"/>
  <c r="G85" i="43"/>
  <c r="F85" i="43"/>
  <c r="E85" i="43"/>
  <c r="D85" i="43"/>
  <c r="A85" i="43"/>
  <c r="O84" i="43"/>
  <c r="N84" i="43"/>
  <c r="M84" i="43"/>
  <c r="L84" i="43"/>
  <c r="K84" i="43"/>
  <c r="J84" i="43"/>
  <c r="H84" i="43"/>
  <c r="G84" i="43"/>
  <c r="F84" i="43"/>
  <c r="E84" i="43"/>
  <c r="D84" i="43"/>
  <c r="A84" i="43"/>
  <c r="O83" i="43"/>
  <c r="N83" i="43"/>
  <c r="M83" i="43"/>
  <c r="L83" i="43"/>
  <c r="K83" i="43"/>
  <c r="J83" i="43"/>
  <c r="H83" i="43"/>
  <c r="G83" i="43"/>
  <c r="F83" i="43"/>
  <c r="E83" i="43"/>
  <c r="D83" i="43"/>
  <c r="A83" i="43"/>
  <c r="O82" i="43"/>
  <c r="N82" i="43"/>
  <c r="M82" i="43"/>
  <c r="L82" i="43"/>
  <c r="K82" i="43"/>
  <c r="J82" i="43"/>
  <c r="H82" i="43"/>
  <c r="G82" i="43"/>
  <c r="F82" i="43"/>
  <c r="E82" i="43"/>
  <c r="D82" i="43"/>
  <c r="A82" i="43"/>
  <c r="O81" i="43"/>
  <c r="N81" i="43"/>
  <c r="M81" i="43"/>
  <c r="L81" i="43"/>
  <c r="K81" i="43"/>
  <c r="J81" i="43"/>
  <c r="H81" i="43"/>
  <c r="G81" i="43"/>
  <c r="F81" i="43"/>
  <c r="E81" i="43"/>
  <c r="D81" i="43"/>
  <c r="A81" i="43"/>
  <c r="O80" i="43"/>
  <c r="N80" i="43"/>
  <c r="M80" i="43"/>
  <c r="L80" i="43"/>
  <c r="K80" i="43"/>
  <c r="J80" i="43"/>
  <c r="H80" i="43"/>
  <c r="G80" i="43"/>
  <c r="F80" i="43"/>
  <c r="E80" i="43"/>
  <c r="D80" i="43"/>
  <c r="A80" i="43"/>
  <c r="O79" i="43"/>
  <c r="N79" i="43"/>
  <c r="M79" i="43"/>
  <c r="L79" i="43"/>
  <c r="K79" i="43"/>
  <c r="J79" i="43"/>
  <c r="H79" i="43"/>
  <c r="G79" i="43"/>
  <c r="F79" i="43"/>
  <c r="E79" i="43"/>
  <c r="D79" i="43"/>
  <c r="A79" i="43"/>
  <c r="O78" i="43"/>
  <c r="N78" i="43"/>
  <c r="M78" i="43"/>
  <c r="L78" i="43"/>
  <c r="K78" i="43"/>
  <c r="J78" i="43"/>
  <c r="H78" i="43"/>
  <c r="G78" i="43"/>
  <c r="F78" i="43"/>
  <c r="E78" i="43"/>
  <c r="D78" i="43"/>
  <c r="A78" i="43"/>
  <c r="O77" i="43"/>
  <c r="N77" i="43"/>
  <c r="M77" i="43"/>
  <c r="L77" i="43"/>
  <c r="K77" i="43"/>
  <c r="J77" i="43"/>
  <c r="H77" i="43"/>
  <c r="G77" i="43"/>
  <c r="F77" i="43"/>
  <c r="E77" i="43"/>
  <c r="D77" i="43"/>
  <c r="A77" i="43"/>
  <c r="O76" i="43"/>
  <c r="N76" i="43"/>
  <c r="M76" i="43"/>
  <c r="L76" i="43"/>
  <c r="K76" i="43"/>
  <c r="J76" i="43"/>
  <c r="H76" i="43"/>
  <c r="G76" i="43"/>
  <c r="F76" i="43"/>
  <c r="E76" i="43"/>
  <c r="D76" i="43"/>
  <c r="A76" i="43"/>
  <c r="O75" i="43"/>
  <c r="N75" i="43"/>
  <c r="M75" i="43"/>
  <c r="L75" i="43"/>
  <c r="K75" i="43"/>
  <c r="J75" i="43"/>
  <c r="H75" i="43"/>
  <c r="G75" i="43"/>
  <c r="F75" i="43"/>
  <c r="E75" i="43"/>
  <c r="D75" i="43"/>
  <c r="A75" i="43"/>
  <c r="O74" i="43"/>
  <c r="N74" i="43"/>
  <c r="M74" i="43"/>
  <c r="L74" i="43"/>
  <c r="K74" i="43"/>
  <c r="J74" i="43"/>
  <c r="H74" i="43"/>
  <c r="G74" i="43"/>
  <c r="F74" i="43"/>
  <c r="E74" i="43"/>
  <c r="D74" i="43"/>
  <c r="A74" i="43"/>
  <c r="O73" i="43"/>
  <c r="N73" i="43"/>
  <c r="M73" i="43"/>
  <c r="L73" i="43"/>
  <c r="K73" i="43"/>
  <c r="J73" i="43"/>
  <c r="H73" i="43"/>
  <c r="G73" i="43"/>
  <c r="F73" i="43"/>
  <c r="E73" i="43"/>
  <c r="D73" i="43"/>
  <c r="A73" i="43"/>
  <c r="O72" i="43"/>
  <c r="N72" i="43"/>
  <c r="M72" i="43"/>
  <c r="L72" i="43"/>
  <c r="K72" i="43"/>
  <c r="J72" i="43"/>
  <c r="H72" i="43"/>
  <c r="G72" i="43"/>
  <c r="F72" i="43"/>
  <c r="E72" i="43"/>
  <c r="D72" i="43"/>
  <c r="A72" i="43"/>
  <c r="O71" i="43"/>
  <c r="N71" i="43"/>
  <c r="M71" i="43"/>
  <c r="L71" i="43"/>
  <c r="K71" i="43"/>
  <c r="J71" i="43"/>
  <c r="H71" i="43"/>
  <c r="G71" i="43"/>
  <c r="F71" i="43"/>
  <c r="E71" i="43"/>
  <c r="D71" i="43"/>
  <c r="A71" i="43"/>
  <c r="O70" i="43"/>
  <c r="N70" i="43"/>
  <c r="M70" i="43"/>
  <c r="L70" i="43"/>
  <c r="K70" i="43"/>
  <c r="J70" i="43"/>
  <c r="H70" i="43"/>
  <c r="G70" i="43"/>
  <c r="F70" i="43"/>
  <c r="E70" i="43"/>
  <c r="D70" i="43"/>
  <c r="A70" i="43"/>
  <c r="O69" i="43"/>
  <c r="N69" i="43"/>
  <c r="M69" i="43"/>
  <c r="L69" i="43"/>
  <c r="K69" i="43"/>
  <c r="J69" i="43"/>
  <c r="H69" i="43"/>
  <c r="G69" i="43"/>
  <c r="F69" i="43"/>
  <c r="E69" i="43"/>
  <c r="D69" i="43"/>
  <c r="A69" i="43"/>
  <c r="O68" i="43"/>
  <c r="N68" i="43"/>
  <c r="M68" i="43"/>
  <c r="L68" i="43"/>
  <c r="K68" i="43"/>
  <c r="J68" i="43"/>
  <c r="H68" i="43"/>
  <c r="G68" i="43"/>
  <c r="F68" i="43"/>
  <c r="E68" i="43"/>
  <c r="D68" i="43"/>
  <c r="A68" i="43"/>
  <c r="O67" i="43"/>
  <c r="N67" i="43"/>
  <c r="M67" i="43"/>
  <c r="L67" i="43"/>
  <c r="K67" i="43"/>
  <c r="J67" i="43"/>
  <c r="H67" i="43"/>
  <c r="G67" i="43"/>
  <c r="F67" i="43"/>
  <c r="E67" i="43"/>
  <c r="D67" i="43"/>
  <c r="A67" i="43"/>
  <c r="O66" i="43"/>
  <c r="N66" i="43"/>
  <c r="M66" i="43"/>
  <c r="L66" i="43"/>
  <c r="K66" i="43"/>
  <c r="J66" i="43"/>
  <c r="H66" i="43"/>
  <c r="G66" i="43"/>
  <c r="F66" i="43"/>
  <c r="E66" i="43"/>
  <c r="D66" i="43"/>
  <c r="A66" i="43"/>
  <c r="O65" i="43"/>
  <c r="N65" i="43"/>
  <c r="M65" i="43"/>
  <c r="L65" i="43"/>
  <c r="K65" i="43"/>
  <c r="J65" i="43"/>
  <c r="H65" i="43"/>
  <c r="G65" i="43"/>
  <c r="F65" i="43"/>
  <c r="E65" i="43"/>
  <c r="D65" i="43"/>
  <c r="A65" i="43"/>
  <c r="O64" i="43"/>
  <c r="N64" i="43"/>
  <c r="M64" i="43"/>
  <c r="L64" i="43"/>
  <c r="K64" i="43"/>
  <c r="J64" i="43"/>
  <c r="H64" i="43"/>
  <c r="G64" i="43"/>
  <c r="F64" i="43"/>
  <c r="E64" i="43"/>
  <c r="D64" i="43"/>
  <c r="A64" i="43"/>
  <c r="O63" i="43"/>
  <c r="N63" i="43"/>
  <c r="M63" i="43"/>
  <c r="L63" i="43"/>
  <c r="K63" i="43"/>
  <c r="J63" i="43"/>
  <c r="H63" i="43"/>
  <c r="G63" i="43"/>
  <c r="F63" i="43"/>
  <c r="E63" i="43"/>
  <c r="D63" i="43"/>
  <c r="A63" i="43"/>
  <c r="O62" i="43"/>
  <c r="N62" i="43"/>
  <c r="M62" i="43"/>
  <c r="L62" i="43"/>
  <c r="K62" i="43"/>
  <c r="J62" i="43"/>
  <c r="H62" i="43"/>
  <c r="G62" i="43"/>
  <c r="F62" i="43"/>
  <c r="E62" i="43"/>
  <c r="D62" i="43"/>
  <c r="A62" i="43"/>
  <c r="O61" i="43"/>
  <c r="N61" i="43"/>
  <c r="M61" i="43"/>
  <c r="L61" i="43"/>
  <c r="K61" i="43"/>
  <c r="J61" i="43"/>
  <c r="H61" i="43"/>
  <c r="G61" i="43"/>
  <c r="F61" i="43"/>
  <c r="E61" i="43"/>
  <c r="D61" i="43"/>
  <c r="A61" i="43"/>
  <c r="O60" i="43"/>
  <c r="N60" i="43"/>
  <c r="M60" i="43"/>
  <c r="L60" i="43"/>
  <c r="K60" i="43"/>
  <c r="J60" i="43"/>
  <c r="H60" i="43"/>
  <c r="G60" i="43"/>
  <c r="F60" i="43"/>
  <c r="E60" i="43"/>
  <c r="D60" i="43"/>
  <c r="A60" i="43"/>
  <c r="O59" i="43"/>
  <c r="N59" i="43"/>
  <c r="M59" i="43"/>
  <c r="L59" i="43"/>
  <c r="K59" i="43"/>
  <c r="J59" i="43"/>
  <c r="H59" i="43"/>
  <c r="G59" i="43"/>
  <c r="F59" i="43"/>
  <c r="E59" i="43"/>
  <c r="D59" i="43"/>
  <c r="A59" i="43"/>
  <c r="O58" i="43"/>
  <c r="N58" i="43"/>
  <c r="M58" i="43"/>
  <c r="L58" i="43"/>
  <c r="K58" i="43"/>
  <c r="J58" i="43"/>
  <c r="H58" i="43"/>
  <c r="G58" i="43"/>
  <c r="F58" i="43"/>
  <c r="E58" i="43"/>
  <c r="D58" i="43"/>
  <c r="A58" i="43"/>
  <c r="O57" i="43"/>
  <c r="N57" i="43"/>
  <c r="M57" i="43"/>
  <c r="L57" i="43"/>
  <c r="K57" i="43"/>
  <c r="J57" i="43"/>
  <c r="H57" i="43"/>
  <c r="G57" i="43"/>
  <c r="F57" i="43"/>
  <c r="E57" i="43"/>
  <c r="D57" i="43"/>
  <c r="A57" i="43"/>
  <c r="O56" i="43"/>
  <c r="N56" i="43"/>
  <c r="M56" i="43"/>
  <c r="L56" i="43"/>
  <c r="K56" i="43"/>
  <c r="J56" i="43"/>
  <c r="H56" i="43"/>
  <c r="G56" i="43"/>
  <c r="F56" i="43"/>
  <c r="E56" i="43"/>
  <c r="D56" i="43"/>
  <c r="A56" i="43"/>
  <c r="O55" i="43"/>
  <c r="N55" i="43"/>
  <c r="M55" i="43"/>
  <c r="L55" i="43"/>
  <c r="K55" i="43"/>
  <c r="J55" i="43"/>
  <c r="H55" i="43"/>
  <c r="G55" i="43"/>
  <c r="F55" i="43"/>
  <c r="E55" i="43"/>
  <c r="D55" i="43"/>
  <c r="A55" i="43"/>
  <c r="O54" i="43"/>
  <c r="N54" i="43"/>
  <c r="M54" i="43"/>
  <c r="L54" i="43"/>
  <c r="K54" i="43"/>
  <c r="J54" i="43"/>
  <c r="H54" i="43"/>
  <c r="G54" i="43"/>
  <c r="F54" i="43"/>
  <c r="E54" i="43"/>
  <c r="D54" i="43"/>
  <c r="A54" i="43"/>
  <c r="O53" i="43"/>
  <c r="N53" i="43"/>
  <c r="M53" i="43"/>
  <c r="L53" i="43"/>
  <c r="K53" i="43"/>
  <c r="J53" i="43"/>
  <c r="H53" i="43"/>
  <c r="G53" i="43"/>
  <c r="F53" i="43"/>
  <c r="E53" i="43"/>
  <c r="D53" i="43"/>
  <c r="A53" i="43"/>
  <c r="O52" i="43"/>
  <c r="N52" i="43"/>
  <c r="M52" i="43"/>
  <c r="L52" i="43"/>
  <c r="K52" i="43"/>
  <c r="J52" i="43"/>
  <c r="H52" i="43"/>
  <c r="G52" i="43"/>
  <c r="F52" i="43"/>
  <c r="E52" i="43"/>
  <c r="D52" i="43"/>
  <c r="A52" i="43"/>
  <c r="O51" i="43"/>
  <c r="N51" i="43"/>
  <c r="M51" i="43"/>
  <c r="L51" i="43"/>
  <c r="K51" i="43"/>
  <c r="J51" i="43"/>
  <c r="H51" i="43"/>
  <c r="G51" i="43"/>
  <c r="F51" i="43"/>
  <c r="E51" i="43"/>
  <c r="D51" i="43"/>
  <c r="A51" i="43"/>
  <c r="O50" i="43"/>
  <c r="N50" i="43"/>
  <c r="M50" i="43"/>
  <c r="L50" i="43"/>
  <c r="K50" i="43"/>
  <c r="J50" i="43"/>
  <c r="H50" i="43"/>
  <c r="G50" i="43"/>
  <c r="F50" i="43"/>
  <c r="E50" i="43"/>
  <c r="D50" i="43"/>
  <c r="A50" i="43"/>
  <c r="O49" i="43"/>
  <c r="N49" i="43"/>
  <c r="M49" i="43"/>
  <c r="L49" i="43"/>
  <c r="K49" i="43"/>
  <c r="J49" i="43"/>
  <c r="H49" i="43"/>
  <c r="G49" i="43"/>
  <c r="F49" i="43"/>
  <c r="E49" i="43"/>
  <c r="D49" i="43"/>
  <c r="A49" i="43"/>
  <c r="O48" i="43"/>
  <c r="N48" i="43"/>
  <c r="M48" i="43"/>
  <c r="L48" i="43"/>
  <c r="K48" i="43"/>
  <c r="J48" i="43"/>
  <c r="H48" i="43"/>
  <c r="G48" i="43"/>
  <c r="F48" i="43"/>
  <c r="E48" i="43"/>
  <c r="D48" i="43"/>
  <c r="A48" i="43"/>
  <c r="O47" i="43"/>
  <c r="N47" i="43"/>
  <c r="M47" i="43"/>
  <c r="L47" i="43"/>
  <c r="K47" i="43"/>
  <c r="J47" i="43"/>
  <c r="H47" i="43"/>
  <c r="G47" i="43"/>
  <c r="F47" i="43"/>
  <c r="E47" i="43"/>
  <c r="D47" i="43"/>
  <c r="A47" i="43"/>
  <c r="O46" i="43"/>
  <c r="N46" i="43"/>
  <c r="M46" i="43"/>
  <c r="L46" i="43"/>
  <c r="K46" i="43"/>
  <c r="J46" i="43"/>
  <c r="H46" i="43"/>
  <c r="G46" i="43"/>
  <c r="F46" i="43"/>
  <c r="E46" i="43"/>
  <c r="D46" i="43"/>
  <c r="A46" i="43"/>
  <c r="O45" i="43"/>
  <c r="N45" i="43"/>
  <c r="M45" i="43"/>
  <c r="L45" i="43"/>
  <c r="K45" i="43"/>
  <c r="J45" i="43"/>
  <c r="H45" i="43"/>
  <c r="G45" i="43"/>
  <c r="F45" i="43"/>
  <c r="E45" i="43"/>
  <c r="D45" i="43"/>
  <c r="A45" i="43"/>
  <c r="O44" i="43"/>
  <c r="N44" i="43"/>
  <c r="M44" i="43"/>
  <c r="L44" i="43"/>
  <c r="K44" i="43"/>
  <c r="J44" i="43"/>
  <c r="H44" i="43"/>
  <c r="G44" i="43"/>
  <c r="F44" i="43"/>
  <c r="E44" i="43"/>
  <c r="D44" i="43"/>
  <c r="A44" i="43"/>
  <c r="O43" i="43"/>
  <c r="N43" i="43"/>
  <c r="M43" i="43"/>
  <c r="L43" i="43"/>
  <c r="K43" i="43"/>
  <c r="J43" i="43"/>
  <c r="H43" i="43"/>
  <c r="G43" i="43"/>
  <c r="F43" i="43"/>
  <c r="E43" i="43"/>
  <c r="D43" i="43"/>
  <c r="A43" i="43"/>
  <c r="O42" i="43"/>
  <c r="N42" i="43"/>
  <c r="M42" i="43"/>
  <c r="L42" i="43"/>
  <c r="K42" i="43"/>
  <c r="J42" i="43"/>
  <c r="H42" i="43"/>
  <c r="G42" i="43"/>
  <c r="F42" i="43"/>
  <c r="E42" i="43"/>
  <c r="D42" i="43"/>
  <c r="A42" i="43"/>
  <c r="O41" i="43"/>
  <c r="N41" i="43"/>
  <c r="M41" i="43"/>
  <c r="L41" i="43"/>
  <c r="K41" i="43"/>
  <c r="J41" i="43"/>
  <c r="H41" i="43"/>
  <c r="G41" i="43"/>
  <c r="F41" i="43"/>
  <c r="E41" i="43"/>
  <c r="D41" i="43"/>
  <c r="A41" i="43"/>
  <c r="O40" i="43"/>
  <c r="N40" i="43"/>
  <c r="M40" i="43"/>
  <c r="L40" i="43"/>
  <c r="K40" i="43"/>
  <c r="J40" i="43"/>
  <c r="H40" i="43"/>
  <c r="G40" i="43"/>
  <c r="F40" i="43"/>
  <c r="E40" i="43"/>
  <c r="D40" i="43"/>
  <c r="A40" i="43"/>
  <c r="O39" i="43"/>
  <c r="N39" i="43"/>
  <c r="M39" i="43"/>
  <c r="L39" i="43"/>
  <c r="K39" i="43"/>
  <c r="J39" i="43"/>
  <c r="H39" i="43"/>
  <c r="G39" i="43"/>
  <c r="F39" i="43"/>
  <c r="E39" i="43"/>
  <c r="D39" i="43"/>
  <c r="A39" i="43"/>
  <c r="O38" i="43"/>
  <c r="N38" i="43"/>
  <c r="M38" i="43"/>
  <c r="L38" i="43"/>
  <c r="K38" i="43"/>
  <c r="J38" i="43"/>
  <c r="H38" i="43"/>
  <c r="G38" i="43"/>
  <c r="F38" i="43"/>
  <c r="E38" i="43"/>
  <c r="D38" i="43"/>
  <c r="A38" i="43"/>
  <c r="O37" i="43"/>
  <c r="N37" i="43"/>
  <c r="M37" i="43"/>
  <c r="L37" i="43"/>
  <c r="K37" i="43"/>
  <c r="J37" i="43"/>
  <c r="H37" i="43"/>
  <c r="G37" i="43"/>
  <c r="F37" i="43"/>
  <c r="E37" i="43"/>
  <c r="D37" i="43"/>
  <c r="A37" i="43"/>
  <c r="O36" i="43"/>
  <c r="N36" i="43"/>
  <c r="M36" i="43"/>
  <c r="L36" i="43"/>
  <c r="K36" i="43"/>
  <c r="J36" i="43"/>
  <c r="H36" i="43"/>
  <c r="G36" i="43"/>
  <c r="F36" i="43"/>
  <c r="E36" i="43"/>
  <c r="D36" i="43"/>
  <c r="A36" i="43"/>
  <c r="O35" i="43"/>
  <c r="N35" i="43"/>
  <c r="M35" i="43"/>
  <c r="L35" i="43"/>
  <c r="K35" i="43"/>
  <c r="J35" i="43"/>
  <c r="H35" i="43"/>
  <c r="G35" i="43"/>
  <c r="F35" i="43"/>
  <c r="E35" i="43"/>
  <c r="D35" i="43"/>
  <c r="A35" i="43"/>
  <c r="O34" i="43"/>
  <c r="N34" i="43"/>
  <c r="M34" i="43"/>
  <c r="L34" i="43"/>
  <c r="K34" i="43"/>
  <c r="J34" i="43"/>
  <c r="H34" i="43"/>
  <c r="G34" i="43"/>
  <c r="F34" i="43"/>
  <c r="E34" i="43"/>
  <c r="D34" i="43"/>
  <c r="A34" i="43"/>
  <c r="O33" i="43"/>
  <c r="N33" i="43"/>
  <c r="M33" i="43"/>
  <c r="L33" i="43"/>
  <c r="K33" i="43"/>
  <c r="J33" i="43"/>
  <c r="H33" i="43"/>
  <c r="G33" i="43"/>
  <c r="F33" i="43"/>
  <c r="E33" i="43"/>
  <c r="D33" i="43"/>
  <c r="A33" i="43"/>
  <c r="O32" i="43"/>
  <c r="N32" i="43"/>
  <c r="M32" i="43"/>
  <c r="L32" i="43"/>
  <c r="K32" i="43"/>
  <c r="J32" i="43"/>
  <c r="H32" i="43"/>
  <c r="G32" i="43"/>
  <c r="F32" i="43"/>
  <c r="E32" i="43"/>
  <c r="D32" i="43"/>
  <c r="A32" i="43"/>
  <c r="O31" i="43"/>
  <c r="N31" i="43"/>
  <c r="M31" i="43"/>
  <c r="L31" i="43"/>
  <c r="K31" i="43"/>
  <c r="J31" i="43"/>
  <c r="H31" i="43"/>
  <c r="G31" i="43"/>
  <c r="F31" i="43"/>
  <c r="E31" i="43"/>
  <c r="D31" i="43"/>
  <c r="A31" i="43"/>
  <c r="O30" i="43"/>
  <c r="N30" i="43"/>
  <c r="M30" i="43"/>
  <c r="L30" i="43"/>
  <c r="K30" i="43"/>
  <c r="J30" i="43"/>
  <c r="H30" i="43"/>
  <c r="G30" i="43"/>
  <c r="F30" i="43"/>
  <c r="E30" i="43"/>
  <c r="D30" i="43"/>
  <c r="A30" i="43"/>
  <c r="O29" i="43"/>
  <c r="N29" i="43"/>
  <c r="M29" i="43"/>
  <c r="L29" i="43"/>
  <c r="K29" i="43"/>
  <c r="J29" i="43"/>
  <c r="H29" i="43"/>
  <c r="G29" i="43"/>
  <c r="F29" i="43"/>
  <c r="E29" i="43"/>
  <c r="D29" i="43"/>
  <c r="A29" i="43"/>
  <c r="O28" i="43"/>
  <c r="N28" i="43"/>
  <c r="M28" i="43"/>
  <c r="L28" i="43"/>
  <c r="K28" i="43"/>
  <c r="J28" i="43"/>
  <c r="H28" i="43"/>
  <c r="G28" i="43"/>
  <c r="F28" i="43"/>
  <c r="E28" i="43"/>
  <c r="D28" i="43"/>
  <c r="A28" i="43"/>
  <c r="O27" i="43"/>
  <c r="N27" i="43"/>
  <c r="M27" i="43"/>
  <c r="L27" i="43"/>
  <c r="K27" i="43"/>
  <c r="J27" i="43"/>
  <c r="H27" i="43"/>
  <c r="G27" i="43"/>
  <c r="F27" i="43"/>
  <c r="E27" i="43"/>
  <c r="D27" i="43"/>
  <c r="A27" i="43"/>
  <c r="O26" i="43"/>
  <c r="N26" i="43"/>
  <c r="M26" i="43"/>
  <c r="L26" i="43"/>
  <c r="K26" i="43"/>
  <c r="J26" i="43"/>
  <c r="H26" i="43"/>
  <c r="G26" i="43"/>
  <c r="F26" i="43"/>
  <c r="E26" i="43"/>
  <c r="D26" i="43"/>
  <c r="A26" i="43"/>
  <c r="O25" i="43"/>
  <c r="N25" i="43"/>
  <c r="M25" i="43"/>
  <c r="L25" i="43"/>
  <c r="K25" i="43"/>
  <c r="J25" i="43"/>
  <c r="H25" i="43"/>
  <c r="G25" i="43"/>
  <c r="F25" i="43"/>
  <c r="E25" i="43"/>
  <c r="D25" i="43"/>
  <c r="A25" i="43"/>
  <c r="O24" i="43"/>
  <c r="N24" i="43"/>
  <c r="M24" i="43"/>
  <c r="L24" i="43"/>
  <c r="K24" i="43"/>
  <c r="J24" i="43"/>
  <c r="H24" i="43"/>
  <c r="G24" i="43"/>
  <c r="F24" i="43"/>
  <c r="E24" i="43"/>
  <c r="D24" i="43"/>
  <c r="A24" i="43"/>
  <c r="O23" i="43"/>
  <c r="N23" i="43"/>
  <c r="M23" i="43"/>
  <c r="L23" i="43"/>
  <c r="K23" i="43"/>
  <c r="J23" i="43"/>
  <c r="H23" i="43"/>
  <c r="G23" i="43"/>
  <c r="F23" i="43"/>
  <c r="E23" i="43"/>
  <c r="D23" i="43"/>
  <c r="A23" i="43"/>
  <c r="O22" i="43"/>
  <c r="N22" i="43"/>
  <c r="M22" i="43"/>
  <c r="L22" i="43"/>
  <c r="K22" i="43"/>
  <c r="J22" i="43"/>
  <c r="H22" i="43"/>
  <c r="G22" i="43"/>
  <c r="F22" i="43"/>
  <c r="E22" i="43"/>
  <c r="D22" i="43"/>
  <c r="A22" i="43"/>
  <c r="O21" i="43"/>
  <c r="N21" i="43"/>
  <c r="M21" i="43"/>
  <c r="L21" i="43"/>
  <c r="K21" i="43"/>
  <c r="J21" i="43"/>
  <c r="H21" i="43"/>
  <c r="G21" i="43"/>
  <c r="F21" i="43"/>
  <c r="E21" i="43"/>
  <c r="D21" i="43"/>
  <c r="A21" i="43"/>
  <c r="O20" i="43"/>
  <c r="N20" i="43"/>
  <c r="M20" i="43"/>
  <c r="L20" i="43"/>
  <c r="K20" i="43"/>
  <c r="J20" i="43"/>
  <c r="H20" i="43"/>
  <c r="G20" i="43"/>
  <c r="F20" i="43"/>
  <c r="E20" i="43"/>
  <c r="D20" i="43"/>
  <c r="A20" i="43"/>
  <c r="O19" i="43"/>
  <c r="N19" i="43"/>
  <c r="M19" i="43"/>
  <c r="L19" i="43"/>
  <c r="K19" i="43"/>
  <c r="J19" i="43"/>
  <c r="H19" i="43"/>
  <c r="G19" i="43"/>
  <c r="F19" i="43"/>
  <c r="E19" i="43"/>
  <c r="D19" i="43"/>
  <c r="A19" i="43"/>
  <c r="O18" i="43"/>
  <c r="N18" i="43"/>
  <c r="M18" i="43"/>
  <c r="L18" i="43"/>
  <c r="K18" i="43"/>
  <c r="J18" i="43"/>
  <c r="H18" i="43"/>
  <c r="G18" i="43"/>
  <c r="F18" i="43"/>
  <c r="E18" i="43"/>
  <c r="D18" i="43"/>
  <c r="A18" i="43"/>
  <c r="O17" i="43"/>
  <c r="N17" i="43"/>
  <c r="M17" i="43"/>
  <c r="L17" i="43"/>
  <c r="K17" i="43"/>
  <c r="J17" i="43"/>
  <c r="H17" i="43"/>
  <c r="G17" i="43"/>
  <c r="F17" i="43"/>
  <c r="E17" i="43"/>
  <c r="D17" i="43"/>
  <c r="A17" i="43"/>
  <c r="O16" i="43"/>
  <c r="N16" i="43"/>
  <c r="M16" i="43"/>
  <c r="L16" i="43"/>
  <c r="K16" i="43"/>
  <c r="J16" i="43"/>
  <c r="H16" i="43"/>
  <c r="G16" i="43"/>
  <c r="F16" i="43"/>
  <c r="E16" i="43"/>
  <c r="D16" i="43"/>
  <c r="A16" i="43"/>
  <c r="O15" i="43"/>
  <c r="N15" i="43"/>
  <c r="M15" i="43"/>
  <c r="L15" i="43"/>
  <c r="K15" i="43"/>
  <c r="J15" i="43"/>
  <c r="H15" i="43"/>
  <c r="G15" i="43"/>
  <c r="F15" i="43"/>
  <c r="E15" i="43"/>
  <c r="D15" i="43"/>
  <c r="A15" i="43"/>
  <c r="O14" i="43"/>
  <c r="N14" i="43"/>
  <c r="M14" i="43"/>
  <c r="L14" i="43"/>
  <c r="K14" i="43"/>
  <c r="J14" i="43"/>
  <c r="H14" i="43"/>
  <c r="G14" i="43"/>
  <c r="F14" i="43"/>
  <c r="E14" i="43"/>
  <c r="D14" i="43"/>
  <c r="A14" i="43"/>
  <c r="O13" i="43"/>
  <c r="N13" i="43"/>
  <c r="M13" i="43"/>
  <c r="L13" i="43"/>
  <c r="K13" i="43"/>
  <c r="J13" i="43"/>
  <c r="H13" i="43"/>
  <c r="G13" i="43"/>
  <c r="F13" i="43"/>
  <c r="E13" i="43"/>
  <c r="D13" i="43"/>
  <c r="A13" i="43"/>
  <c r="O12" i="43"/>
  <c r="N12" i="43"/>
  <c r="M12" i="43"/>
  <c r="L12" i="43"/>
  <c r="K12" i="43"/>
  <c r="J12" i="43"/>
  <c r="H12" i="43"/>
  <c r="G12" i="43"/>
  <c r="F12" i="43"/>
  <c r="E12" i="43"/>
  <c r="D12" i="43"/>
  <c r="A12" i="43"/>
  <c r="O11" i="43"/>
  <c r="N11" i="43"/>
  <c r="M11" i="43"/>
  <c r="L11" i="43"/>
  <c r="K11" i="43"/>
  <c r="J11" i="43"/>
  <c r="H11" i="43"/>
  <c r="G11" i="43"/>
  <c r="F11" i="43"/>
  <c r="E11" i="43"/>
  <c r="D11" i="43"/>
  <c r="A11" i="43"/>
  <c r="O10" i="43"/>
  <c r="N10" i="43"/>
  <c r="M10" i="43"/>
  <c r="L10" i="43"/>
  <c r="K10" i="43"/>
  <c r="J10" i="43"/>
  <c r="H10" i="43"/>
  <c r="G10" i="43"/>
  <c r="F10" i="43"/>
  <c r="E10" i="43"/>
  <c r="D10" i="43"/>
  <c r="A10" i="43"/>
  <c r="O9" i="43"/>
  <c r="N9" i="43"/>
  <c r="M9" i="43"/>
  <c r="L9" i="43"/>
  <c r="K9" i="43"/>
  <c r="J9" i="43"/>
  <c r="H9" i="43"/>
  <c r="G9" i="43"/>
  <c r="F9" i="43"/>
  <c r="E9" i="43"/>
  <c r="D9" i="43"/>
  <c r="A9" i="43"/>
  <c r="O8" i="43"/>
  <c r="N8" i="43"/>
  <c r="M8" i="43"/>
  <c r="L8" i="43"/>
  <c r="K8" i="43"/>
  <c r="J8" i="43"/>
  <c r="H8" i="43"/>
  <c r="G8" i="43"/>
  <c r="F8" i="43"/>
  <c r="E8" i="43"/>
  <c r="D8" i="43"/>
  <c r="A8" i="43"/>
  <c r="O7" i="43"/>
  <c r="N7" i="43"/>
  <c r="M7" i="43"/>
  <c r="L7" i="43"/>
  <c r="K7" i="43"/>
  <c r="J7" i="43"/>
  <c r="H7" i="43"/>
  <c r="G7" i="43"/>
  <c r="F7" i="43"/>
  <c r="E7" i="43"/>
  <c r="D7" i="43"/>
  <c r="A7" i="43"/>
  <c r="O6" i="43"/>
  <c r="N6" i="43"/>
  <c r="M6" i="43"/>
  <c r="L6" i="43"/>
  <c r="K6" i="43"/>
  <c r="H6" i="43"/>
  <c r="G6" i="43"/>
  <c r="F6" i="43"/>
  <c r="E6" i="43"/>
  <c r="D6" i="43"/>
  <c r="A6" i="43"/>
  <c r="O5" i="43"/>
  <c r="N5" i="43"/>
  <c r="M5" i="43"/>
  <c r="L5" i="43"/>
  <c r="K5" i="43"/>
  <c r="H5" i="43"/>
  <c r="G5" i="43"/>
  <c r="F5" i="43"/>
  <c r="E5" i="43"/>
  <c r="D5" i="43"/>
  <c r="A5" i="43"/>
  <c r="O4" i="43"/>
  <c r="N4" i="43"/>
  <c r="M4" i="43"/>
  <c r="L4" i="43"/>
  <c r="K4" i="43"/>
  <c r="H4" i="43"/>
  <c r="G4" i="43"/>
  <c r="F4" i="43"/>
  <c r="E4" i="43"/>
  <c r="D4" i="43"/>
  <c r="A4" i="43"/>
  <c r="O3" i="43"/>
  <c r="N3" i="43"/>
  <c r="M3" i="43"/>
  <c r="L3" i="43"/>
  <c r="K3" i="43"/>
  <c r="H3" i="43"/>
  <c r="G3" i="43"/>
  <c r="F3" i="43"/>
  <c r="E3" i="43"/>
  <c r="D3" i="43"/>
  <c r="A3" i="43"/>
  <c r="O2" i="43"/>
  <c r="N2" i="43"/>
  <c r="M2" i="43"/>
  <c r="L2" i="43"/>
  <c r="K2" i="43"/>
  <c r="H2" i="43"/>
  <c r="G2" i="43"/>
  <c r="F2" i="43"/>
  <c r="E2" i="43"/>
  <c r="A2" i="43"/>
  <c r="M77" i="42" l="1"/>
  <c r="M87" i="42" s="1"/>
  <c r="M99" i="42" s="1"/>
  <c r="M102" i="42" s="1"/>
  <c r="V62" i="42"/>
  <c r="P54" i="42"/>
  <c r="V54" i="42" s="1"/>
  <c r="AC291" i="42"/>
  <c r="BI290" i="42"/>
  <c r="B290" i="42" s="1"/>
  <c r="AL596" i="42"/>
  <c r="BI595" i="42"/>
  <c r="B595" i="42" s="1"/>
  <c r="AD444" i="42"/>
  <c r="X294" i="42"/>
  <c r="AM669" i="42"/>
  <c r="U99" i="42"/>
  <c r="S99" i="42"/>
  <c r="T99" i="42"/>
  <c r="R99" i="42"/>
  <c r="Q99" i="42"/>
  <c r="P99" i="42"/>
  <c r="O99" i="42"/>
  <c r="N99" i="42"/>
  <c r="O56" i="42"/>
  <c r="O60" i="42"/>
  <c r="V60" i="42" s="1"/>
  <c r="N87" i="42"/>
  <c r="R2" i="45" a="1"/>
  <c r="R2" i="45" s="1"/>
  <c r="F33" i="56"/>
  <c r="E33" i="56"/>
  <c r="D33" i="56"/>
  <c r="I33" i="56"/>
  <c r="F8" i="56"/>
  <c r="E8" i="56"/>
  <c r="D8" i="56"/>
  <c r="I8" i="56"/>
  <c r="F20" i="56"/>
  <c r="E20" i="56"/>
  <c r="D20" i="56"/>
  <c r="I20" i="56"/>
  <c r="F32" i="56"/>
  <c r="E32" i="56"/>
  <c r="D32" i="56"/>
  <c r="I32" i="56"/>
  <c r="I44" i="56"/>
  <c r="F44" i="56"/>
  <c r="E44" i="56"/>
  <c r="D44" i="56"/>
  <c r="F45" i="56"/>
  <c r="E45" i="56"/>
  <c r="D45" i="56"/>
  <c r="I45" i="56"/>
  <c r="I10" i="56"/>
  <c r="F10" i="56"/>
  <c r="E10" i="56"/>
  <c r="D10" i="56"/>
  <c r="I22" i="56"/>
  <c r="F22" i="56"/>
  <c r="E22" i="56"/>
  <c r="D22" i="56"/>
  <c r="D34" i="56"/>
  <c r="F34" i="56"/>
  <c r="I34" i="56"/>
  <c r="E34" i="56"/>
  <c r="F11" i="56"/>
  <c r="E11" i="56"/>
  <c r="I11" i="56"/>
  <c r="D11" i="56"/>
  <c r="F23" i="56"/>
  <c r="E23" i="56"/>
  <c r="I23" i="56"/>
  <c r="D23" i="56"/>
  <c r="I35" i="56"/>
  <c r="F35" i="56"/>
  <c r="E35" i="56"/>
  <c r="D35" i="56"/>
  <c r="F12" i="56"/>
  <c r="E12" i="56"/>
  <c r="D12" i="56"/>
  <c r="I12" i="56"/>
  <c r="F24" i="56"/>
  <c r="E24" i="56"/>
  <c r="D24" i="56"/>
  <c r="I24" i="56"/>
  <c r="F36" i="56"/>
  <c r="E36" i="56"/>
  <c r="I36" i="56"/>
  <c r="D36" i="56"/>
  <c r="D13" i="56"/>
  <c r="I13" i="56"/>
  <c r="F13" i="56"/>
  <c r="E13" i="56"/>
  <c r="D25" i="56"/>
  <c r="F25" i="56"/>
  <c r="I25" i="56"/>
  <c r="E25" i="56"/>
  <c r="F37" i="56"/>
  <c r="E37" i="56"/>
  <c r="D37" i="56"/>
  <c r="I37" i="56"/>
  <c r="D21" i="56"/>
  <c r="F21" i="56"/>
  <c r="I21" i="56"/>
  <c r="E21" i="56"/>
  <c r="I14" i="56"/>
  <c r="F14" i="56"/>
  <c r="E14" i="56"/>
  <c r="D14" i="56"/>
  <c r="I26" i="56"/>
  <c r="F26" i="56"/>
  <c r="E26" i="56"/>
  <c r="D26" i="56"/>
  <c r="D38" i="56"/>
  <c r="I38" i="56"/>
  <c r="F38" i="56"/>
  <c r="E38" i="56"/>
  <c r="I15" i="56"/>
  <c r="F15" i="56"/>
  <c r="E15" i="56"/>
  <c r="D15" i="56"/>
  <c r="I39" i="56"/>
  <c r="F39" i="56"/>
  <c r="E39" i="56"/>
  <c r="D39" i="56"/>
  <c r="I16" i="56"/>
  <c r="F16" i="56"/>
  <c r="E16" i="56"/>
  <c r="D16" i="56"/>
  <c r="I28" i="56"/>
  <c r="F28" i="56"/>
  <c r="E28" i="56"/>
  <c r="D28" i="56"/>
  <c r="I40" i="56"/>
  <c r="F40" i="56"/>
  <c r="E40" i="56"/>
  <c r="D40" i="56"/>
  <c r="D9" i="56"/>
  <c r="I9" i="56"/>
  <c r="F9" i="56"/>
  <c r="E9" i="56"/>
  <c r="I5" i="56"/>
  <c r="F5" i="56"/>
  <c r="E5" i="56"/>
  <c r="D5" i="56"/>
  <c r="I17" i="56"/>
  <c r="D17" i="56"/>
  <c r="F17" i="56"/>
  <c r="E17" i="56"/>
  <c r="I29" i="56"/>
  <c r="F29" i="56"/>
  <c r="E29" i="56"/>
  <c r="D29" i="56"/>
  <c r="I41" i="56"/>
  <c r="F41" i="56"/>
  <c r="E41" i="56"/>
  <c r="D41" i="56"/>
  <c r="F6" i="56"/>
  <c r="E6" i="56"/>
  <c r="D6" i="56"/>
  <c r="I6" i="56"/>
  <c r="F18" i="56"/>
  <c r="E18" i="56"/>
  <c r="D18" i="56"/>
  <c r="I18" i="56"/>
  <c r="I30" i="56"/>
  <c r="D30" i="56"/>
  <c r="F30" i="56"/>
  <c r="E30" i="56"/>
  <c r="I42" i="56"/>
  <c r="D42" i="56"/>
  <c r="F42" i="56"/>
  <c r="E42" i="56"/>
  <c r="F7" i="56"/>
  <c r="E7" i="56"/>
  <c r="D7" i="56"/>
  <c r="I7" i="56"/>
  <c r="F19" i="56"/>
  <c r="E19" i="56"/>
  <c r="D19" i="56"/>
  <c r="I19" i="56"/>
  <c r="F31" i="56"/>
  <c r="E31" i="56"/>
  <c r="D31" i="56"/>
  <c r="I31" i="56"/>
  <c r="F43" i="56"/>
  <c r="E43" i="56"/>
  <c r="D43" i="56"/>
  <c r="I43" i="56"/>
  <c r="E27" i="56"/>
  <c r="D27" i="56"/>
  <c r="F27" i="56"/>
  <c r="I27" i="56"/>
  <c r="N106" i="42" l="1"/>
  <c r="V106" i="42" s="1"/>
  <c r="N91" i="42"/>
  <c r="S242" i="42"/>
  <c r="S245" i="42" s="1"/>
  <c r="S246" i="42" s="1"/>
  <c r="P57" i="42"/>
  <c r="H29" i="56"/>
  <c r="G29" i="56"/>
  <c r="G37" i="56"/>
  <c r="H37" i="56"/>
  <c r="H31" i="56"/>
  <c r="G31" i="56"/>
  <c r="H36" i="56"/>
  <c r="G36" i="56"/>
  <c r="H34" i="56"/>
  <c r="G34" i="56"/>
  <c r="H38" i="56"/>
  <c r="G38" i="56"/>
  <c r="H26" i="56"/>
  <c r="G26" i="56"/>
  <c r="G35" i="56"/>
  <c r="H35" i="56"/>
  <c r="H27" i="56"/>
  <c r="G27" i="56"/>
  <c r="H24" i="56"/>
  <c r="G24" i="56"/>
  <c r="H25" i="56"/>
  <c r="G25" i="56"/>
  <c r="G30" i="56"/>
  <c r="H30" i="56"/>
  <c r="H28" i="56"/>
  <c r="G28" i="56"/>
  <c r="H32" i="56"/>
  <c r="G32" i="56"/>
  <c r="G33" i="56"/>
  <c r="H33" i="56"/>
  <c r="AC292" i="42"/>
  <c r="BI291" i="42"/>
  <c r="B291" i="42" s="1"/>
  <c r="X295" i="42"/>
  <c r="AD445" i="42"/>
  <c r="AL597" i="42"/>
  <c r="BI596" i="42"/>
  <c r="B596" i="42" s="1"/>
  <c r="AM670" i="42"/>
  <c r="G19" i="56"/>
  <c r="H19" i="56"/>
  <c r="G8" i="56"/>
  <c r="H8" i="56"/>
  <c r="H23" i="56"/>
  <c r="G23" i="56"/>
  <c r="H15" i="56"/>
  <c r="G15" i="56"/>
  <c r="H14" i="56"/>
  <c r="G14" i="56"/>
  <c r="G22" i="56"/>
  <c r="H22" i="56"/>
  <c r="G44" i="56"/>
  <c r="H44" i="56"/>
  <c r="G7" i="56"/>
  <c r="H7" i="56"/>
  <c r="H12" i="56"/>
  <c r="G12" i="56"/>
  <c r="H41" i="56"/>
  <c r="G41" i="56"/>
  <c r="H18" i="56"/>
  <c r="G18" i="56"/>
  <c r="G21" i="56"/>
  <c r="H21" i="56"/>
  <c r="H11" i="56"/>
  <c r="G11" i="56"/>
  <c r="G43" i="56"/>
  <c r="H43" i="56"/>
  <c r="G9" i="56"/>
  <c r="H9" i="56"/>
  <c r="H13" i="56"/>
  <c r="G13" i="56"/>
  <c r="H16" i="56"/>
  <c r="G16" i="56"/>
  <c r="H10" i="56"/>
  <c r="G10" i="56"/>
  <c r="H6" i="56"/>
  <c r="G6" i="56"/>
  <c r="G45" i="56"/>
  <c r="H45" i="56"/>
  <c r="G20" i="56"/>
  <c r="H20" i="56"/>
  <c r="H42" i="56"/>
  <c r="G42" i="56"/>
  <c r="H17" i="56"/>
  <c r="G17" i="56"/>
  <c r="H40" i="56"/>
  <c r="G40" i="56"/>
  <c r="H39" i="56"/>
  <c r="G39" i="56"/>
  <c r="H5" i="56"/>
  <c r="G5" i="56"/>
  <c r="V57" i="42"/>
  <c r="P59" i="42"/>
  <c r="P63" i="42" s="1"/>
  <c r="V87" i="42"/>
  <c r="V99" i="42"/>
  <c r="M103" i="42"/>
  <c r="Q178" i="42"/>
  <c r="V178" i="42" s="1"/>
  <c r="Q179" i="42"/>
  <c r="R242" i="42"/>
  <c r="R243" i="42"/>
  <c r="T394" i="42"/>
  <c r="O61" i="42"/>
  <c r="S265" i="42"/>
  <c r="V265" i="42" s="1"/>
  <c r="U430" i="42"/>
  <c r="V430" i="42" s="1"/>
  <c r="N107" i="42"/>
  <c r="N108" i="42" s="1"/>
  <c r="V56" i="42"/>
  <c r="K24" i="56" a="1"/>
  <c r="K24" i="56" s="1"/>
  <c r="J24" i="56" s="1"/>
  <c r="K6" i="56" a="1"/>
  <c r="K6" i="56" s="1"/>
  <c r="J6" i="56" s="1"/>
  <c r="K40" i="56" a="1"/>
  <c r="K40" i="56" s="1"/>
  <c r="J40" i="56" s="1"/>
  <c r="K11" i="56" a="1"/>
  <c r="K11" i="56" s="1"/>
  <c r="J11" i="56" s="1"/>
  <c r="K27" i="56" a="1"/>
  <c r="K27" i="56" s="1"/>
  <c r="J27" i="56" s="1"/>
  <c r="K41" i="56" a="1"/>
  <c r="K41" i="56" s="1"/>
  <c r="J41" i="56" s="1"/>
  <c r="K45" i="56" a="1"/>
  <c r="K45" i="56" s="1"/>
  <c r="J45" i="56" s="1"/>
  <c r="K14" i="56" a="1"/>
  <c r="K14" i="56" s="1"/>
  <c r="J14" i="56" s="1"/>
  <c r="K29" i="56" a="1"/>
  <c r="K29" i="56" s="1"/>
  <c r="J29" i="56" s="1"/>
  <c r="K9" i="56" a="1"/>
  <c r="K9" i="56" s="1"/>
  <c r="J9" i="56" s="1"/>
  <c r="K32" i="56" a="1"/>
  <c r="K32" i="56" s="1"/>
  <c r="J32" i="56" s="1"/>
  <c r="K36" i="56" a="1"/>
  <c r="K36" i="56" s="1"/>
  <c r="J36" i="56" s="1"/>
  <c r="K39" i="56" a="1"/>
  <c r="K39" i="56" s="1"/>
  <c r="J39" i="56" s="1"/>
  <c r="K31" i="56" a="1"/>
  <c r="K31" i="56" s="1"/>
  <c r="J31" i="56" s="1"/>
  <c r="K20" i="56" a="1"/>
  <c r="K20" i="56" s="1"/>
  <c r="J20" i="56" s="1"/>
  <c r="K35" i="56" a="1"/>
  <c r="K35" i="56" s="1"/>
  <c r="J35" i="56" s="1"/>
  <c r="K34" i="56" a="1"/>
  <c r="K34" i="56" s="1"/>
  <c r="J34" i="56" s="1"/>
  <c r="K43" i="56" a="1"/>
  <c r="K43" i="56" s="1"/>
  <c r="J43" i="56" s="1"/>
  <c r="K5" i="56" a="1"/>
  <c r="K5" i="56" s="1"/>
  <c r="J5" i="56" s="1"/>
  <c r="K23" i="56" a="1"/>
  <c r="K23" i="56" s="1"/>
  <c r="J23" i="56" s="1"/>
  <c r="K22" i="56" a="1"/>
  <c r="K22" i="56" s="1"/>
  <c r="J22" i="56" s="1"/>
  <c r="K44" i="56" a="1"/>
  <c r="K44" i="56" s="1"/>
  <c r="J44" i="56" s="1"/>
  <c r="K26" i="56" a="1"/>
  <c r="K26" i="56" s="1"/>
  <c r="J26" i="56" s="1"/>
  <c r="K7" i="56" a="1"/>
  <c r="K7" i="56" s="1"/>
  <c r="J7" i="56" s="1"/>
  <c r="K12" i="56" a="1"/>
  <c r="K12" i="56" s="1"/>
  <c r="J12" i="56" s="1"/>
  <c r="K8" i="56" a="1"/>
  <c r="K8" i="56" s="1"/>
  <c r="J8" i="56" s="1"/>
  <c r="K25" i="56" a="1"/>
  <c r="K25" i="56" s="1"/>
  <c r="J25" i="56" s="1"/>
  <c r="K10" i="56" a="1"/>
  <c r="K10" i="56" s="1"/>
  <c r="J10" i="56" s="1"/>
  <c r="K18" i="56" a="1"/>
  <c r="K18" i="56" s="1"/>
  <c r="J18" i="56" s="1"/>
  <c r="K28" i="56" a="1"/>
  <c r="K28" i="56" s="1"/>
  <c r="J28" i="56" s="1"/>
  <c r="K30" i="56" a="1"/>
  <c r="K30" i="56" s="1"/>
  <c r="J30" i="56" s="1"/>
  <c r="K16" i="56" a="1"/>
  <c r="K16" i="56" s="1"/>
  <c r="J16" i="56" s="1"/>
  <c r="K38" i="56" a="1"/>
  <c r="K38" i="56" s="1"/>
  <c r="J38" i="56" s="1"/>
  <c r="K13" i="56" a="1"/>
  <c r="K13" i="56" s="1"/>
  <c r="J13" i="56" s="1"/>
  <c r="K17" i="56" a="1"/>
  <c r="K17" i="56" s="1"/>
  <c r="J17" i="56" s="1"/>
  <c r="K42" i="56" a="1"/>
  <c r="K42" i="56" s="1"/>
  <c r="J42" i="56" s="1"/>
  <c r="K19" i="56" a="1"/>
  <c r="K19" i="56" s="1"/>
  <c r="J19" i="56" s="1"/>
  <c r="K15" i="56" a="1"/>
  <c r="K15" i="56" s="1"/>
  <c r="J15" i="56" s="1"/>
  <c r="K33" i="56" a="1"/>
  <c r="K33" i="56" s="1"/>
  <c r="J33" i="56" s="1"/>
  <c r="K21" i="56" a="1"/>
  <c r="K21" i="56" s="1"/>
  <c r="J21" i="56" s="1"/>
  <c r="K37" i="56" a="1"/>
  <c r="K37" i="56" s="1"/>
  <c r="J37" i="56" s="1"/>
  <c r="V103" i="42" l="1"/>
  <c r="M104" i="42"/>
  <c r="S266" i="42"/>
  <c r="V266" i="42" s="1"/>
  <c r="U431" i="42"/>
  <c r="V431" i="42" s="1"/>
  <c r="V63" i="42"/>
  <c r="P64" i="42"/>
  <c r="V64" i="42" s="1"/>
  <c r="AC293" i="42"/>
  <c r="BI292" i="42"/>
  <c r="B292" i="42" s="1"/>
  <c r="AL598" i="42"/>
  <c r="BI597" i="42"/>
  <c r="B597" i="42" s="1"/>
  <c r="AD446" i="42"/>
  <c r="X296" i="42"/>
  <c r="AM671" i="42"/>
  <c r="T401" i="42"/>
  <c r="R245" i="42"/>
  <c r="N109" i="42"/>
  <c r="Q180" i="42"/>
  <c r="V180" i="42" s="1"/>
  <c r="V59" i="42"/>
  <c r="M105" i="42"/>
  <c r="V107" i="42"/>
  <c r="V61" i="42"/>
  <c r="O66" i="42"/>
  <c r="O67" i="42" s="1"/>
  <c r="M35" i="56"/>
  <c r="L35" i="56"/>
  <c r="M31" i="56"/>
  <c r="L31" i="56"/>
  <c r="M27" i="56"/>
  <c r="L27" i="56"/>
  <c r="L42" i="56"/>
  <c r="M42" i="56"/>
  <c r="M29" i="56"/>
  <c r="L29" i="56"/>
  <c r="M23" i="56"/>
  <c r="L23" i="56"/>
  <c r="L44" i="56"/>
  <c r="M44" i="56"/>
  <c r="L20" i="56"/>
  <c r="M20" i="56"/>
  <c r="L7" i="56"/>
  <c r="M7" i="56"/>
  <c r="M37" i="56"/>
  <c r="L37" i="56"/>
  <c r="M17" i="56"/>
  <c r="L17" i="56"/>
  <c r="M13" i="56"/>
  <c r="L13" i="56"/>
  <c r="M28" i="56"/>
  <c r="L28" i="56"/>
  <c r="M25" i="56"/>
  <c r="L25" i="56"/>
  <c r="M5" i="56"/>
  <c r="L46" i="56"/>
  <c r="L5" i="56"/>
  <c r="P46" i="56"/>
  <c r="M34" i="56"/>
  <c r="L34" i="56"/>
  <c r="M11" i="56"/>
  <c r="L11" i="56"/>
  <c r="M6" i="56"/>
  <c r="L6" i="56"/>
  <c r="M39" i="56"/>
  <c r="L39" i="56"/>
  <c r="M19" i="56"/>
  <c r="L19" i="56"/>
  <c r="M26" i="56"/>
  <c r="L26" i="56"/>
  <c r="M22" i="56"/>
  <c r="L22" i="56"/>
  <c r="L41" i="56"/>
  <c r="M41" i="56"/>
  <c r="M36" i="56"/>
  <c r="L36" i="56"/>
  <c r="M45" i="56"/>
  <c r="L45" i="56"/>
  <c r="M33" i="56"/>
  <c r="L33" i="56"/>
  <c r="L14" i="56"/>
  <c r="M14" i="56"/>
  <c r="L24" i="56"/>
  <c r="M24" i="56"/>
  <c r="L21" i="56"/>
  <c r="M21" i="56"/>
  <c r="M40" i="56"/>
  <c r="L40" i="56"/>
  <c r="L38" i="56"/>
  <c r="M38" i="56"/>
  <c r="M12" i="56"/>
  <c r="L12" i="56"/>
  <c r="M16" i="56"/>
  <c r="L16" i="56"/>
  <c r="M10" i="56"/>
  <c r="L10" i="56"/>
  <c r="L43" i="56"/>
  <c r="M43" i="56"/>
  <c r="M9" i="56"/>
  <c r="L9" i="56"/>
  <c r="M30" i="56"/>
  <c r="L30" i="56"/>
  <c r="L18" i="56"/>
  <c r="M18" i="56"/>
  <c r="M15" i="56"/>
  <c r="L15" i="56"/>
  <c r="M8" i="56"/>
  <c r="L8" i="56"/>
  <c r="M32" i="56"/>
  <c r="L32" i="56"/>
  <c r="M109" i="42" l="1"/>
  <c r="V109" i="42" s="1"/>
  <c r="S269" i="42"/>
  <c r="V269" i="42" s="1"/>
  <c r="U432" i="42"/>
  <c r="V432" i="42" s="1"/>
  <c r="P82" i="42"/>
  <c r="V82" i="42" s="1"/>
  <c r="AC294" i="42"/>
  <c r="BI293" i="42"/>
  <c r="B293" i="42" s="1"/>
  <c r="X297" i="42"/>
  <c r="AD447" i="42"/>
  <c r="AL599" i="42"/>
  <c r="BI598" i="42"/>
  <c r="B598" i="42" s="1"/>
  <c r="AM672" i="42"/>
  <c r="V66" i="42"/>
  <c r="R246" i="42"/>
  <c r="V105" i="42"/>
  <c r="T403" i="42"/>
  <c r="V245" i="42"/>
  <c r="V67" i="42"/>
  <c r="O68" i="42"/>
  <c r="N110" i="42"/>
  <c r="N112" i="42" s="1"/>
  <c r="Q181" i="42"/>
  <c r="R248" i="42"/>
  <c r="L47" i="56"/>
  <c r="L48" i="56"/>
  <c r="L49" i="56"/>
  <c r="Q46" i="56"/>
  <c r="P49" i="56"/>
  <c r="P47" i="56"/>
  <c r="P48" i="56"/>
  <c r="M113" i="42" l="1"/>
  <c r="M117" i="42" s="1"/>
  <c r="M135" i="42" s="1"/>
  <c r="V181" i="42"/>
  <c r="Q182" i="42"/>
  <c r="S273" i="42"/>
  <c r="U433" i="42"/>
  <c r="V433" i="42" s="1"/>
  <c r="P83" i="42"/>
  <c r="V83" i="42" s="1"/>
  <c r="AC295" i="42"/>
  <c r="BI294" i="42"/>
  <c r="B294" i="42" s="1"/>
  <c r="AD448" i="42"/>
  <c r="AL600" i="42"/>
  <c r="BI599" i="42"/>
  <c r="B599" i="42" s="1"/>
  <c r="Q186" i="42"/>
  <c r="X298" i="42"/>
  <c r="AM673" i="42"/>
  <c r="V112" i="42"/>
  <c r="N114" i="42"/>
  <c r="V246" i="42"/>
  <c r="V110" i="42"/>
  <c r="V68" i="42"/>
  <c r="O69" i="42"/>
  <c r="R253" i="42"/>
  <c r="Q190" i="42"/>
  <c r="T405" i="42"/>
  <c r="Q49" i="56"/>
  <c r="Q48" i="56"/>
  <c r="Q47" i="56"/>
  <c r="C46" i="56" s="1"/>
  <c r="V113" i="42" l="1"/>
  <c r="Q187" i="42"/>
  <c r="V187" i="42" s="1"/>
  <c r="S280" i="42"/>
  <c r="U434" i="42"/>
  <c r="V434" i="42" s="1"/>
  <c r="V190" i="42"/>
  <c r="P84" i="42"/>
  <c r="V84" i="42" s="1"/>
  <c r="AC296" i="42"/>
  <c r="BI295" i="42"/>
  <c r="B295" i="42" s="1"/>
  <c r="X299" i="42"/>
  <c r="AL601" i="42"/>
  <c r="BI600" i="42"/>
  <c r="B600" i="42" s="1"/>
  <c r="AD449" i="42"/>
  <c r="AM674" i="42"/>
  <c r="M136" i="42"/>
  <c r="M139" i="42" s="1"/>
  <c r="M144" i="42" s="1"/>
  <c r="M145" i="42" s="1"/>
  <c r="M146" i="42" s="1"/>
  <c r="M148" i="42" s="1"/>
  <c r="M152" i="42" s="1"/>
  <c r="V253" i="42"/>
  <c r="Q234" i="42"/>
  <c r="T406" i="42"/>
  <c r="V117" i="42"/>
  <c r="R254" i="42"/>
  <c r="V69" i="42"/>
  <c r="O70" i="42"/>
  <c r="V114" i="42"/>
  <c r="N115" i="42"/>
  <c r="C47" i="56"/>
  <c r="Q201" i="42" l="1"/>
  <c r="Q205" i="42" s="1"/>
  <c r="Q207" i="42" s="1"/>
  <c r="Q208" i="42" s="1"/>
  <c r="Q209" i="42" s="1"/>
  <c r="Q210" i="42" s="1"/>
  <c r="Q211" i="42" s="1"/>
  <c r="Q213" i="42" s="1"/>
  <c r="U435" i="42"/>
  <c r="V435" i="42" s="1"/>
  <c r="S290" i="42"/>
  <c r="P88" i="42"/>
  <c r="V88" i="42" s="1"/>
  <c r="AC297" i="42"/>
  <c r="BI296" i="42"/>
  <c r="B296" i="42" s="1"/>
  <c r="AD450" i="42"/>
  <c r="AL602" i="42"/>
  <c r="BI601" i="42"/>
  <c r="B601" i="42" s="1"/>
  <c r="S326" i="42"/>
  <c r="X300" i="42"/>
  <c r="AM675" i="42"/>
  <c r="V234" i="42"/>
  <c r="Q235" i="42"/>
  <c r="V70" i="42"/>
  <c r="O72" i="42"/>
  <c r="T407" i="42"/>
  <c r="M155" i="42"/>
  <c r="V115" i="42"/>
  <c r="N116" i="42"/>
  <c r="R310" i="42"/>
  <c r="U436" i="42" l="1"/>
  <c r="U437" i="42" s="1"/>
  <c r="V437" i="42" s="1"/>
  <c r="S293" i="42"/>
  <c r="P92" i="42"/>
  <c r="V92" i="42" s="1"/>
  <c r="AC298" i="42"/>
  <c r="BI297" i="42"/>
  <c r="B297" i="42" s="1"/>
  <c r="X301" i="42"/>
  <c r="AL603" i="42"/>
  <c r="BI602" i="42"/>
  <c r="B602" i="42" s="1"/>
  <c r="S331" i="42"/>
  <c r="AD451" i="42"/>
  <c r="AM676" i="42"/>
  <c r="R315" i="42"/>
  <c r="R316" i="42" s="1"/>
  <c r="V116" i="42"/>
  <c r="N121" i="42"/>
  <c r="T414" i="42"/>
  <c r="V155" i="42"/>
  <c r="M156" i="42"/>
  <c r="V72" i="42"/>
  <c r="O73" i="42"/>
  <c r="V235" i="42"/>
  <c r="Q237" i="42"/>
  <c r="U438" i="42" l="1"/>
  <c r="V438" i="42" s="1"/>
  <c r="V436" i="42"/>
  <c r="S297" i="42"/>
  <c r="P93" i="42"/>
  <c r="AC299" i="42"/>
  <c r="BI298" i="42"/>
  <c r="B298" i="42" s="1"/>
  <c r="AL604" i="42"/>
  <c r="BI603" i="42"/>
  <c r="B603" i="42" s="1"/>
  <c r="S333" i="42"/>
  <c r="AD452" i="42"/>
  <c r="X302" i="42"/>
  <c r="S334" i="42"/>
  <c r="AM677" i="42"/>
  <c r="T420" i="42"/>
  <c r="V73" i="42"/>
  <c r="O77" i="42"/>
  <c r="V121" i="42"/>
  <c r="N122" i="42"/>
  <c r="V315" i="42"/>
  <c r="R317" i="42"/>
  <c r="V237" i="42"/>
  <c r="Q238" i="42"/>
  <c r="V156" i="42"/>
  <c r="M160" i="42"/>
  <c r="U439" i="42" l="1"/>
  <c r="V439" i="42" s="1"/>
  <c r="S304" i="42"/>
  <c r="V93" i="42"/>
  <c r="P94" i="42"/>
  <c r="AC300" i="42"/>
  <c r="BI299" i="42"/>
  <c r="B299" i="42" s="1"/>
  <c r="X303" i="42"/>
  <c r="AD453" i="42"/>
  <c r="S408" i="42"/>
  <c r="AL605" i="42"/>
  <c r="BI604" i="42"/>
  <c r="B604" i="42" s="1"/>
  <c r="AM678" i="42"/>
  <c r="V122" i="42"/>
  <c r="N123" i="42"/>
  <c r="V77" i="42"/>
  <c r="O78" i="42"/>
  <c r="M161" i="42"/>
  <c r="T424" i="42"/>
  <c r="V238" i="42"/>
  <c r="Q546" i="42"/>
  <c r="R320" i="42"/>
  <c r="U440" i="42" l="1"/>
  <c r="V440" i="42" s="1"/>
  <c r="S306" i="42"/>
  <c r="V94" i="42"/>
  <c r="P97" i="42"/>
  <c r="AC301" i="42"/>
  <c r="BI300" i="42"/>
  <c r="B300" i="42" s="1"/>
  <c r="AD454" i="42"/>
  <c r="AL606" i="42"/>
  <c r="BI605" i="42"/>
  <c r="B605" i="42" s="1"/>
  <c r="X304" i="42"/>
  <c r="AM679" i="42"/>
  <c r="AM680" i="42" s="1"/>
  <c r="V78" i="42"/>
  <c r="O79" i="42"/>
  <c r="M163" i="42"/>
  <c r="V123" i="42"/>
  <c r="N126" i="42"/>
  <c r="R325" i="42"/>
  <c r="R326" i="42" s="1"/>
  <c r="T425" i="42"/>
  <c r="Q547" i="42"/>
  <c r="U441" i="42" l="1"/>
  <c r="V441" i="42" s="1"/>
  <c r="V326" i="42"/>
  <c r="R332" i="42"/>
  <c r="R334" i="42" s="1"/>
  <c r="S307" i="42"/>
  <c r="V97" i="42"/>
  <c r="P111" i="42"/>
  <c r="AC302" i="42"/>
  <c r="BI301" i="42"/>
  <c r="B301" i="42" s="1"/>
  <c r="X305" i="42"/>
  <c r="AL607" i="42"/>
  <c r="BI606" i="42"/>
  <c r="B606" i="42" s="1"/>
  <c r="AD455" i="42"/>
  <c r="S412" i="42"/>
  <c r="P137" i="42"/>
  <c r="V126" i="42"/>
  <c r="N127" i="42"/>
  <c r="R336" i="42"/>
  <c r="M165" i="42"/>
  <c r="V547" i="42"/>
  <c r="Q548" i="42"/>
  <c r="Q549" i="42" s="1"/>
  <c r="V79" i="42"/>
  <c r="O80" i="42"/>
  <c r="T426" i="42"/>
  <c r="U442" i="42" l="1"/>
  <c r="V442" i="42" s="1"/>
  <c r="V334" i="42"/>
  <c r="R335" i="42"/>
  <c r="R337" i="42" s="1"/>
  <c r="R338" i="42" s="1"/>
  <c r="R339" i="42" s="1"/>
  <c r="S308" i="42"/>
  <c r="S312" i="42" s="1"/>
  <c r="S317" i="42" s="1"/>
  <c r="V317" i="42" s="1"/>
  <c r="V111" i="42"/>
  <c r="P124" i="42"/>
  <c r="AC303" i="42"/>
  <c r="BI302" i="42"/>
  <c r="B302" i="42" s="1"/>
  <c r="AD456" i="42"/>
  <c r="AL608" i="42"/>
  <c r="BI607" i="42"/>
  <c r="B607" i="42" s="1"/>
  <c r="X306" i="42"/>
  <c r="V548" i="42"/>
  <c r="Q552" i="42"/>
  <c r="M166" i="42"/>
  <c r="V127" i="42"/>
  <c r="N128" i="42"/>
  <c r="T476" i="42"/>
  <c r="V137" i="42"/>
  <c r="V80" i="42"/>
  <c r="O81" i="42"/>
  <c r="S413" i="42"/>
  <c r="U443" i="42" l="1"/>
  <c r="U444" i="42" s="1"/>
  <c r="V444" i="42" s="1"/>
  <c r="S318" i="42"/>
  <c r="V318" i="42" s="1"/>
  <c r="P136" i="42"/>
  <c r="V136" i="42" s="1"/>
  <c r="V124" i="42"/>
  <c r="AC304" i="42"/>
  <c r="BI303" i="42"/>
  <c r="B303" i="42" s="1"/>
  <c r="X307" i="42"/>
  <c r="AL609" i="42"/>
  <c r="BI608" i="42"/>
  <c r="B608" i="42" s="1"/>
  <c r="AD457" i="42"/>
  <c r="V128" i="42"/>
  <c r="N130" i="42"/>
  <c r="T483" i="42"/>
  <c r="M167" i="42"/>
  <c r="M171" i="42" s="1"/>
  <c r="M172" i="42" s="1"/>
  <c r="M175" i="42" s="1"/>
  <c r="M176" i="42" s="1"/>
  <c r="M177" i="42" s="1"/>
  <c r="V339" i="42"/>
  <c r="R340" i="42"/>
  <c r="Q553" i="42"/>
  <c r="Q554" i="42" s="1"/>
  <c r="V81" i="42"/>
  <c r="O85" i="42"/>
  <c r="U445" i="42" l="1"/>
  <c r="V445" i="42" s="1"/>
  <c r="V443" i="42"/>
  <c r="S319" i="42"/>
  <c r="P140" i="42"/>
  <c r="AC305" i="42"/>
  <c r="BI304" i="42"/>
  <c r="B304" i="42" s="1"/>
  <c r="AD458" i="42"/>
  <c r="AL610" i="42"/>
  <c r="BI609" i="42"/>
  <c r="B609" i="42" s="1"/>
  <c r="X308" i="42"/>
  <c r="V340" i="42"/>
  <c r="R341" i="42"/>
  <c r="V167" i="42"/>
  <c r="M201" i="42"/>
  <c r="V85" i="42"/>
  <c r="O89" i="42"/>
  <c r="T486" i="42"/>
  <c r="V130" i="42"/>
  <c r="N131" i="42"/>
  <c r="V553" i="42"/>
  <c r="Q555" i="42"/>
  <c r="U446" i="42" l="1"/>
  <c r="V446" i="42" s="1"/>
  <c r="V319" i="42"/>
  <c r="S320" i="42"/>
  <c r="U447" i="42"/>
  <c r="V140" i="42"/>
  <c r="P141" i="42"/>
  <c r="AC306" i="42"/>
  <c r="BI305" i="42"/>
  <c r="B305" i="42" s="1"/>
  <c r="X309" i="42"/>
  <c r="AL611" i="42"/>
  <c r="BI610" i="42"/>
  <c r="B610" i="42" s="1"/>
  <c r="AD459" i="42"/>
  <c r="T487" i="42"/>
  <c r="V89" i="42"/>
  <c r="O90" i="42"/>
  <c r="Q556" i="42"/>
  <c r="V341" i="42"/>
  <c r="R342" i="42"/>
  <c r="R343" i="42" s="1"/>
  <c r="V131" i="42"/>
  <c r="N133" i="42"/>
  <c r="V201" i="42"/>
  <c r="M205" i="42"/>
  <c r="V320" i="42" l="1"/>
  <c r="S321" i="42"/>
  <c r="V447" i="42"/>
  <c r="U448" i="42"/>
  <c r="V141" i="42"/>
  <c r="P142" i="42"/>
  <c r="AC307" i="42"/>
  <c r="BI306" i="42"/>
  <c r="B306" i="42" s="1"/>
  <c r="AD460" i="42"/>
  <c r="AL612" i="42"/>
  <c r="BI611" i="42"/>
  <c r="B611" i="42" s="1"/>
  <c r="X310" i="42"/>
  <c r="V556" i="42"/>
  <c r="Q557" i="42"/>
  <c r="Q558" i="42" s="1"/>
  <c r="R344" i="42"/>
  <c r="V90" i="42"/>
  <c r="O91" i="42"/>
  <c r="T499" i="42"/>
  <c r="V133" i="42"/>
  <c r="N134" i="42"/>
  <c r="V205" i="42"/>
  <c r="M207" i="42"/>
  <c r="V321" i="42" l="1"/>
  <c r="S322" i="42"/>
  <c r="U449" i="42"/>
  <c r="V448" i="42"/>
  <c r="V142" i="42"/>
  <c r="P143" i="42"/>
  <c r="AC308" i="42"/>
  <c r="BI307" i="42"/>
  <c r="B307" i="42" s="1"/>
  <c r="X311" i="42"/>
  <c r="BI612" i="42"/>
  <c r="B612" i="42" s="1"/>
  <c r="AL613" i="42"/>
  <c r="AD461" i="42"/>
  <c r="V91" i="42"/>
  <c r="O95" i="42"/>
  <c r="V207" i="42"/>
  <c r="M208" i="42"/>
  <c r="V344" i="42"/>
  <c r="R345" i="42"/>
  <c r="R346" i="42" s="1"/>
  <c r="V134" i="42"/>
  <c r="N135" i="42"/>
  <c r="N147" i="42" s="1"/>
  <c r="V557" i="42"/>
  <c r="Q561" i="42"/>
  <c r="Q562" i="42" s="1"/>
  <c r="S323" i="42" l="1"/>
  <c r="S324" i="42" s="1"/>
  <c r="S325" i="42" s="1"/>
  <c r="V325" i="42" s="1"/>
  <c r="V449" i="42"/>
  <c r="U450" i="42"/>
  <c r="V143" i="42"/>
  <c r="P149" i="42"/>
  <c r="AC309" i="42"/>
  <c r="BI308" i="42"/>
  <c r="B308" i="42" s="1"/>
  <c r="AD462" i="42"/>
  <c r="BI613" i="42"/>
  <c r="B613" i="42" s="1"/>
  <c r="AL614" i="42"/>
  <c r="X312" i="42"/>
  <c r="V95" i="42"/>
  <c r="O96" i="42"/>
  <c r="V208" i="42"/>
  <c r="M209" i="42"/>
  <c r="V345" i="42"/>
  <c r="R347" i="42"/>
  <c r="Q568" i="42"/>
  <c r="Q569" i="42" s="1"/>
  <c r="V135" i="42"/>
  <c r="N153" i="42"/>
  <c r="N160" i="42" s="1"/>
  <c r="S327" i="42" l="1"/>
  <c r="S328" i="42" s="1"/>
  <c r="S329" i="42" s="1"/>
  <c r="V329" i="42" s="1"/>
  <c r="N161" i="42"/>
  <c r="V161" i="42" s="1"/>
  <c r="V160" i="42"/>
  <c r="V450" i="42"/>
  <c r="U451" i="42"/>
  <c r="V149" i="42"/>
  <c r="P150" i="42"/>
  <c r="AC310" i="42"/>
  <c r="BI309" i="42"/>
  <c r="B309" i="42" s="1"/>
  <c r="X313" i="42"/>
  <c r="AL615" i="42"/>
  <c r="BI614" i="42"/>
  <c r="B614" i="42" s="1"/>
  <c r="AD463" i="42"/>
  <c r="V347" i="42"/>
  <c r="R348" i="42"/>
  <c r="R349" i="42" s="1"/>
  <c r="V209" i="42"/>
  <c r="M210" i="42"/>
  <c r="V96" i="42"/>
  <c r="O98" i="42"/>
  <c r="V153" i="42"/>
  <c r="S481" i="42"/>
  <c r="Q570" i="42"/>
  <c r="Q571" i="42" l="1"/>
  <c r="S330" i="42"/>
  <c r="V330" i="42" s="1"/>
  <c r="N162" i="42"/>
  <c r="N163" i="42" s="1"/>
  <c r="V163" i="42" s="1"/>
  <c r="V451" i="42"/>
  <c r="U452" i="42"/>
  <c r="V150" i="42"/>
  <c r="P151" i="42"/>
  <c r="V151" i="42" s="1"/>
  <c r="AC311" i="42"/>
  <c r="BI310" i="42"/>
  <c r="B310" i="42" s="1"/>
  <c r="AD464" i="42"/>
  <c r="AL616" i="42"/>
  <c r="BI615" i="42"/>
  <c r="B615" i="42" s="1"/>
  <c r="X314" i="42"/>
  <c r="X315" i="42"/>
  <c r="V98" i="42"/>
  <c r="O100" i="42"/>
  <c r="V210" i="42"/>
  <c r="M211" i="42"/>
  <c r="V348" i="42"/>
  <c r="R350" i="42"/>
  <c r="S560" i="42"/>
  <c r="S336" i="42" l="1"/>
  <c r="S409" i="42" s="1"/>
  <c r="N164" i="42"/>
  <c r="N165" i="42" s="1"/>
  <c r="N166" i="42" s="1"/>
  <c r="V166" i="42" s="1"/>
  <c r="V162" i="42"/>
  <c r="V452" i="42"/>
  <c r="U453" i="42"/>
  <c r="P157" i="42"/>
  <c r="V157" i="42" s="1"/>
  <c r="AC312" i="42"/>
  <c r="BI311" i="42"/>
  <c r="B311" i="42" s="1"/>
  <c r="X316" i="42"/>
  <c r="BI616" i="42"/>
  <c r="B616" i="42" s="1"/>
  <c r="AL617" i="42"/>
  <c r="AD465" i="42"/>
  <c r="N171" i="42"/>
  <c r="V211" i="42"/>
  <c r="M213" i="42"/>
  <c r="V350" i="42"/>
  <c r="R351" i="42"/>
  <c r="V100" i="42"/>
  <c r="O101" i="42"/>
  <c r="S562" i="42"/>
  <c r="V336" i="42" l="1"/>
  <c r="V165" i="42"/>
  <c r="V164" i="42"/>
  <c r="V409" i="42"/>
  <c r="S410" i="42"/>
  <c r="V453" i="42"/>
  <c r="U454" i="42"/>
  <c r="P158" i="42"/>
  <c r="AC313" i="42"/>
  <c r="BI313" i="42" s="1"/>
  <c r="B313" i="42" s="1"/>
  <c r="BI312" i="42"/>
  <c r="B312" i="42" s="1"/>
  <c r="AD466" i="42"/>
  <c r="AL618" i="42"/>
  <c r="BI617" i="42"/>
  <c r="B617" i="42" s="1"/>
  <c r="X317" i="42"/>
  <c r="V101" i="42"/>
  <c r="O102" i="42"/>
  <c r="V213" i="42"/>
  <c r="M218" i="42"/>
  <c r="V351" i="42"/>
  <c r="R352" i="42"/>
  <c r="R353" i="42" s="1"/>
  <c r="V171" i="42"/>
  <c r="N172" i="42"/>
  <c r="V562" i="42"/>
  <c r="S576" i="42"/>
  <c r="V410" i="42" l="1"/>
  <c r="S411" i="42"/>
  <c r="V454" i="42"/>
  <c r="U455" i="42"/>
  <c r="V455" i="42" s="1"/>
  <c r="V158" i="42"/>
  <c r="P159" i="42"/>
  <c r="V159" i="42" s="1"/>
  <c r="AC314" i="42"/>
  <c r="X318" i="42"/>
  <c r="AL619" i="42"/>
  <c r="BI618" i="42"/>
  <c r="B618" i="42" s="1"/>
  <c r="AD467" i="42"/>
  <c r="V218" i="42"/>
  <c r="M224" i="42"/>
  <c r="V352" i="42"/>
  <c r="R355" i="42"/>
  <c r="V172" i="42"/>
  <c r="N175" i="42"/>
  <c r="V102" i="42"/>
  <c r="O104" i="42"/>
  <c r="V411" i="42" l="1"/>
  <c r="S414" i="42"/>
  <c r="U456" i="42"/>
  <c r="P168" i="42"/>
  <c r="V168" i="42" s="1"/>
  <c r="AC315" i="42"/>
  <c r="BI314" i="42"/>
  <c r="B314" i="42" s="1"/>
  <c r="AD468" i="42"/>
  <c r="AL620" i="42"/>
  <c r="BI619" i="42"/>
  <c r="B619" i="42" s="1"/>
  <c r="X319" i="42"/>
  <c r="V104" i="42"/>
  <c r="O108" i="42"/>
  <c r="V355" i="42"/>
  <c r="R371" i="42"/>
  <c r="V175" i="42"/>
  <c r="N176" i="42"/>
  <c r="V224" i="42"/>
  <c r="M228" i="42"/>
  <c r="M243" i="42" s="1"/>
  <c r="M260" i="42" s="1"/>
  <c r="M261" i="42" s="1"/>
  <c r="M262" i="42" s="1"/>
  <c r="M263" i="42" s="1"/>
  <c r="S614" i="42"/>
  <c r="V414" i="42" l="1"/>
  <c r="S418" i="42"/>
  <c r="V456" i="42"/>
  <c r="U457" i="42"/>
  <c r="P170" i="42"/>
  <c r="AC316" i="42"/>
  <c r="BI315" i="42"/>
  <c r="B315" i="42" s="1"/>
  <c r="X320" i="42"/>
  <c r="AL621" i="42"/>
  <c r="BI620" i="42"/>
  <c r="B620" i="42" s="1"/>
  <c r="AD469" i="42"/>
  <c r="V176" i="42"/>
  <c r="N177" i="42"/>
  <c r="N179" i="42" s="1"/>
  <c r="V179" i="42" s="1"/>
  <c r="V228" i="42"/>
  <c r="M264" i="42"/>
  <c r="M267" i="42" s="1"/>
  <c r="M268" i="42" s="1"/>
  <c r="M270" i="42" s="1"/>
  <c r="M271" i="42" s="1"/>
  <c r="R373" i="42"/>
  <c r="R377" i="42" s="1"/>
  <c r="R381" i="42" s="1"/>
  <c r="R382" i="42" s="1"/>
  <c r="R384" i="42" s="1"/>
  <c r="R390" i="42" s="1"/>
  <c r="R401" i="42" s="1"/>
  <c r="V401" i="42" s="1"/>
  <c r="V108" i="42"/>
  <c r="O118" i="42"/>
  <c r="V418" i="42" l="1"/>
  <c r="S419" i="42"/>
  <c r="V457" i="42"/>
  <c r="U458" i="42"/>
  <c r="V170" i="42"/>
  <c r="P173" i="42"/>
  <c r="AC317" i="42"/>
  <c r="BI316" i="42"/>
  <c r="B316" i="42" s="1"/>
  <c r="X321" i="42"/>
  <c r="AD470" i="42"/>
  <c r="BI621" i="42"/>
  <c r="B621" i="42" s="1"/>
  <c r="AL622" i="42"/>
  <c r="V264" i="42"/>
  <c r="M272" i="42"/>
  <c r="M274" i="42" s="1"/>
  <c r="V177" i="42"/>
  <c r="N185" i="42"/>
  <c r="N186" i="42" s="1"/>
  <c r="V118" i="42"/>
  <c r="O119" i="42"/>
  <c r="R467" i="42"/>
  <c r="S623" i="42"/>
  <c r="V186" i="42" l="1"/>
  <c r="N188" i="42"/>
  <c r="N189" i="42" s="1"/>
  <c r="V419" i="42"/>
  <c r="S422" i="42"/>
  <c r="V458" i="42"/>
  <c r="U459" i="42"/>
  <c r="V173" i="42"/>
  <c r="P174" i="42"/>
  <c r="AC318" i="42"/>
  <c r="BI317" i="42"/>
  <c r="B317" i="42" s="1"/>
  <c r="BI622" i="42"/>
  <c r="B622" i="42" s="1"/>
  <c r="AL623" i="42"/>
  <c r="AD471" i="42"/>
  <c r="X322" i="42"/>
  <c r="V119" i="42"/>
  <c r="O120" i="42"/>
  <c r="V185" i="42"/>
  <c r="R468" i="42"/>
  <c r="V272" i="42"/>
  <c r="M275" i="42"/>
  <c r="N191" i="42" l="1"/>
  <c r="N195" i="42" s="1"/>
  <c r="V422" i="42"/>
  <c r="S423" i="42"/>
  <c r="V459" i="42"/>
  <c r="U460" i="42"/>
  <c r="P184" i="42"/>
  <c r="V174" i="42"/>
  <c r="AC319" i="42"/>
  <c r="BI318" i="42"/>
  <c r="B318" i="42" s="1"/>
  <c r="X323" i="42"/>
  <c r="AD472" i="42"/>
  <c r="AL624" i="42"/>
  <c r="BI623" i="42"/>
  <c r="B623" i="42" s="1"/>
  <c r="R469" i="42"/>
  <c r="R473" i="42" s="1"/>
  <c r="V120" i="42"/>
  <c r="O125" i="42"/>
  <c r="M277" i="42"/>
  <c r="V195" i="42" l="1"/>
  <c r="N200" i="42"/>
  <c r="V200" i="42" s="1"/>
  <c r="V423" i="42"/>
  <c r="S427" i="42"/>
  <c r="V460" i="42"/>
  <c r="U461" i="42"/>
  <c r="V184" i="42"/>
  <c r="P192" i="42"/>
  <c r="V192" i="42" s="1"/>
  <c r="AC320" i="42"/>
  <c r="BI319" i="42"/>
  <c r="B319" i="42" s="1"/>
  <c r="AL625" i="42"/>
  <c r="BI624" i="42"/>
  <c r="B624" i="42" s="1"/>
  <c r="AD473" i="42"/>
  <c r="X324" i="42"/>
  <c r="V277" i="42"/>
  <c r="M279" i="42"/>
  <c r="M285" i="42" s="1"/>
  <c r="M287" i="42" s="1"/>
  <c r="V125" i="42"/>
  <c r="O129" i="42"/>
  <c r="N204" i="42"/>
  <c r="R474" i="42"/>
  <c r="R475" i="42" s="1"/>
  <c r="V427" i="42" l="1"/>
  <c r="S428" i="42"/>
  <c r="V461" i="42"/>
  <c r="U462" i="42"/>
  <c r="V462" i="42" s="1"/>
  <c r="P193" i="42"/>
  <c r="AC321" i="42"/>
  <c r="BI320" i="42"/>
  <c r="B320" i="42" s="1"/>
  <c r="X325" i="42"/>
  <c r="AD474" i="42"/>
  <c r="AL626" i="42"/>
  <c r="BI625" i="42"/>
  <c r="B625" i="42" s="1"/>
  <c r="V204" i="42"/>
  <c r="N206" i="42"/>
  <c r="R478" i="42"/>
  <c r="V129" i="42"/>
  <c r="O132" i="42"/>
  <c r="V279" i="42"/>
  <c r="M288" i="42"/>
  <c r="V428" i="42" l="1"/>
  <c r="S482" i="42"/>
  <c r="U463" i="42"/>
  <c r="V463" i="42" s="1"/>
  <c r="V193" i="42"/>
  <c r="P194" i="42"/>
  <c r="AC322" i="42"/>
  <c r="BI321" i="42"/>
  <c r="B321" i="42" s="1"/>
  <c r="AL627" i="42"/>
  <c r="BI626" i="42"/>
  <c r="B626" i="42" s="1"/>
  <c r="AD475" i="42"/>
  <c r="X326" i="42"/>
  <c r="V288" i="42"/>
  <c r="M289" i="42"/>
  <c r="V478" i="42"/>
  <c r="R479" i="42"/>
  <c r="V132" i="42"/>
  <c r="O138" i="42"/>
  <c r="V206" i="42"/>
  <c r="N212" i="42"/>
  <c r="S500" i="42" l="1"/>
  <c r="U464" i="42"/>
  <c r="V464" i="42" s="1"/>
  <c r="V194" i="42"/>
  <c r="P197" i="42"/>
  <c r="AC323" i="42"/>
  <c r="BI322" i="42"/>
  <c r="B322" i="42" s="1"/>
  <c r="X327" i="42"/>
  <c r="AD476" i="42"/>
  <c r="AL628" i="42"/>
  <c r="BI627" i="42"/>
  <c r="B627" i="42" s="1"/>
  <c r="V212" i="42"/>
  <c r="N236" i="42"/>
  <c r="R480" i="42"/>
  <c r="V138" i="42"/>
  <c r="O139" i="42"/>
  <c r="U504" i="42"/>
  <c r="V289" i="42"/>
  <c r="M290" i="42"/>
  <c r="S502" i="42" l="1"/>
  <c r="S581" i="42" s="1"/>
  <c r="V581" i="42" s="1"/>
  <c r="U465" i="42"/>
  <c r="U466" i="42" s="1"/>
  <c r="V466" i="42" s="1"/>
  <c r="P198" i="42"/>
  <c r="V197" i="42"/>
  <c r="AC324" i="42"/>
  <c r="BI323" i="42"/>
  <c r="B323" i="42" s="1"/>
  <c r="AL629" i="42"/>
  <c r="BI628" i="42"/>
  <c r="B628" i="42" s="1"/>
  <c r="AD477" i="42"/>
  <c r="X328" i="42"/>
  <c r="V139" i="42"/>
  <c r="O144" i="42"/>
  <c r="V290" i="42"/>
  <c r="M291" i="42"/>
  <c r="V236" i="42"/>
  <c r="N239" i="42"/>
  <c r="N241" i="42" s="1"/>
  <c r="N258" i="42" s="1"/>
  <c r="V480" i="42"/>
  <c r="R482" i="42"/>
  <c r="S617" i="42" l="1"/>
  <c r="S626" i="42" s="1"/>
  <c r="V465" i="42"/>
  <c r="U467" i="42"/>
  <c r="V467" i="42" s="1"/>
  <c r="V198" i="42"/>
  <c r="P202" i="42"/>
  <c r="AC325" i="42"/>
  <c r="BI324" i="42"/>
  <c r="B324" i="42" s="1"/>
  <c r="X329" i="42"/>
  <c r="AD478" i="42"/>
  <c r="AL630" i="42"/>
  <c r="BI629" i="42"/>
  <c r="B629" i="42" s="1"/>
  <c r="V239" i="42"/>
  <c r="N274" i="42"/>
  <c r="N275" i="42" s="1"/>
  <c r="V275" i="42" s="1"/>
  <c r="R484" i="42"/>
  <c r="V291" i="42"/>
  <c r="M292" i="42"/>
  <c r="V144" i="42"/>
  <c r="O145" i="42"/>
  <c r="V626" i="42" l="1"/>
  <c r="S633" i="42"/>
  <c r="V633" i="42" s="1"/>
  <c r="V617" i="42"/>
  <c r="U468" i="42"/>
  <c r="V202" i="42"/>
  <c r="P203" i="42"/>
  <c r="AC326" i="42"/>
  <c r="BI325" i="42"/>
  <c r="B325" i="42" s="1"/>
  <c r="X330" i="42"/>
  <c r="AL631" i="42"/>
  <c r="BI630" i="42"/>
  <c r="B630" i="42" s="1"/>
  <c r="AD479" i="42"/>
  <c r="V145" i="42"/>
  <c r="O146" i="42"/>
  <c r="V292" i="42"/>
  <c r="M293" i="42"/>
  <c r="V274" i="42"/>
  <c r="N280" i="42"/>
  <c r="N282" i="42" s="1"/>
  <c r="V484" i="42"/>
  <c r="R485" i="42"/>
  <c r="R486" i="42" s="1"/>
  <c r="V486" i="42" s="1"/>
  <c r="S635" i="42" l="1"/>
  <c r="V635" i="42" s="1"/>
  <c r="U469" i="42"/>
  <c r="V468" i="42"/>
  <c r="V203" i="42"/>
  <c r="P214" i="42"/>
  <c r="AC327" i="42"/>
  <c r="BI326" i="42"/>
  <c r="B326" i="42" s="1"/>
  <c r="X331" i="42"/>
  <c r="AD480" i="42"/>
  <c r="AL632" i="42"/>
  <c r="BI631" i="42"/>
  <c r="B631" i="42" s="1"/>
  <c r="V280" i="42"/>
  <c r="N283" i="42"/>
  <c r="V293" i="42"/>
  <c r="M294" i="42"/>
  <c r="R488" i="42"/>
  <c r="R489" i="42" s="1"/>
  <c r="V146" i="42"/>
  <c r="O147" i="42"/>
  <c r="S645" i="42" l="1"/>
  <c r="V645" i="42" s="1"/>
  <c r="U470" i="42"/>
  <c r="U505" i="42" s="1"/>
  <c r="V469" i="42"/>
  <c r="V214" i="42"/>
  <c r="P215" i="42"/>
  <c r="AC328" i="42"/>
  <c r="BI327" i="42"/>
  <c r="B327" i="42" s="1"/>
  <c r="X332" i="42"/>
  <c r="AL633" i="42"/>
  <c r="BI632" i="42"/>
  <c r="B632" i="42" s="1"/>
  <c r="AD481" i="42"/>
  <c r="V147" i="42"/>
  <c r="O148" i="42"/>
  <c r="V488" i="42"/>
  <c r="R490" i="42"/>
  <c r="V283" i="42"/>
  <c r="N284" i="42"/>
  <c r="V294" i="42"/>
  <c r="M295" i="42"/>
  <c r="S646" i="42" l="1"/>
  <c r="V646" i="42" s="1"/>
  <c r="U506" i="42"/>
  <c r="V506" i="42" s="1"/>
  <c r="V215" i="42"/>
  <c r="P216" i="42"/>
  <c r="AC329" i="42"/>
  <c r="BI328" i="42"/>
  <c r="B328" i="42" s="1"/>
  <c r="X333" i="42"/>
  <c r="AD482" i="42"/>
  <c r="AL634" i="42"/>
  <c r="BI633" i="42"/>
  <c r="B633" i="42" s="1"/>
  <c r="V284" i="42"/>
  <c r="N285" i="42"/>
  <c r="V295" i="42"/>
  <c r="M298" i="42"/>
  <c r="V148" i="42"/>
  <c r="O152" i="42"/>
  <c r="R492" i="42"/>
  <c r="U507" i="42" l="1"/>
  <c r="V216" i="42"/>
  <c r="P217" i="42"/>
  <c r="AC330" i="42"/>
  <c r="BI329" i="42"/>
  <c r="B329" i="42" s="1"/>
  <c r="AL635" i="42"/>
  <c r="BI634" i="42"/>
  <c r="B634" i="42" s="1"/>
  <c r="AD483" i="42"/>
  <c r="X334" i="42"/>
  <c r="V298" i="42"/>
  <c r="M300" i="42"/>
  <c r="V492" i="42"/>
  <c r="R494" i="42"/>
  <c r="R496" i="42" s="1"/>
  <c r="V152" i="42"/>
  <c r="O154" i="42"/>
  <c r="V285" i="42"/>
  <c r="N296" i="42"/>
  <c r="V507" i="42" l="1"/>
  <c r="U508" i="42"/>
  <c r="V217" i="42"/>
  <c r="P220" i="42"/>
  <c r="AD484" i="42"/>
  <c r="AC331" i="42"/>
  <c r="BI330" i="42"/>
  <c r="B330" i="42" s="1"/>
  <c r="X335" i="42"/>
  <c r="AD485" i="42"/>
  <c r="AL636" i="42"/>
  <c r="BI635" i="42"/>
  <c r="B635" i="42" s="1"/>
  <c r="N297" i="42"/>
  <c r="N299" i="42" s="1"/>
  <c r="V154" i="42"/>
  <c r="O169" i="42"/>
  <c r="V300" i="42"/>
  <c r="M309" i="42"/>
  <c r="M310" i="42" s="1"/>
  <c r="V494" i="42"/>
  <c r="R501" i="42"/>
  <c r="V310" i="42" l="1"/>
  <c r="M311" i="42"/>
  <c r="M331" i="42" s="1"/>
  <c r="V508" i="42"/>
  <c r="U509" i="42"/>
  <c r="V220" i="42"/>
  <c r="P222" i="42"/>
  <c r="AC332" i="42"/>
  <c r="BI331" i="42"/>
  <c r="B331" i="42" s="1"/>
  <c r="BI636" i="42"/>
  <c r="B636" i="42" s="1"/>
  <c r="AL637" i="42"/>
  <c r="AD486" i="42"/>
  <c r="X336" i="42"/>
  <c r="V309" i="42"/>
  <c r="M335" i="42"/>
  <c r="V169" i="42"/>
  <c r="O182" i="42"/>
  <c r="R502" i="42"/>
  <c r="R503" i="42" s="1"/>
  <c r="V297" i="42"/>
  <c r="N302" i="42"/>
  <c r="V503" i="42" l="1"/>
  <c r="R504" i="42"/>
  <c r="V331" i="42"/>
  <c r="M333" i="42"/>
  <c r="V333" i="42" s="1"/>
  <c r="V509" i="42"/>
  <c r="U510" i="42"/>
  <c r="V222" i="42"/>
  <c r="P225" i="42"/>
  <c r="AC333" i="42"/>
  <c r="BI332" i="42"/>
  <c r="B332" i="42" s="1"/>
  <c r="X337" i="42"/>
  <c r="AD487" i="42"/>
  <c r="AL638" i="42"/>
  <c r="BI637" i="42"/>
  <c r="B637" i="42" s="1"/>
  <c r="V302" i="42"/>
  <c r="N305" i="42"/>
  <c r="V502" i="42"/>
  <c r="V335" i="42"/>
  <c r="M338" i="42"/>
  <c r="V182" i="42"/>
  <c r="O183" i="42"/>
  <c r="V504" i="42" l="1"/>
  <c r="R568" i="42"/>
  <c r="V510" i="42"/>
  <c r="U511" i="42"/>
  <c r="V225" i="42"/>
  <c r="P227" i="42"/>
  <c r="AC334" i="42"/>
  <c r="BI333" i="42"/>
  <c r="B333" i="42" s="1"/>
  <c r="BI638" i="42"/>
  <c r="B638" i="42" s="1"/>
  <c r="AL639" i="42"/>
  <c r="AD488" i="42"/>
  <c r="X338" i="42"/>
  <c r="X339" i="42" s="1"/>
  <c r="V338" i="42"/>
  <c r="M356" i="42"/>
  <c r="V183" i="42"/>
  <c r="O188" i="42"/>
  <c r="N307" i="42"/>
  <c r="N342" i="42" s="1"/>
  <c r="V342" i="42" s="1"/>
  <c r="V568" i="42" l="1"/>
  <c r="R573" i="42"/>
  <c r="U512" i="42"/>
  <c r="V511" i="42"/>
  <c r="V227" i="42"/>
  <c r="P229" i="42"/>
  <c r="AC335" i="42"/>
  <c r="BI334" i="42"/>
  <c r="B334" i="42" s="1"/>
  <c r="X340" i="42"/>
  <c r="AD489" i="42"/>
  <c r="BI639" i="42"/>
  <c r="B639" i="42" s="1"/>
  <c r="AL640" i="42"/>
  <c r="V307" i="42"/>
  <c r="N354" i="42"/>
  <c r="V356" i="42"/>
  <c r="M359" i="42"/>
  <c r="V188" i="42"/>
  <c r="O189" i="42"/>
  <c r="R576" i="42" l="1"/>
  <c r="V576" i="42" s="1"/>
  <c r="U513" i="42"/>
  <c r="V512" i="42"/>
  <c r="V229" i="42"/>
  <c r="P230" i="42"/>
  <c r="AC336" i="42"/>
  <c r="BI335" i="42"/>
  <c r="B335" i="42" s="1"/>
  <c r="BI640" i="42"/>
  <c r="B640" i="42" s="1"/>
  <c r="AL641" i="42"/>
  <c r="AD490" i="42"/>
  <c r="X341" i="42"/>
  <c r="V354" i="42"/>
  <c r="N358" i="42"/>
  <c r="N359" i="42" s="1"/>
  <c r="V359" i="42" s="1"/>
  <c r="M361" i="42"/>
  <c r="V189" i="42"/>
  <c r="O191" i="42"/>
  <c r="R578" i="42" l="1"/>
  <c r="V513" i="42"/>
  <c r="U514" i="42"/>
  <c r="V230" i="42"/>
  <c r="P231" i="42"/>
  <c r="AC337" i="42"/>
  <c r="BI336" i="42"/>
  <c r="B336" i="42" s="1"/>
  <c r="X342" i="42"/>
  <c r="AD491" i="42"/>
  <c r="BI641" i="42"/>
  <c r="B641" i="42" s="1"/>
  <c r="AL642" i="42"/>
  <c r="V191" i="42"/>
  <c r="O196" i="42"/>
  <c r="V358" i="42"/>
  <c r="N360" i="42"/>
  <c r="N361" i="42" s="1"/>
  <c r="N362" i="42" s="1"/>
  <c r="N363" i="42" s="1"/>
  <c r="V363" i="42" s="1"/>
  <c r="M376" i="42"/>
  <c r="R629" i="42" l="1"/>
  <c r="V361" i="42"/>
  <c r="V514" i="42"/>
  <c r="U515" i="42"/>
  <c r="V231" i="42"/>
  <c r="P232" i="42"/>
  <c r="AC338" i="42"/>
  <c r="BI337" i="42"/>
  <c r="B337" i="42" s="1"/>
  <c r="BI642" i="42"/>
  <c r="B642" i="42" s="1"/>
  <c r="AL643" i="42"/>
  <c r="AD492" i="42"/>
  <c r="X343" i="42"/>
  <c r="V360" i="42"/>
  <c r="N364" i="42"/>
  <c r="N365" i="42" s="1"/>
  <c r="M377" i="42"/>
  <c r="V196" i="42"/>
  <c r="O199" i="42"/>
  <c r="R630" i="42" l="1"/>
  <c r="U516" i="42"/>
  <c r="V515" i="42"/>
  <c r="V232" i="42"/>
  <c r="P233" i="42"/>
  <c r="AC339" i="42"/>
  <c r="BI338" i="42"/>
  <c r="B338" i="42" s="1"/>
  <c r="X344" i="42"/>
  <c r="AD493" i="42"/>
  <c r="AL644" i="42"/>
  <c r="BI643" i="42"/>
  <c r="B643" i="42" s="1"/>
  <c r="V199" i="42"/>
  <c r="O219" i="42"/>
  <c r="V377" i="42"/>
  <c r="M378" i="42"/>
  <c r="V364" i="42"/>
  <c r="N366" i="42"/>
  <c r="R632" i="42" l="1"/>
  <c r="V233" i="42"/>
  <c r="P242" i="42"/>
  <c r="V516" i="42"/>
  <c r="U517" i="42"/>
  <c r="AC340" i="42"/>
  <c r="BI339" i="42"/>
  <c r="B339" i="42" s="1"/>
  <c r="BI644" i="42"/>
  <c r="B644" i="42" s="1"/>
  <c r="AL645" i="42"/>
  <c r="AD494" i="42"/>
  <c r="X345" i="42"/>
  <c r="V366" i="42"/>
  <c r="N367" i="42"/>
  <c r="M379" i="42"/>
  <c r="V219" i="42"/>
  <c r="O221" i="42"/>
  <c r="R636" i="42" l="1"/>
  <c r="V636" i="42" s="1"/>
  <c r="P243" i="42"/>
  <c r="P244" i="42" s="1"/>
  <c r="V242" i="42"/>
  <c r="V517" i="42"/>
  <c r="U518" i="42"/>
  <c r="AC341" i="42"/>
  <c r="BI340" i="42"/>
  <c r="B340" i="42" s="1"/>
  <c r="X346" i="42"/>
  <c r="AD495" i="42"/>
  <c r="AL646" i="42"/>
  <c r="BI645" i="42"/>
  <c r="B645" i="42" s="1"/>
  <c r="P258" i="42"/>
  <c r="V221" i="42"/>
  <c r="O223" i="42"/>
  <c r="M380" i="42"/>
  <c r="V367" i="42"/>
  <c r="N368" i="42"/>
  <c r="R638" i="42" l="1"/>
  <c r="V638" i="42" s="1"/>
  <c r="V243" i="42"/>
  <c r="P247" i="42"/>
  <c r="P248" i="42" s="1"/>
  <c r="V518" i="42"/>
  <c r="U519" i="42"/>
  <c r="AC342" i="42"/>
  <c r="BI341" i="42"/>
  <c r="B341" i="42" s="1"/>
  <c r="AL648" i="42"/>
  <c r="BI646" i="42"/>
  <c r="B646" i="42" s="1"/>
  <c r="AD496" i="42"/>
  <c r="X347" i="42"/>
  <c r="V368" i="42"/>
  <c r="N369" i="42"/>
  <c r="M382" i="42"/>
  <c r="V258" i="42"/>
  <c r="V223" i="42"/>
  <c r="O226" i="42"/>
  <c r="R640" i="42" l="1"/>
  <c r="V640" i="42" s="1"/>
  <c r="P249" i="42"/>
  <c r="V248" i="42"/>
  <c r="V519" i="42"/>
  <c r="U520" i="42"/>
  <c r="V520" i="42" s="1"/>
  <c r="AC343" i="42"/>
  <c r="BI342" i="42"/>
  <c r="B342" i="42" s="1"/>
  <c r="X348" i="42"/>
  <c r="AD497" i="42"/>
  <c r="AL649" i="42"/>
  <c r="V382" i="42"/>
  <c r="M383" i="42"/>
  <c r="V226" i="42"/>
  <c r="O241" i="42"/>
  <c r="V369" i="42"/>
  <c r="N370" i="42"/>
  <c r="N371" i="42" s="1"/>
  <c r="V371" i="42" s="1"/>
  <c r="R641" i="42" l="1"/>
  <c r="V641" i="42" s="1"/>
  <c r="P250" i="42"/>
  <c r="U521" i="42"/>
  <c r="V521" i="42" s="1"/>
  <c r="AC344" i="42"/>
  <c r="BI343" i="42"/>
  <c r="B343" i="42" s="1"/>
  <c r="AL650" i="42"/>
  <c r="BI649" i="42"/>
  <c r="B649" i="42" s="1"/>
  <c r="AD498" i="42"/>
  <c r="X349" i="42"/>
  <c r="V370" i="42"/>
  <c r="N372" i="42"/>
  <c r="N373" i="42" s="1"/>
  <c r="V241" i="42"/>
  <c r="O244" i="42"/>
  <c r="V383" i="42"/>
  <c r="M386" i="42"/>
  <c r="R642" i="42" l="1"/>
  <c r="N374" i="42"/>
  <c r="N375" i="42" s="1"/>
  <c r="N376" i="42" s="1"/>
  <c r="V373" i="42"/>
  <c r="P251" i="42"/>
  <c r="V250" i="42"/>
  <c r="U522" i="42"/>
  <c r="AC345" i="42"/>
  <c r="BI344" i="42"/>
  <c r="B344" i="42" s="1"/>
  <c r="X350" i="42"/>
  <c r="AD499" i="42"/>
  <c r="AL651" i="42"/>
  <c r="BI650" i="42"/>
  <c r="B650" i="42" s="1"/>
  <c r="M391" i="42"/>
  <c r="M402" i="42" s="1"/>
  <c r="M403" i="42" s="1"/>
  <c r="V244" i="42"/>
  <c r="O247" i="42"/>
  <c r="V372" i="42"/>
  <c r="V642" i="42" l="1"/>
  <c r="R643" i="42"/>
  <c r="V643" i="42" s="1"/>
  <c r="V403" i="42"/>
  <c r="M404" i="42"/>
  <c r="M408" i="42" s="1"/>
  <c r="V376" i="42"/>
  <c r="N380" i="42"/>
  <c r="V380" i="42" s="1"/>
  <c r="P252" i="42"/>
  <c r="V522" i="42"/>
  <c r="U523" i="42"/>
  <c r="AC346" i="42"/>
  <c r="BI345" i="42"/>
  <c r="B345" i="42" s="1"/>
  <c r="AL652" i="42"/>
  <c r="BI651" i="42"/>
  <c r="B651" i="42" s="1"/>
  <c r="AD500" i="42"/>
  <c r="X351" i="42"/>
  <c r="V375" i="42"/>
  <c r="N381" i="42"/>
  <c r="V247" i="42"/>
  <c r="O249" i="42"/>
  <c r="M472" i="42"/>
  <c r="P282" i="42"/>
  <c r="R644" i="42" l="1"/>
  <c r="V644" i="42" s="1"/>
  <c r="V408" i="42"/>
  <c r="M412" i="42"/>
  <c r="P254" i="42"/>
  <c r="V254" i="42" s="1"/>
  <c r="V523" i="42"/>
  <c r="U524" i="42"/>
  <c r="AC347" i="42"/>
  <c r="BI346" i="42"/>
  <c r="B346" i="42" s="1"/>
  <c r="X352" i="42"/>
  <c r="AD501" i="42"/>
  <c r="AL653" i="42"/>
  <c r="BI652" i="42"/>
  <c r="B652" i="42" s="1"/>
  <c r="M477" i="42"/>
  <c r="V249" i="42"/>
  <c r="O251" i="42"/>
  <c r="V282" i="42"/>
  <c r="V381" i="42"/>
  <c r="N385" i="42"/>
  <c r="N387" i="42" s="1"/>
  <c r="V412" i="42" l="1"/>
  <c r="M413" i="42"/>
  <c r="P255" i="42"/>
  <c r="P256" i="42" s="1"/>
  <c r="P257" i="42" s="1"/>
  <c r="P259" i="42" s="1"/>
  <c r="V259" i="42" s="1"/>
  <c r="V524" i="42"/>
  <c r="U525" i="42"/>
  <c r="AC348" i="42"/>
  <c r="BI347" i="42"/>
  <c r="B347" i="42" s="1"/>
  <c r="AL654" i="42"/>
  <c r="BI653" i="42"/>
  <c r="B653" i="42" s="1"/>
  <c r="AD502" i="42"/>
  <c r="X353" i="42"/>
  <c r="P287" i="42"/>
  <c r="N388" i="42"/>
  <c r="V251" i="42"/>
  <c r="O252" i="42"/>
  <c r="V413" i="42" l="1"/>
  <c r="M415" i="42"/>
  <c r="M416" i="42" s="1"/>
  <c r="M417" i="42" s="1"/>
  <c r="M420" i="42" s="1"/>
  <c r="V255" i="42"/>
  <c r="V256" i="42"/>
  <c r="P276" i="42"/>
  <c r="V276" i="42" s="1"/>
  <c r="U526" i="42"/>
  <c r="V525" i="42"/>
  <c r="AC349" i="42"/>
  <c r="BI348" i="42"/>
  <c r="B348" i="42" s="1"/>
  <c r="X354" i="42"/>
  <c r="AD503" i="42"/>
  <c r="AL655" i="42"/>
  <c r="BI654" i="42"/>
  <c r="B654" i="42" s="1"/>
  <c r="V252" i="42"/>
  <c r="O257" i="42"/>
  <c r="V388" i="42"/>
  <c r="N389" i="42"/>
  <c r="V287" i="42"/>
  <c r="V420" i="42" l="1"/>
  <c r="M421" i="42"/>
  <c r="M424" i="42" s="1"/>
  <c r="P278" i="42"/>
  <c r="U527" i="42"/>
  <c r="V526" i="42"/>
  <c r="AC350" i="42"/>
  <c r="BI349" i="42"/>
  <c r="B349" i="42" s="1"/>
  <c r="AL656" i="42"/>
  <c r="BI655" i="42"/>
  <c r="B655" i="42" s="1"/>
  <c r="AD504" i="42"/>
  <c r="X355" i="42"/>
  <c r="V257" i="42"/>
  <c r="O260" i="42"/>
  <c r="V389" i="42"/>
  <c r="N390" i="42"/>
  <c r="N391" i="42" s="1"/>
  <c r="V391" i="42" s="1"/>
  <c r="V424" i="42" l="1"/>
  <c r="M425" i="42"/>
  <c r="V278" i="42"/>
  <c r="P281" i="42"/>
  <c r="V527" i="42"/>
  <c r="U528" i="42"/>
  <c r="AC351" i="42"/>
  <c r="BI350" i="42"/>
  <c r="B350" i="42" s="1"/>
  <c r="X357" i="42"/>
  <c r="X356" i="42"/>
  <c r="AD505" i="42"/>
  <c r="AL657" i="42"/>
  <c r="BI656" i="42"/>
  <c r="B656" i="42" s="1"/>
  <c r="V390" i="42"/>
  <c r="N392" i="42"/>
  <c r="V260" i="42"/>
  <c r="O261" i="42"/>
  <c r="P304" i="42"/>
  <c r="V425" i="42" l="1"/>
  <c r="M426" i="42"/>
  <c r="V281" i="42"/>
  <c r="P286" i="42"/>
  <c r="V286" i="42" s="1"/>
  <c r="U529" i="42"/>
  <c r="V528" i="42"/>
  <c r="AC352" i="42"/>
  <c r="BI351" i="42"/>
  <c r="B351" i="42" s="1"/>
  <c r="AL658" i="42"/>
  <c r="BI657" i="42"/>
  <c r="B657" i="42" s="1"/>
  <c r="AD506" i="42"/>
  <c r="X358" i="42"/>
  <c r="V304" i="42"/>
  <c r="P306" i="42"/>
  <c r="V392" i="42"/>
  <c r="N416" i="42"/>
  <c r="V261" i="42"/>
  <c r="O262" i="42"/>
  <c r="V426" i="42" l="1"/>
  <c r="M550" i="42"/>
  <c r="M552" i="42" s="1"/>
  <c r="P296" i="42"/>
  <c r="V529" i="42"/>
  <c r="U530" i="42"/>
  <c r="AC353" i="42"/>
  <c r="BI352" i="42"/>
  <c r="B352" i="42" s="1"/>
  <c r="AD507" i="42"/>
  <c r="X359" i="42"/>
  <c r="AL659" i="42"/>
  <c r="BI658" i="42"/>
  <c r="B658" i="42" s="1"/>
  <c r="V262" i="42"/>
  <c r="O263" i="42"/>
  <c r="V416" i="42"/>
  <c r="N417" i="42"/>
  <c r="V306" i="42"/>
  <c r="P308" i="42"/>
  <c r="V552" i="42" l="1"/>
  <c r="M555" i="42"/>
  <c r="V296" i="42"/>
  <c r="P301" i="42"/>
  <c r="V301" i="42" s="1"/>
  <c r="V530" i="42"/>
  <c r="U531" i="42"/>
  <c r="AC354" i="42"/>
  <c r="BI353" i="42"/>
  <c r="B353" i="42" s="1"/>
  <c r="AL660" i="42"/>
  <c r="BI659" i="42"/>
  <c r="B659" i="42" s="1"/>
  <c r="X360" i="42"/>
  <c r="AD508" i="42"/>
  <c r="V308" i="42"/>
  <c r="P343" i="42"/>
  <c r="V263" i="42"/>
  <c r="O267" i="42"/>
  <c r="V417" i="42"/>
  <c r="N421" i="42"/>
  <c r="V555" i="42" l="1"/>
  <c r="M559" i="42"/>
  <c r="M616" i="42" s="1"/>
  <c r="M627" i="42" s="1"/>
  <c r="M628" i="42" s="1"/>
  <c r="M631" i="42" s="1"/>
  <c r="M634" i="42" s="1"/>
  <c r="M637" i="42" s="1"/>
  <c r="M639" i="42" s="1"/>
  <c r="P303" i="42"/>
  <c r="V531" i="42"/>
  <c r="U532" i="42"/>
  <c r="AC355" i="42"/>
  <c r="BI354" i="42"/>
  <c r="B354" i="42" s="1"/>
  <c r="AD509" i="42"/>
  <c r="X361" i="42"/>
  <c r="AL661" i="42"/>
  <c r="BI660" i="42"/>
  <c r="B660" i="42" s="1"/>
  <c r="V421" i="42"/>
  <c r="N473" i="42"/>
  <c r="V267" i="42"/>
  <c r="O268" i="42"/>
  <c r="V343" i="42"/>
  <c r="P346" i="42"/>
  <c r="V303" i="42" l="1"/>
  <c r="P305" i="42"/>
  <c r="V305" i="42" s="1"/>
  <c r="V532" i="42"/>
  <c r="U533" i="42"/>
  <c r="AC356" i="42"/>
  <c r="BI356" i="42" s="1"/>
  <c r="B356" i="42" s="1"/>
  <c r="BI355" i="42"/>
  <c r="B355" i="42" s="1"/>
  <c r="AL662" i="42"/>
  <c r="BI661" i="42"/>
  <c r="B661" i="42" s="1"/>
  <c r="X362" i="42"/>
  <c r="AD510" i="42"/>
  <c r="V346" i="42"/>
  <c r="P349" i="42"/>
  <c r="V473" i="42"/>
  <c r="N475" i="42"/>
  <c r="N476" i="42" s="1"/>
  <c r="V268" i="42"/>
  <c r="O270" i="42"/>
  <c r="V476" i="42" l="1"/>
  <c r="N477" i="42"/>
  <c r="U534" i="42"/>
  <c r="V533" i="42"/>
  <c r="AC357" i="42"/>
  <c r="AD511" i="42"/>
  <c r="X363" i="42"/>
  <c r="AL663" i="42"/>
  <c r="BI662" i="42"/>
  <c r="B662" i="42" s="1"/>
  <c r="V270" i="42"/>
  <c r="O271" i="42"/>
  <c r="V475" i="42"/>
  <c r="N489" i="42"/>
  <c r="V349" i="42"/>
  <c r="P353" i="42"/>
  <c r="V477" i="42" l="1"/>
  <c r="N479" i="42"/>
  <c r="V534" i="42"/>
  <c r="U535" i="42"/>
  <c r="V535" i="42" s="1"/>
  <c r="AC358" i="42"/>
  <c r="BI357" i="42"/>
  <c r="B357" i="42" s="1"/>
  <c r="AL664" i="42"/>
  <c r="BI663" i="42"/>
  <c r="B663" i="42" s="1"/>
  <c r="X364" i="42"/>
  <c r="AD512" i="42"/>
  <c r="V353" i="42"/>
  <c r="P362" i="42"/>
  <c r="V271" i="42"/>
  <c r="O273" i="42"/>
  <c r="V489" i="42"/>
  <c r="V479" i="42" l="1"/>
  <c r="N482" i="42"/>
  <c r="U536" i="42"/>
  <c r="AC359" i="42"/>
  <c r="BI358" i="42"/>
  <c r="B358" i="42" s="1"/>
  <c r="AD513" i="42"/>
  <c r="X365" i="42"/>
  <c r="AL665" i="42"/>
  <c r="BI664" i="42"/>
  <c r="B664" i="42" s="1"/>
  <c r="V273" i="42"/>
  <c r="O299" i="42"/>
  <c r="V362" i="42"/>
  <c r="P365" i="42"/>
  <c r="P378" i="42" s="1"/>
  <c r="V482" i="42" l="1"/>
  <c r="N485" i="42"/>
  <c r="V378" i="42"/>
  <c r="P379" i="42"/>
  <c r="V536" i="42"/>
  <c r="U537" i="42"/>
  <c r="V537" i="42" s="1"/>
  <c r="AC360" i="42"/>
  <c r="BI359" i="42"/>
  <c r="B359" i="42" s="1"/>
  <c r="AL666" i="42"/>
  <c r="BI665" i="42"/>
  <c r="B665" i="42" s="1"/>
  <c r="X366" i="42"/>
  <c r="AD514" i="42"/>
  <c r="V365" i="42"/>
  <c r="V299" i="42"/>
  <c r="O311" i="42"/>
  <c r="V485" i="42" l="1"/>
  <c r="N487" i="42"/>
  <c r="V379" i="42"/>
  <c r="P385" i="42"/>
  <c r="U538" i="42"/>
  <c r="AC361" i="42"/>
  <c r="BI360" i="42"/>
  <c r="B360" i="42" s="1"/>
  <c r="AD515" i="42"/>
  <c r="X367" i="42"/>
  <c r="AL667" i="42"/>
  <c r="BI666" i="42"/>
  <c r="B666" i="42" s="1"/>
  <c r="V311" i="42"/>
  <c r="O312" i="42"/>
  <c r="N496" i="42"/>
  <c r="V487" i="42" l="1"/>
  <c r="N490" i="42"/>
  <c r="V490" i="42" s="1"/>
  <c r="V385" i="42"/>
  <c r="P386" i="42"/>
  <c r="V538" i="42"/>
  <c r="U539" i="42"/>
  <c r="AC362" i="42"/>
  <c r="BI361" i="42"/>
  <c r="B361" i="42" s="1"/>
  <c r="AL668" i="42"/>
  <c r="BI667" i="42"/>
  <c r="B667" i="42" s="1"/>
  <c r="X368" i="42"/>
  <c r="AD516" i="42"/>
  <c r="V312" i="42"/>
  <c r="O313" i="42"/>
  <c r="V496" i="42"/>
  <c r="N491" i="42" l="1"/>
  <c r="V386" i="42"/>
  <c r="P394" i="42"/>
  <c r="V539" i="42"/>
  <c r="U540" i="42"/>
  <c r="AC363" i="42"/>
  <c r="BI362" i="42"/>
  <c r="B362" i="42" s="1"/>
  <c r="AD517" i="42"/>
  <c r="X369" i="42"/>
  <c r="AL669" i="42"/>
  <c r="BI668" i="42"/>
  <c r="B668" i="42" s="1"/>
  <c r="V313" i="42"/>
  <c r="O316" i="42"/>
  <c r="V491" i="42" l="1"/>
  <c r="N493" i="42"/>
  <c r="V394" i="42"/>
  <c r="P395" i="42"/>
  <c r="P396" i="42" s="1"/>
  <c r="V396" i="42" s="1"/>
  <c r="V540" i="42"/>
  <c r="U541" i="42"/>
  <c r="AC364" i="42"/>
  <c r="BI363" i="42"/>
  <c r="B363" i="42" s="1"/>
  <c r="AL670" i="42"/>
  <c r="BI669" i="42"/>
  <c r="B669" i="42" s="1"/>
  <c r="X370" i="42"/>
  <c r="AD518" i="42"/>
  <c r="N500" i="42"/>
  <c r="V316" i="42"/>
  <c r="O322" i="42"/>
  <c r="V493" i="42" l="1"/>
  <c r="N495" i="42"/>
  <c r="V495" i="42" s="1"/>
  <c r="P397" i="42"/>
  <c r="V397" i="42" s="1"/>
  <c r="V395" i="42"/>
  <c r="U542" i="42"/>
  <c r="V541" i="42"/>
  <c r="AC365" i="42"/>
  <c r="BI364" i="42"/>
  <c r="B364" i="42" s="1"/>
  <c r="AD519" i="42"/>
  <c r="X371" i="42"/>
  <c r="AL671" i="42"/>
  <c r="BI670" i="42"/>
  <c r="B670" i="42" s="1"/>
  <c r="V322" i="42"/>
  <c r="O323" i="42"/>
  <c r="V500" i="42"/>
  <c r="N550" i="42"/>
  <c r="N497" i="42" l="1"/>
  <c r="V497" i="42" s="1"/>
  <c r="P398" i="42"/>
  <c r="V398" i="42" s="1"/>
  <c r="V542" i="42"/>
  <c r="U543" i="42"/>
  <c r="AC366" i="42"/>
  <c r="BI365" i="42"/>
  <c r="B365" i="42" s="1"/>
  <c r="AL672" i="42"/>
  <c r="BI671" i="42"/>
  <c r="B671" i="42" s="1"/>
  <c r="X372" i="42"/>
  <c r="AD520" i="42"/>
  <c r="P402" i="42"/>
  <c r="V323" i="42"/>
  <c r="O324" i="42"/>
  <c r="V550" i="42"/>
  <c r="N559" i="42"/>
  <c r="N498" i="42" l="1"/>
  <c r="P399" i="42"/>
  <c r="V399" i="42" s="1"/>
  <c r="V543" i="42"/>
  <c r="U544" i="42"/>
  <c r="AC367" i="42"/>
  <c r="BI366" i="42"/>
  <c r="B366" i="42" s="1"/>
  <c r="AD521" i="42"/>
  <c r="X373" i="42"/>
  <c r="AL673" i="42"/>
  <c r="BI672" i="42"/>
  <c r="B672" i="42" s="1"/>
  <c r="V324" i="42"/>
  <c r="O327" i="42"/>
  <c r="V559" i="42"/>
  <c r="V402" i="42"/>
  <c r="P404" i="42"/>
  <c r="V498" i="42" l="1"/>
  <c r="N499" i="42"/>
  <c r="P400" i="42"/>
  <c r="V400" i="42" s="1"/>
  <c r="V544" i="42"/>
  <c r="U545" i="42"/>
  <c r="U546" i="42" s="1"/>
  <c r="V546" i="42" s="1"/>
  <c r="AC368" i="42"/>
  <c r="BI367" i="42"/>
  <c r="B367" i="42" s="1"/>
  <c r="X374" i="42"/>
  <c r="AL674" i="42"/>
  <c r="BI673" i="42"/>
  <c r="B673" i="42" s="1"/>
  <c r="AD522" i="42"/>
  <c r="V404" i="42"/>
  <c r="P415" i="42"/>
  <c r="V327" i="42"/>
  <c r="O328" i="42"/>
  <c r="V499" i="42" l="1"/>
  <c r="N501" i="42"/>
  <c r="N505" i="42" s="1"/>
  <c r="V505" i="42" s="1"/>
  <c r="P405" i="42"/>
  <c r="U583" i="42"/>
  <c r="U584" i="42" s="1"/>
  <c r="V584" i="42" s="1"/>
  <c r="V545" i="42"/>
  <c r="AC369" i="42"/>
  <c r="BI368" i="42"/>
  <c r="B368" i="42" s="1"/>
  <c r="AL675" i="42"/>
  <c r="BI674" i="42"/>
  <c r="B674" i="42" s="1"/>
  <c r="AD523" i="42"/>
  <c r="X375" i="42"/>
  <c r="V328" i="42"/>
  <c r="O332" i="42"/>
  <c r="V415" i="42"/>
  <c r="P470" i="42"/>
  <c r="V501" i="42" l="1"/>
  <c r="N551" i="42"/>
  <c r="V405" i="42"/>
  <c r="P406" i="42"/>
  <c r="V583" i="42"/>
  <c r="U585" i="42"/>
  <c r="V585" i="42" s="1"/>
  <c r="AC370" i="42"/>
  <c r="BI369" i="42"/>
  <c r="B369" i="42" s="1"/>
  <c r="X376" i="42"/>
  <c r="AD524" i="42"/>
  <c r="AL676" i="42"/>
  <c r="BI675" i="42"/>
  <c r="B675" i="42" s="1"/>
  <c r="V470" i="42"/>
  <c r="V332" i="42"/>
  <c r="O337" i="42"/>
  <c r="N560" i="42" l="1"/>
  <c r="V560" i="42" s="1"/>
  <c r="V406" i="42"/>
  <c r="P407" i="42"/>
  <c r="U586" i="42"/>
  <c r="V586" i="42" s="1"/>
  <c r="AC371" i="42"/>
  <c r="BI370" i="42"/>
  <c r="B370" i="42" s="1"/>
  <c r="AL677" i="42"/>
  <c r="BI676" i="42"/>
  <c r="B676" i="42" s="1"/>
  <c r="AD525" i="42"/>
  <c r="X377" i="42"/>
  <c r="V337" i="42"/>
  <c r="O374" i="42"/>
  <c r="N569" i="42"/>
  <c r="P549" i="42"/>
  <c r="N561" i="42" l="1"/>
  <c r="V561" i="42" s="1"/>
  <c r="V407" i="42"/>
  <c r="P471" i="42"/>
  <c r="U587" i="42"/>
  <c r="V587" i="42" s="1"/>
  <c r="AC372" i="42"/>
  <c r="BI371" i="42"/>
  <c r="B371" i="42" s="1"/>
  <c r="X378" i="42"/>
  <c r="AD526" i="42"/>
  <c r="AL678" i="42"/>
  <c r="BI677" i="42"/>
  <c r="B677" i="42" s="1"/>
  <c r="V549" i="42"/>
  <c r="P551" i="42"/>
  <c r="V374" i="42"/>
  <c r="O384" i="42"/>
  <c r="V569" i="42"/>
  <c r="N573" i="42"/>
  <c r="N563" i="42" l="1"/>
  <c r="V563" i="42" s="1"/>
  <c r="V471" i="42"/>
  <c r="P472" i="42"/>
  <c r="U588" i="42"/>
  <c r="U589" i="42" s="1"/>
  <c r="V589" i="42" s="1"/>
  <c r="AC373" i="42"/>
  <c r="BI372" i="42"/>
  <c r="B372" i="42" s="1"/>
  <c r="AL679" i="42"/>
  <c r="BI678" i="42"/>
  <c r="B678" i="42" s="1"/>
  <c r="AD527" i="42"/>
  <c r="X379" i="42"/>
  <c r="V573" i="42"/>
  <c r="V384" i="42"/>
  <c r="O387" i="42"/>
  <c r="V551" i="42"/>
  <c r="P554" i="42"/>
  <c r="N564" i="42" l="1"/>
  <c r="V472" i="42"/>
  <c r="P474" i="42"/>
  <c r="U590" i="42"/>
  <c r="V590" i="42" s="1"/>
  <c r="V588" i="42"/>
  <c r="AC374" i="42"/>
  <c r="BI373" i="42"/>
  <c r="B373" i="42" s="1"/>
  <c r="X380" i="42"/>
  <c r="AD528" i="42"/>
  <c r="AL680" i="42"/>
  <c r="BI680" i="42" s="1"/>
  <c r="B680" i="42" s="1"/>
  <c r="BI679" i="42"/>
  <c r="B679" i="42" s="1"/>
  <c r="V554" i="42"/>
  <c r="P558" i="42"/>
  <c r="N578" i="42"/>
  <c r="V387" i="42"/>
  <c r="O567" i="42"/>
  <c r="N565" i="42" l="1"/>
  <c r="V565" i="42" s="1"/>
  <c r="V564" i="42"/>
  <c r="V474" i="42"/>
  <c r="P481" i="42"/>
  <c r="U591" i="42"/>
  <c r="V591" i="42" s="1"/>
  <c r="AC375" i="42"/>
  <c r="BI374" i="42"/>
  <c r="B374" i="42" s="1"/>
  <c r="AD529" i="42"/>
  <c r="X381" i="42"/>
  <c r="O571" i="42"/>
  <c r="V578" i="42"/>
  <c r="V558" i="42"/>
  <c r="P616" i="42"/>
  <c r="N566" i="42" l="1"/>
  <c r="N567" i="42" s="1"/>
  <c r="V481" i="42"/>
  <c r="P483" i="42"/>
  <c r="V483" i="42" s="1"/>
  <c r="U592" i="42"/>
  <c r="V592" i="42" s="1"/>
  <c r="AC376" i="42"/>
  <c r="BI375" i="42"/>
  <c r="B375" i="42" s="1"/>
  <c r="X382" i="42"/>
  <c r="AD530" i="42"/>
  <c r="V616" i="42"/>
  <c r="V571" i="42"/>
  <c r="O572" i="42"/>
  <c r="P613" i="42" l="1"/>
  <c r="V567" i="42"/>
  <c r="N570" i="42"/>
  <c r="V570" i="42" s="1"/>
  <c r="V566" i="42"/>
  <c r="U593" i="42"/>
  <c r="V593" i="42" s="1"/>
  <c r="AC377" i="42"/>
  <c r="BI376" i="42"/>
  <c r="B376" i="42" s="1"/>
  <c r="AD531" i="42"/>
  <c r="X383" i="42"/>
  <c r="O575" i="42"/>
  <c r="P615" i="42" l="1"/>
  <c r="P618" i="42" s="1"/>
  <c r="P619" i="42" s="1"/>
  <c r="P620" i="42" s="1"/>
  <c r="N572" i="42"/>
  <c r="V572" i="42" s="1"/>
  <c r="U594" i="42"/>
  <c r="V594" i="42" s="1"/>
  <c r="AC378" i="42"/>
  <c r="BI377" i="42"/>
  <c r="B377" i="42" s="1"/>
  <c r="X384" i="42"/>
  <c r="AD532" i="42"/>
  <c r="O577" i="42"/>
  <c r="P627" i="42"/>
  <c r="N574" i="42" l="1"/>
  <c r="V574" i="42" s="1"/>
  <c r="P621" i="42"/>
  <c r="V621" i="42" s="1"/>
  <c r="U595" i="42"/>
  <c r="V595" i="42" s="1"/>
  <c r="AC379" i="42"/>
  <c r="BI378" i="42"/>
  <c r="B378" i="42" s="1"/>
  <c r="AD533" i="42"/>
  <c r="X385" i="42"/>
  <c r="V627" i="42"/>
  <c r="P628" i="42"/>
  <c r="O613" i="42"/>
  <c r="N575" i="42" l="1"/>
  <c r="V575" i="42" s="1"/>
  <c r="P622" i="42"/>
  <c r="P623" i="42" s="1"/>
  <c r="U596" i="42"/>
  <c r="U597" i="42" s="1"/>
  <c r="AC380" i="42"/>
  <c r="BI379" i="42"/>
  <c r="B379" i="42" s="1"/>
  <c r="X386" i="42"/>
  <c r="AD534" i="42"/>
  <c r="V613" i="42"/>
  <c r="O615" i="42"/>
  <c r="V628" i="42"/>
  <c r="P629" i="42"/>
  <c r="N577" i="42" l="1"/>
  <c r="V577" i="42" s="1"/>
  <c r="V622" i="42"/>
  <c r="P624" i="42"/>
  <c r="P625" i="42" s="1"/>
  <c r="V623" i="42"/>
  <c r="N579" i="42"/>
  <c r="V596" i="42"/>
  <c r="U598" i="42"/>
  <c r="V598" i="42" s="1"/>
  <c r="V597" i="42"/>
  <c r="AC381" i="42"/>
  <c r="BI380" i="42"/>
  <c r="B380" i="42" s="1"/>
  <c r="AD535" i="42"/>
  <c r="X387" i="42"/>
  <c r="V615" i="42"/>
  <c r="O618" i="42"/>
  <c r="V629" i="42"/>
  <c r="P630" i="42"/>
  <c r="V579" i="42" l="1"/>
  <c r="N580" i="42"/>
  <c r="U599" i="42"/>
  <c r="U600" i="42" s="1"/>
  <c r="V600" i="42" s="1"/>
  <c r="AC382" i="42"/>
  <c r="BI381" i="42"/>
  <c r="B381" i="42" s="1"/>
  <c r="X388" i="42"/>
  <c r="AD536" i="42"/>
  <c r="V630" i="42"/>
  <c r="P631" i="42"/>
  <c r="V618" i="42"/>
  <c r="O619" i="42"/>
  <c r="V580" i="42" l="1"/>
  <c r="N582" i="42"/>
  <c r="U601" i="42"/>
  <c r="V601" i="42" s="1"/>
  <c r="V599" i="42"/>
  <c r="AC383" i="42"/>
  <c r="BI382" i="42"/>
  <c r="B382" i="42" s="1"/>
  <c r="AD537" i="42"/>
  <c r="X389" i="42"/>
  <c r="V631" i="42"/>
  <c r="P634" i="42"/>
  <c r="V619" i="42"/>
  <c r="O620" i="42"/>
  <c r="V582" i="42" l="1"/>
  <c r="N614" i="42"/>
  <c r="V614" i="42" s="1"/>
  <c r="U602" i="42"/>
  <c r="V602" i="42" s="1"/>
  <c r="AC384" i="42"/>
  <c r="BI383" i="42"/>
  <c r="B383" i="42" s="1"/>
  <c r="X390" i="42"/>
  <c r="AD538" i="42"/>
  <c r="V620" i="42"/>
  <c r="O624" i="42"/>
  <c r="V634" i="42"/>
  <c r="P637" i="42"/>
  <c r="U603" i="42" l="1"/>
  <c r="U604" i="42" s="1"/>
  <c r="AC385" i="42"/>
  <c r="BI384" i="42"/>
  <c r="B384" i="42" s="1"/>
  <c r="AD539" i="42"/>
  <c r="X391" i="42"/>
  <c r="V637" i="42"/>
  <c r="P639" i="42"/>
  <c r="V639" i="42" s="1"/>
  <c r="V624" i="42"/>
  <c r="O625" i="42"/>
  <c r="V603" i="42" l="1"/>
  <c r="AC386" i="42"/>
  <c r="BI385" i="42"/>
  <c r="B385" i="42" s="1"/>
  <c r="X392" i="42"/>
  <c r="AD540" i="42"/>
  <c r="V604" i="42"/>
  <c r="U605" i="42"/>
  <c r="V625" i="42"/>
  <c r="O632" i="42"/>
  <c r="V632" i="42" s="1"/>
  <c r="AC387" i="42" l="1"/>
  <c r="BI386" i="42"/>
  <c r="B386" i="42" s="1"/>
  <c r="AD541" i="42"/>
  <c r="X865" i="42"/>
  <c r="V605" i="42"/>
  <c r="U606" i="42"/>
  <c r="E3" i="45" l="1"/>
  <c r="F3" i="45" s="1"/>
  <c r="AC388" i="42"/>
  <c r="BI387" i="42"/>
  <c r="B387" i="42" s="1"/>
  <c r="AD542" i="42"/>
  <c r="V606" i="42"/>
  <c r="U607" i="42"/>
  <c r="AC389" i="42" l="1"/>
  <c r="BI388" i="42"/>
  <c r="B388" i="42" s="1"/>
  <c r="AD543" i="42"/>
  <c r="V607" i="42"/>
  <c r="U608" i="42"/>
  <c r="AC390" i="42" l="1"/>
  <c r="BI389" i="42"/>
  <c r="B389" i="42" s="1"/>
  <c r="AD544" i="42"/>
  <c r="V608" i="42"/>
  <c r="U609" i="42"/>
  <c r="AC391" i="42" l="1"/>
  <c r="BI390" i="42"/>
  <c r="B390" i="42" s="1"/>
  <c r="AD865" i="42"/>
  <c r="V609" i="42"/>
  <c r="U610" i="42"/>
  <c r="E9" i="45" l="1"/>
  <c r="F9" i="45" s="1"/>
  <c r="AC392" i="42"/>
  <c r="BI391" i="42"/>
  <c r="B391" i="42" s="1"/>
  <c r="V610" i="42"/>
  <c r="U611" i="42"/>
  <c r="AC393" i="42" l="1"/>
  <c r="AC394" i="42" s="1"/>
  <c r="BI392" i="42"/>
  <c r="B392" i="42" s="1"/>
  <c r="V611" i="42"/>
  <c r="U648" i="42"/>
  <c r="BI394" i="42" l="1"/>
  <c r="B394" i="42" s="1"/>
  <c r="AC395" i="42"/>
  <c r="BI393" i="42"/>
  <c r="B393" i="42" s="1"/>
  <c r="V648" i="42"/>
  <c r="U649" i="42"/>
  <c r="BI395" i="42" l="1"/>
  <c r="B395" i="42" s="1"/>
  <c r="AC396" i="42"/>
  <c r="V649" i="42"/>
  <c r="U650" i="42"/>
  <c r="BI396" i="42" l="1"/>
  <c r="B396" i="42" s="1"/>
  <c r="AC397" i="42"/>
  <c r="V650" i="42"/>
  <c r="U651" i="42"/>
  <c r="BI397" i="42" l="1"/>
  <c r="B397" i="42" s="1"/>
  <c r="AC398" i="42"/>
  <c r="V651" i="42"/>
  <c r="U652" i="42"/>
  <c r="BI398" i="42" l="1"/>
  <c r="B398" i="42" s="1"/>
  <c r="AC399" i="42"/>
  <c r="V652" i="42"/>
  <c r="U653" i="42"/>
  <c r="BI399" i="42" l="1"/>
  <c r="B399" i="42" s="1"/>
  <c r="AC400" i="42"/>
  <c r="V653" i="42"/>
  <c r="U654" i="42"/>
  <c r="BI400" i="42" l="1"/>
  <c r="B400" i="42" s="1"/>
  <c r="AC401" i="42"/>
  <c r="V654" i="42"/>
  <c r="U655" i="42"/>
  <c r="BI401" i="42" l="1"/>
  <c r="B401" i="42" s="1"/>
  <c r="AC402" i="42"/>
  <c r="V655" i="42"/>
  <c r="U656" i="42"/>
  <c r="AC403" i="42" l="1"/>
  <c r="BI402" i="42"/>
  <c r="B402" i="42" s="1"/>
  <c r="V656" i="42"/>
  <c r="U657" i="42"/>
  <c r="BI403" i="42" l="1"/>
  <c r="B403" i="42" s="1"/>
  <c r="AC404" i="42"/>
  <c r="V657" i="42"/>
  <c r="U658" i="42"/>
  <c r="AC405" i="42" l="1"/>
  <c r="BI404" i="42"/>
  <c r="B404" i="42" s="1"/>
  <c r="V658" i="42"/>
  <c r="U659" i="42"/>
  <c r="AC406" i="42" l="1"/>
  <c r="BI405" i="42"/>
  <c r="B405" i="42" s="1"/>
  <c r="V659" i="42"/>
  <c r="U660" i="42"/>
  <c r="AC407" i="42" l="1"/>
  <c r="BI406" i="42"/>
  <c r="B406" i="42" s="1"/>
  <c r="V660" i="42"/>
  <c r="U661" i="42"/>
  <c r="BI407" i="42" l="1"/>
  <c r="B407" i="42" s="1"/>
  <c r="AC408" i="42"/>
  <c r="V661" i="42"/>
  <c r="U662" i="42"/>
  <c r="AC409" i="42" l="1"/>
  <c r="BI408" i="42"/>
  <c r="B408" i="42" s="1"/>
  <c r="V662" i="42"/>
  <c r="U663" i="42"/>
  <c r="AC410" i="42" l="1"/>
  <c r="BI409" i="42"/>
  <c r="B409" i="42" s="1"/>
  <c r="V663" i="42"/>
  <c r="U664" i="42"/>
  <c r="AC411" i="42" l="1"/>
  <c r="BI410" i="42"/>
  <c r="B410" i="42" s="1"/>
  <c r="V664" i="42"/>
  <c r="U665" i="42"/>
  <c r="AC412" i="42" l="1"/>
  <c r="BI411" i="42"/>
  <c r="B411" i="42" s="1"/>
  <c r="V665" i="42"/>
  <c r="U666" i="42"/>
  <c r="AC413" i="42" l="1"/>
  <c r="BI412" i="42"/>
  <c r="B412" i="42" s="1"/>
  <c r="V666" i="42"/>
  <c r="U667" i="42"/>
  <c r="AC414" i="42" l="1"/>
  <c r="BI413" i="42"/>
  <c r="B413" i="42" s="1"/>
  <c r="V667" i="42"/>
  <c r="U668" i="42"/>
  <c r="AC415" i="42" l="1"/>
  <c r="BI414" i="42"/>
  <c r="B414" i="42" s="1"/>
  <c r="V668" i="42"/>
  <c r="U669" i="42"/>
  <c r="AC416" i="42" l="1"/>
  <c r="BI415" i="42"/>
  <c r="B415" i="42" s="1"/>
  <c r="V669" i="42"/>
  <c r="U670" i="42"/>
  <c r="AC417" i="42" l="1"/>
  <c r="BI416" i="42"/>
  <c r="B416" i="42" s="1"/>
  <c r="V670" i="42"/>
  <c r="U671" i="42"/>
  <c r="AC418" i="42" l="1"/>
  <c r="BI417" i="42"/>
  <c r="B417" i="42" s="1"/>
  <c r="V671" i="42"/>
  <c r="U672" i="42"/>
  <c r="AC419" i="42" l="1"/>
  <c r="BI418" i="42"/>
  <c r="B418" i="42" s="1"/>
  <c r="V672" i="42"/>
  <c r="U673" i="42"/>
  <c r="AC420" i="42" l="1"/>
  <c r="BI419" i="42"/>
  <c r="B419" i="42" s="1"/>
  <c r="V673" i="42"/>
  <c r="U674" i="42"/>
  <c r="AC421" i="42" l="1"/>
  <c r="BI420" i="42"/>
  <c r="B420" i="42" s="1"/>
  <c r="V674" i="42"/>
  <c r="U675" i="42"/>
  <c r="AC422" i="42" l="1"/>
  <c r="BI421" i="42"/>
  <c r="B421" i="42" s="1"/>
  <c r="V675" i="42"/>
  <c r="U676" i="42"/>
  <c r="AC423" i="42" l="1"/>
  <c r="BI422" i="42"/>
  <c r="B422" i="42" s="1"/>
  <c r="V676" i="42"/>
  <c r="U677" i="42"/>
  <c r="AC424" i="42" l="1"/>
  <c r="BI423" i="42"/>
  <c r="B423" i="42" s="1"/>
  <c r="V677" i="42"/>
  <c r="U678" i="42"/>
  <c r="AC425" i="42" l="1"/>
  <c r="BI424" i="42"/>
  <c r="B424" i="42" s="1"/>
  <c r="V678" i="42"/>
  <c r="U679" i="42"/>
  <c r="AL764" i="42"/>
  <c r="BI764" i="42" s="1"/>
  <c r="B764" i="42" s="1"/>
  <c r="AL709" i="42"/>
  <c r="BI709" i="42" s="1"/>
  <c r="B709" i="42" s="1"/>
  <c r="AL687" i="42"/>
  <c r="BI687" i="42" s="1"/>
  <c r="B687" i="42" s="1"/>
  <c r="AL703" i="42"/>
  <c r="BI703" i="42" s="1"/>
  <c r="B703" i="42" s="1"/>
  <c r="AL861" i="42"/>
  <c r="BI861" i="42" s="1"/>
  <c r="B861" i="42" s="1"/>
  <c r="AL712" i="42"/>
  <c r="BI712" i="42" s="1"/>
  <c r="B712" i="42" s="1"/>
  <c r="AL690" i="42"/>
  <c r="BI690" i="42" s="1"/>
  <c r="B690" i="42" s="1"/>
  <c r="AL853" i="42"/>
  <c r="BI853" i="42" s="1"/>
  <c r="B853" i="42" s="1"/>
  <c r="AL809" i="42"/>
  <c r="BI809" i="42" s="1"/>
  <c r="B809" i="42" s="1"/>
  <c r="AL812" i="42"/>
  <c r="BI812" i="42" s="1"/>
  <c r="B812" i="42" s="1"/>
  <c r="AL834" i="42"/>
  <c r="BI834" i="42" s="1"/>
  <c r="B834" i="42" s="1"/>
  <c r="AL846" i="42"/>
  <c r="BI846" i="42" s="1"/>
  <c r="B846" i="42" s="1"/>
  <c r="AL860" i="42"/>
  <c r="BI860" i="42" s="1"/>
  <c r="B860" i="42" s="1"/>
  <c r="AL845" i="42"/>
  <c r="BI845" i="42" s="1"/>
  <c r="B845" i="42" s="1"/>
  <c r="AL682" i="42"/>
  <c r="BI682" i="42" s="1"/>
  <c r="B682" i="42" s="1"/>
  <c r="AL778" i="42"/>
  <c r="BI778" i="42" s="1"/>
  <c r="B778" i="42" s="1"/>
  <c r="AL694" i="42"/>
  <c r="BI694" i="42" s="1"/>
  <c r="B694" i="42" s="1"/>
  <c r="AL711" i="42"/>
  <c r="BI711" i="42" s="1"/>
  <c r="B711" i="42" s="1"/>
  <c r="AL821" i="42"/>
  <c r="BI821" i="42" s="1"/>
  <c r="B821" i="42" s="1"/>
  <c r="AL754" i="42"/>
  <c r="BI754" i="42" s="1"/>
  <c r="B754" i="42" s="1"/>
  <c r="AL848" i="42"/>
  <c r="BI848" i="42" s="1"/>
  <c r="B848" i="42" s="1"/>
  <c r="AL802" i="42"/>
  <c r="BI802" i="42" s="1"/>
  <c r="B802" i="42" s="1"/>
  <c r="AL757" i="42"/>
  <c r="BI757" i="42" s="1"/>
  <c r="B757" i="42" s="1"/>
  <c r="AL714" i="42"/>
  <c r="BI714" i="42" s="1"/>
  <c r="B714" i="42" s="1"/>
  <c r="AL752" i="42"/>
  <c r="BI752" i="42" s="1"/>
  <c r="B752" i="42" s="1"/>
  <c r="AL732" i="42"/>
  <c r="BI732" i="42" s="1"/>
  <c r="B732" i="42" s="1"/>
  <c r="AL771" i="42"/>
  <c r="BI771" i="42" s="1"/>
  <c r="B771" i="42" s="1"/>
  <c r="AL753" i="42"/>
  <c r="BI753" i="42" s="1"/>
  <c r="B753" i="42" s="1"/>
  <c r="AL745" i="42"/>
  <c r="BI745" i="42" s="1"/>
  <c r="B745" i="42" s="1"/>
  <c r="AL730" i="42"/>
  <c r="BI730" i="42" s="1"/>
  <c r="B730" i="42" s="1"/>
  <c r="AL759" i="42"/>
  <c r="BI759" i="42" s="1"/>
  <c r="B759" i="42" s="1"/>
  <c r="AL707" i="42"/>
  <c r="BI707" i="42" s="1"/>
  <c r="B707" i="42" s="1"/>
  <c r="AL741" i="42"/>
  <c r="BI741" i="42" s="1"/>
  <c r="B741" i="42" s="1"/>
  <c r="AL697" i="42"/>
  <c r="BI697" i="42" s="1"/>
  <c r="B697" i="42" s="1"/>
  <c r="AL725" i="42"/>
  <c r="BI725" i="42" s="1"/>
  <c r="B725" i="42" s="1"/>
  <c r="AL769" i="42"/>
  <c r="BI769" i="42" s="1"/>
  <c r="B769" i="42" s="1"/>
  <c r="AL692" i="42"/>
  <c r="BI692" i="42" s="1"/>
  <c r="B692" i="42" s="1"/>
  <c r="AL782" i="42"/>
  <c r="BI782" i="42" s="1"/>
  <c r="B782" i="42" s="1"/>
  <c r="AL729" i="42"/>
  <c r="BI729" i="42" s="1"/>
  <c r="B729" i="42" s="1"/>
  <c r="AL791" i="42"/>
  <c r="BI791" i="42" s="1"/>
  <c r="B791" i="42" s="1"/>
  <c r="AL857" i="42"/>
  <c r="BI857" i="42" s="1"/>
  <c r="B857" i="42" s="1"/>
  <c r="AL779" i="42"/>
  <c r="BI779" i="42" s="1"/>
  <c r="B779" i="42" s="1"/>
  <c r="AL761" i="42"/>
  <c r="BI761" i="42" s="1"/>
  <c r="B761" i="42" s="1"/>
  <c r="AL688" i="42"/>
  <c r="BI688" i="42" s="1"/>
  <c r="B688" i="42" s="1"/>
  <c r="AL756" i="42"/>
  <c r="BI756" i="42" s="1"/>
  <c r="B756" i="42" s="1"/>
  <c r="AL770" i="42"/>
  <c r="BI770" i="42" s="1"/>
  <c r="B770" i="42" s="1"/>
  <c r="AL691" i="42"/>
  <c r="BI691" i="42" s="1"/>
  <c r="B691" i="42" s="1"/>
  <c r="AL810" i="42"/>
  <c r="BI810" i="42" s="1"/>
  <c r="B810" i="42" s="1"/>
  <c r="AL685" i="42"/>
  <c r="BI685" i="42" s="1"/>
  <c r="B685" i="42" s="1"/>
  <c r="AL820" i="42"/>
  <c r="BI820" i="42" s="1"/>
  <c r="B820" i="42" s="1"/>
  <c r="AL852" i="42"/>
  <c r="BI852" i="42" s="1"/>
  <c r="B852" i="42" s="1"/>
  <c r="AL718" i="42"/>
  <c r="BI718" i="42" s="1"/>
  <c r="B718" i="42" s="1"/>
  <c r="AL862" i="42"/>
  <c r="BI862" i="42" s="1"/>
  <c r="B862" i="42" s="1"/>
  <c r="AL763" i="42"/>
  <c r="BI763" i="42" s="1"/>
  <c r="B763" i="42" s="1"/>
  <c r="AL833" i="42"/>
  <c r="BI833" i="42" s="1"/>
  <c r="B833" i="42" s="1"/>
  <c r="AL797" i="42"/>
  <c r="BI797" i="42" s="1"/>
  <c r="B797" i="42" s="1"/>
  <c r="AL719" i="42"/>
  <c r="BI719" i="42" s="1"/>
  <c r="B719" i="42" s="1"/>
  <c r="AL826" i="42"/>
  <c r="BI826" i="42" s="1"/>
  <c r="B826" i="42" s="1"/>
  <c r="AL721" i="42"/>
  <c r="BI721" i="42" s="1"/>
  <c r="B721" i="42" s="1"/>
  <c r="AL790" i="42"/>
  <c r="BI790" i="42" s="1"/>
  <c r="B790" i="42" s="1"/>
  <c r="AL835" i="42"/>
  <c r="BI835" i="42" s="1"/>
  <c r="B835" i="42" s="1"/>
  <c r="AL775" i="42"/>
  <c r="BI775" i="42" s="1"/>
  <c r="B775" i="42" s="1"/>
  <c r="AL784" i="42"/>
  <c r="BI784" i="42" s="1"/>
  <c r="B784" i="42" s="1"/>
  <c r="AL823" i="42"/>
  <c r="BI823" i="42" s="1"/>
  <c r="B823" i="42" s="1"/>
  <c r="AL814" i="42"/>
  <c r="BI814" i="42" s="1"/>
  <c r="B814" i="42" s="1"/>
  <c r="AL795" i="42"/>
  <c r="BI795" i="42" s="1"/>
  <c r="B795" i="42" s="1"/>
  <c r="AL841" i="42"/>
  <c r="BI841" i="42" s="1"/>
  <c r="B841" i="42" s="1"/>
  <c r="AL767" i="42"/>
  <c r="BI767" i="42" s="1"/>
  <c r="B767" i="42" s="1"/>
  <c r="AL831" i="42"/>
  <c r="BI831" i="42" s="1"/>
  <c r="B831" i="42" s="1"/>
  <c r="AL816" i="42"/>
  <c r="BI816" i="42" s="1"/>
  <c r="B816" i="42" s="1"/>
  <c r="AL780" i="42"/>
  <c r="BI780" i="42" s="1"/>
  <c r="B780" i="42" s="1"/>
  <c r="AL746" i="42"/>
  <c r="BI746" i="42" s="1"/>
  <c r="B746" i="42" s="1"/>
  <c r="AL768" i="42"/>
  <c r="BI768" i="42" s="1"/>
  <c r="B768" i="42" s="1"/>
  <c r="AL713" i="42"/>
  <c r="BI713" i="42" s="1"/>
  <c r="B713" i="42" s="1"/>
  <c r="AL762" i="42"/>
  <c r="BI762" i="42" s="1"/>
  <c r="B762" i="42" s="1"/>
  <c r="AL750" i="42"/>
  <c r="BI750" i="42" s="1"/>
  <c r="B750" i="42" s="1"/>
  <c r="AL787" i="42"/>
  <c r="BI787" i="42" s="1"/>
  <c r="B787" i="42" s="1"/>
  <c r="AL842" i="42"/>
  <c r="BI842" i="42" s="1"/>
  <c r="B842" i="42" s="1"/>
  <c r="AL737" i="42"/>
  <c r="BI737" i="42" s="1"/>
  <c r="B737" i="42" s="1"/>
  <c r="AL693" i="42"/>
  <c r="BI693" i="42" s="1"/>
  <c r="B693" i="42" s="1"/>
  <c r="AL859" i="42"/>
  <c r="BI859" i="42" s="1"/>
  <c r="B859" i="42" s="1"/>
  <c r="AL851" i="42"/>
  <c r="BI851" i="42" s="1"/>
  <c r="B851" i="42" s="1"/>
  <c r="AL786" i="42"/>
  <c r="BI786" i="42" s="1"/>
  <c r="B786" i="42" s="1"/>
  <c r="AL686" i="42"/>
  <c r="BI686" i="42" s="1"/>
  <c r="B686" i="42" s="1"/>
  <c r="AL704" i="42"/>
  <c r="BI704" i="42" s="1"/>
  <c r="B704" i="42" s="1"/>
  <c r="AL706" i="42"/>
  <c r="BI706" i="42" s="1"/>
  <c r="B706" i="42" s="1"/>
  <c r="AL708" i="42"/>
  <c r="BI708" i="42" s="1"/>
  <c r="B708" i="42" s="1"/>
  <c r="AL773" i="42"/>
  <c r="BI773" i="42" s="1"/>
  <c r="B773" i="42" s="1"/>
  <c r="AL701" i="42"/>
  <c r="BI701" i="42" s="1"/>
  <c r="B701" i="42" s="1"/>
  <c r="AL840" i="42"/>
  <c r="BI840" i="42" s="1"/>
  <c r="B840" i="42" s="1"/>
  <c r="AL832" i="42"/>
  <c r="BI832" i="42" s="1"/>
  <c r="B832" i="42" s="1"/>
  <c r="AL808" i="42"/>
  <c r="BI808" i="42" s="1"/>
  <c r="B808" i="42" s="1"/>
  <c r="AL727" i="42"/>
  <c r="BI727" i="42" s="1"/>
  <c r="B727" i="42" s="1"/>
  <c r="AL818" i="42"/>
  <c r="BI818" i="42" s="1"/>
  <c r="B818" i="42" s="1"/>
  <c r="AL839" i="42"/>
  <c r="BI839" i="42" s="1"/>
  <c r="B839" i="42" s="1"/>
  <c r="AL792" i="42"/>
  <c r="BI792" i="42" s="1"/>
  <c r="B792" i="42" s="1"/>
  <c r="AL807" i="42"/>
  <c r="BI807" i="42" s="1"/>
  <c r="B807" i="42" s="1"/>
  <c r="AL739" i="42"/>
  <c r="BI739" i="42" s="1"/>
  <c r="B739" i="42" s="1"/>
  <c r="AL837" i="42"/>
  <c r="BI837" i="42" s="1"/>
  <c r="B837" i="42" s="1"/>
  <c r="AL699" i="42"/>
  <c r="BI699" i="42" s="1"/>
  <c r="B699" i="42" s="1"/>
  <c r="AL731" i="42"/>
  <c r="BI731" i="42" s="1"/>
  <c r="B731" i="42" s="1"/>
  <c r="AL794" i="42"/>
  <c r="BI794" i="42" s="1"/>
  <c r="B794" i="42" s="1"/>
  <c r="AL728" i="42"/>
  <c r="BI728" i="42" s="1"/>
  <c r="B728" i="42" s="1"/>
  <c r="AL849" i="42"/>
  <c r="BI849" i="42" s="1"/>
  <c r="B849" i="42" s="1"/>
  <c r="AL702" i="42"/>
  <c r="BI702" i="42" s="1"/>
  <c r="B702" i="42" s="1"/>
  <c r="AL813" i="42"/>
  <c r="BI813" i="42" s="1"/>
  <c r="B813" i="42" s="1"/>
  <c r="AL799" i="42"/>
  <c r="BI799" i="42" s="1"/>
  <c r="B799" i="42" s="1"/>
  <c r="AL844" i="42"/>
  <c r="BI844" i="42" s="1"/>
  <c r="B844" i="42" s="1"/>
  <c r="AL772" i="42"/>
  <c r="BI772" i="42" s="1"/>
  <c r="B772" i="42" s="1"/>
  <c r="AL800" i="42"/>
  <c r="BI800" i="42" s="1"/>
  <c r="B800" i="42" s="1"/>
  <c r="AL749" i="42"/>
  <c r="BI749" i="42" s="1"/>
  <c r="B749" i="42" s="1"/>
  <c r="AL828" i="42"/>
  <c r="BI828" i="42" s="1"/>
  <c r="B828" i="42" s="1"/>
  <c r="AL734" i="42"/>
  <c r="BI734" i="42" s="1"/>
  <c r="B734" i="42" s="1"/>
  <c r="AL843" i="42"/>
  <c r="BI843" i="42" s="1"/>
  <c r="B843" i="42" s="1"/>
  <c r="AL751" i="42"/>
  <c r="BI751" i="42" s="1"/>
  <c r="B751" i="42" s="1"/>
  <c r="AL801" i="42"/>
  <c r="BI801" i="42" s="1"/>
  <c r="B801" i="42" s="1"/>
  <c r="AL716" i="42"/>
  <c r="BI716" i="42" s="1"/>
  <c r="B716" i="42" s="1"/>
  <c r="AL735" i="42"/>
  <c r="BI735" i="42" s="1"/>
  <c r="B735" i="42" s="1"/>
  <c r="AL765" i="42"/>
  <c r="BI765" i="42" s="1"/>
  <c r="B765" i="42" s="1"/>
  <c r="AL689" i="42"/>
  <c r="BI689" i="42" s="1"/>
  <c r="B689" i="42" s="1"/>
  <c r="AL783" i="42"/>
  <c r="BI783" i="42" s="1"/>
  <c r="B783" i="42" s="1"/>
  <c r="AL798" i="42"/>
  <c r="BI798" i="42" s="1"/>
  <c r="B798" i="42" s="1"/>
  <c r="AL781" i="42"/>
  <c r="BI781" i="42" s="1"/>
  <c r="B781" i="42" s="1"/>
  <c r="AL738" i="42"/>
  <c r="BI738" i="42" s="1"/>
  <c r="B738" i="42" s="1"/>
  <c r="AL758" i="42"/>
  <c r="BI758" i="42" s="1"/>
  <c r="B758" i="42" s="1"/>
  <c r="AL804" i="42"/>
  <c r="BI804" i="42" s="1"/>
  <c r="B804" i="42" s="1"/>
  <c r="AL863" i="42"/>
  <c r="BI863" i="42" s="1"/>
  <c r="B863" i="42" s="1"/>
  <c r="AL830" i="42"/>
  <c r="BI830" i="42" s="1"/>
  <c r="B830" i="42" s="1"/>
  <c r="AL740" i="42"/>
  <c r="BI740" i="42" s="1"/>
  <c r="B740" i="42" s="1"/>
  <c r="AL825" i="42"/>
  <c r="BI825" i="42" s="1"/>
  <c r="B825" i="42" s="1"/>
  <c r="AL696" i="42"/>
  <c r="BI696" i="42" s="1"/>
  <c r="B696" i="42" s="1"/>
  <c r="AL838" i="42"/>
  <c r="BI838" i="42" s="1"/>
  <c r="B838" i="42" s="1"/>
  <c r="AL856" i="42"/>
  <c r="BI856" i="42" s="1"/>
  <c r="B856" i="42" s="1"/>
  <c r="AL717" i="42"/>
  <c r="BI717" i="42" s="1"/>
  <c r="B717" i="42" s="1"/>
  <c r="AL720" i="42"/>
  <c r="BI720" i="42" s="1"/>
  <c r="B720" i="42" s="1"/>
  <c r="AL723" i="42"/>
  <c r="BI723" i="42" s="1"/>
  <c r="B723" i="42" s="1"/>
  <c r="AL710" i="42"/>
  <c r="BI710" i="42" s="1"/>
  <c r="B710" i="42" s="1"/>
  <c r="AL806" i="42"/>
  <c r="BI806" i="42" s="1"/>
  <c r="B806" i="42" s="1"/>
  <c r="AL822" i="42"/>
  <c r="BI822" i="42" s="1"/>
  <c r="B822" i="42" s="1"/>
  <c r="AL817" i="42"/>
  <c r="BI817" i="42" s="1"/>
  <c r="B817" i="42" s="1"/>
  <c r="AL854" i="42"/>
  <c r="BI854" i="42" s="1"/>
  <c r="B854" i="42" s="1"/>
  <c r="AL724" i="42"/>
  <c r="BI724" i="42" s="1"/>
  <c r="B724" i="42" s="1"/>
  <c r="AL760" i="42"/>
  <c r="BI760" i="42" s="1"/>
  <c r="B760" i="42" s="1"/>
  <c r="AL684" i="42"/>
  <c r="BI684" i="42" s="1"/>
  <c r="B684" i="42" s="1"/>
  <c r="AL829" i="42"/>
  <c r="BI829" i="42" s="1"/>
  <c r="B829" i="42" s="1"/>
  <c r="AL705" i="42"/>
  <c r="BI705" i="42" s="1"/>
  <c r="B705" i="42" s="1"/>
  <c r="AL836" i="42"/>
  <c r="BI836" i="42" s="1"/>
  <c r="B836" i="42" s="1"/>
  <c r="AL788" i="42"/>
  <c r="BI788" i="42" s="1"/>
  <c r="B788" i="42" s="1"/>
  <c r="AL722" i="42"/>
  <c r="BI722" i="42" s="1"/>
  <c r="B722" i="42" s="1"/>
  <c r="AL785" i="42"/>
  <c r="BI785" i="42" s="1"/>
  <c r="B785" i="42" s="1"/>
  <c r="AL748" i="42"/>
  <c r="BI748" i="42" s="1"/>
  <c r="B748" i="42" s="1"/>
  <c r="AL744" i="42"/>
  <c r="BI744" i="42" s="1"/>
  <c r="B744" i="42" s="1"/>
  <c r="AL715" i="42"/>
  <c r="BI715" i="42" s="1"/>
  <c r="B715" i="42" s="1"/>
  <c r="AL819" i="42"/>
  <c r="BI819" i="42" s="1"/>
  <c r="B819" i="42" s="1"/>
  <c r="AL855" i="42"/>
  <c r="BI855" i="42" s="1"/>
  <c r="B855" i="42" s="1"/>
  <c r="AL811" i="42"/>
  <c r="BI811" i="42" s="1"/>
  <c r="B811" i="42" s="1"/>
  <c r="AL766" i="42"/>
  <c r="BI766" i="42" s="1"/>
  <c r="B766" i="42" s="1"/>
  <c r="AL805" i="42"/>
  <c r="BI805" i="42" s="1"/>
  <c r="B805" i="42" s="1"/>
  <c r="AL733" i="42"/>
  <c r="BI733" i="42" s="1"/>
  <c r="B733" i="42" s="1"/>
  <c r="AL796" i="42"/>
  <c r="BI796" i="42" s="1"/>
  <c r="B796" i="42" s="1"/>
  <c r="AL789" i="42"/>
  <c r="BI789" i="42" s="1"/>
  <c r="B789" i="42" s="1"/>
  <c r="AL850" i="42"/>
  <c r="BI850" i="42" s="1"/>
  <c r="B850" i="42" s="1"/>
  <c r="AL847" i="42"/>
  <c r="BI847" i="42" s="1"/>
  <c r="B847" i="42" s="1"/>
  <c r="AL743" i="42"/>
  <c r="BI743" i="42" s="1"/>
  <c r="B743" i="42" s="1"/>
  <c r="AL726" i="42"/>
  <c r="BI726" i="42" s="1"/>
  <c r="B726" i="42" s="1"/>
  <c r="AL683" i="42"/>
  <c r="BI683" i="42" s="1"/>
  <c r="B683" i="42" s="1"/>
  <c r="AL824" i="42"/>
  <c r="BI824" i="42" s="1"/>
  <c r="B824" i="42" s="1"/>
  <c r="AL747" i="42"/>
  <c r="BI747" i="42" s="1"/>
  <c r="B747" i="42" s="1"/>
  <c r="AL815" i="42"/>
  <c r="BI815" i="42" s="1"/>
  <c r="B815" i="42" s="1"/>
  <c r="AL864" i="42"/>
  <c r="BI864" i="42" s="1"/>
  <c r="B864" i="42" s="1"/>
  <c r="AL698" i="42"/>
  <c r="BI698" i="42" s="1"/>
  <c r="B698" i="42" s="1"/>
  <c r="AL695" i="42"/>
  <c r="BI695" i="42" s="1"/>
  <c r="B695" i="42" s="1"/>
  <c r="AL793" i="42"/>
  <c r="BI793" i="42" s="1"/>
  <c r="B793" i="42" s="1"/>
  <c r="AL827" i="42"/>
  <c r="BI827" i="42" s="1"/>
  <c r="B827" i="42" s="1"/>
  <c r="AL776" i="42"/>
  <c r="BI776" i="42" s="1"/>
  <c r="B776" i="42" s="1"/>
  <c r="AL755" i="42"/>
  <c r="BI755" i="42" s="1"/>
  <c r="B755" i="42" s="1"/>
  <c r="AL736" i="42"/>
  <c r="BI736" i="42" s="1"/>
  <c r="B736" i="42" s="1"/>
  <c r="AL858" i="42"/>
  <c r="BI858" i="42" s="1"/>
  <c r="B858" i="42" s="1"/>
  <c r="AL774" i="42"/>
  <c r="BI774" i="42" s="1"/>
  <c r="B774" i="42" s="1"/>
  <c r="AL803" i="42"/>
  <c r="BI803" i="42" s="1"/>
  <c r="B803" i="42" s="1"/>
  <c r="AL742" i="42"/>
  <c r="BI742" i="42" s="1"/>
  <c r="B742" i="42" s="1"/>
  <c r="AL777" i="42"/>
  <c r="BI777" i="42" s="1"/>
  <c r="B777" i="42" s="1"/>
  <c r="AL681" i="42"/>
  <c r="AL700" i="42"/>
  <c r="BI700" i="42" s="1"/>
  <c r="B700" i="42" s="1"/>
  <c r="V679" i="42" l="1"/>
  <c r="AL865" i="42"/>
  <c r="E17" i="45" s="1"/>
  <c r="AC426" i="42"/>
  <c r="BI425" i="42"/>
  <c r="B425" i="42" s="1"/>
  <c r="AC427" i="42" l="1"/>
  <c r="BI426" i="42"/>
  <c r="B426" i="42" s="1"/>
  <c r="AC428" i="42" l="1"/>
  <c r="BI427" i="42"/>
  <c r="B427" i="42" l="1"/>
  <c r="AC429" i="42"/>
  <c r="BI428" i="42"/>
  <c r="B428" i="42" s="1"/>
  <c r="AC430" i="42" l="1"/>
  <c r="BI429" i="42"/>
  <c r="B429" i="42" l="1"/>
  <c r="AC431" i="42"/>
  <c r="BI430" i="42"/>
  <c r="B430" i="42" s="1"/>
  <c r="AC432" i="42" l="1"/>
  <c r="BI431" i="42"/>
  <c r="B431" i="42" l="1"/>
  <c r="AC433" i="42"/>
  <c r="BI432" i="42"/>
  <c r="B432" i="42" s="1"/>
  <c r="AC434" i="42" l="1"/>
  <c r="BI433" i="42"/>
  <c r="B433" i="42" l="1"/>
  <c r="AC435" i="42"/>
  <c r="BI434" i="42"/>
  <c r="B434" i="42" s="1"/>
  <c r="AC436" i="42" l="1"/>
  <c r="BI435" i="42"/>
  <c r="B435" i="42" s="1"/>
  <c r="AC437" i="42" l="1"/>
  <c r="BI436" i="42"/>
  <c r="B436" i="42" s="1"/>
  <c r="AC438" i="42" l="1"/>
  <c r="BI437" i="42"/>
  <c r="B437" i="42" s="1"/>
  <c r="AC439" i="42" l="1"/>
  <c r="BI438" i="42"/>
  <c r="B438" i="42" s="1"/>
  <c r="AC440" i="42" l="1"/>
  <c r="BI439" i="42"/>
  <c r="B439" i="42" s="1"/>
  <c r="AC441" i="42" l="1"/>
  <c r="BI440" i="42"/>
  <c r="B440" i="42" s="1"/>
  <c r="AC442" i="42" l="1"/>
  <c r="BI441" i="42"/>
  <c r="B441" i="42" s="1"/>
  <c r="AC443" i="42" l="1"/>
  <c r="BI442" i="42"/>
  <c r="B442" i="42" s="1"/>
  <c r="AC444" i="42" l="1"/>
  <c r="BI443" i="42"/>
  <c r="B443" i="42" s="1"/>
  <c r="AC445" i="42" l="1"/>
  <c r="BI444" i="42"/>
  <c r="B444" i="42" s="1"/>
  <c r="AC446" i="42" l="1"/>
  <c r="BI445" i="42"/>
  <c r="B445" i="42" s="1"/>
  <c r="AC447" i="42" l="1"/>
  <c r="BI446" i="42"/>
  <c r="B446" i="42" s="1"/>
  <c r="AC448" i="42" l="1"/>
  <c r="BI447" i="42"/>
  <c r="B447" i="42" s="1"/>
  <c r="AC449" i="42" l="1"/>
  <c r="BI448" i="42"/>
  <c r="B448" i="42" s="1"/>
  <c r="AC450" i="42" l="1"/>
  <c r="BI449" i="42"/>
  <c r="B449" i="42" s="1"/>
  <c r="AC451" i="42" l="1"/>
  <c r="BI450" i="42"/>
  <c r="B450" i="42" s="1"/>
  <c r="AC452" i="42" l="1"/>
  <c r="BI451" i="42"/>
  <c r="B451" i="42" s="1"/>
  <c r="AC453" i="42" l="1"/>
  <c r="BI452" i="42"/>
  <c r="B452" i="42" s="1"/>
  <c r="AC454" i="42" l="1"/>
  <c r="BI453" i="42"/>
  <c r="B453" i="42" s="1"/>
  <c r="AC455" i="42" l="1"/>
  <c r="BI454" i="42"/>
  <c r="B454" i="42" s="1"/>
  <c r="AC456" i="42" l="1"/>
  <c r="BI455" i="42"/>
  <c r="B455" i="42" s="1"/>
  <c r="AC457" i="42" l="1"/>
  <c r="BI456" i="42"/>
  <c r="B456" i="42" s="1"/>
  <c r="AC458" i="42" l="1"/>
  <c r="BI457" i="42"/>
  <c r="B457" i="42" s="1"/>
  <c r="AC459" i="42" l="1"/>
  <c r="BI458" i="42"/>
  <c r="B458" i="42" s="1"/>
  <c r="AC460" i="42" l="1"/>
  <c r="BI459" i="42"/>
  <c r="B459" i="42" s="1"/>
  <c r="AC461" i="42" l="1"/>
  <c r="BI460" i="42"/>
  <c r="B460" i="42" s="1"/>
  <c r="AC462" i="42" l="1"/>
  <c r="BI461" i="42"/>
  <c r="B461" i="42" s="1"/>
  <c r="AC463" i="42" l="1"/>
  <c r="BI462" i="42"/>
  <c r="B462" i="42" s="1"/>
  <c r="AC464" i="42" l="1"/>
  <c r="BI463" i="42"/>
  <c r="B463" i="42" s="1"/>
  <c r="AC465" i="42" l="1"/>
  <c r="BI464" i="42"/>
  <c r="B464" i="42" s="1"/>
  <c r="AC466" i="42" l="1"/>
  <c r="BI465" i="42"/>
  <c r="B465" i="42" s="1"/>
  <c r="AC467" i="42" l="1"/>
  <c r="BI466" i="42"/>
  <c r="B466" i="42" s="1"/>
  <c r="AC468" i="42" l="1"/>
  <c r="BI467" i="42"/>
  <c r="B467" i="42" s="1"/>
  <c r="AC469" i="42" l="1"/>
  <c r="BI468" i="42"/>
  <c r="B468" i="42" s="1"/>
  <c r="AC470" i="42" l="1"/>
  <c r="BI469" i="42"/>
  <c r="B469" i="42" s="1"/>
  <c r="AC471" i="42" l="1"/>
  <c r="BI470" i="42"/>
  <c r="B470" i="42" s="1"/>
  <c r="AC472" i="42" l="1"/>
  <c r="BI471" i="42"/>
  <c r="B471" i="42" s="1"/>
  <c r="AC473" i="42" l="1"/>
  <c r="BI472" i="42"/>
  <c r="B472" i="42" s="1"/>
  <c r="AC474" i="42" l="1"/>
  <c r="BI473" i="42"/>
  <c r="B473" i="42" s="1"/>
  <c r="AC475" i="42" l="1"/>
  <c r="BI474" i="42"/>
  <c r="B474" i="42" s="1"/>
  <c r="AC476" i="42" l="1"/>
  <c r="BI475" i="42"/>
  <c r="B475" i="42" s="1"/>
  <c r="AC477" i="42" l="1"/>
  <c r="BI476" i="42"/>
  <c r="B476" i="42" s="1"/>
  <c r="AC478" i="42" l="1"/>
  <c r="BI477" i="42"/>
  <c r="B477" i="42" s="1"/>
  <c r="AC479" i="42" l="1"/>
  <c r="BI478" i="42"/>
  <c r="B478" i="42" s="1"/>
  <c r="AC480" i="42" l="1"/>
  <c r="BI479" i="42"/>
  <c r="B479" i="42" s="1"/>
  <c r="AC481" i="42" l="1"/>
  <c r="BI480" i="42"/>
  <c r="B480" i="42" s="1"/>
  <c r="AC482" i="42" l="1"/>
  <c r="BI481" i="42"/>
  <c r="B481" i="42" s="1"/>
  <c r="AC483" i="42" l="1"/>
  <c r="BI482" i="42"/>
  <c r="B482" i="42" s="1"/>
  <c r="AC484" i="42" l="1"/>
  <c r="BI483" i="42"/>
  <c r="B483" i="42" s="1"/>
  <c r="AC485" i="42" l="1"/>
  <c r="BI484" i="42"/>
  <c r="B484" i="42" s="1"/>
  <c r="AC486" i="42" l="1"/>
  <c r="BI485" i="42"/>
  <c r="B485" i="42" s="1"/>
  <c r="AC487" i="42" l="1"/>
  <c r="BI486" i="42"/>
  <c r="B486" i="42" s="1"/>
  <c r="AC488" i="42" l="1"/>
  <c r="BI487" i="42"/>
  <c r="B487" i="42" s="1"/>
  <c r="AC489" i="42" l="1"/>
  <c r="BI488" i="42"/>
  <c r="B488" i="42" s="1"/>
  <c r="AC490" i="42" l="1"/>
  <c r="BI489" i="42"/>
  <c r="B489" i="42" s="1"/>
  <c r="AC491" i="42" l="1"/>
  <c r="BI490" i="42"/>
  <c r="B490" i="42" s="1"/>
  <c r="AC492" i="42" l="1"/>
  <c r="BI491" i="42"/>
  <c r="B491" i="42" s="1"/>
  <c r="AC493" i="42" l="1"/>
  <c r="BI492" i="42"/>
  <c r="B492" i="42" s="1"/>
  <c r="AC494" i="42" l="1"/>
  <c r="BI493" i="42"/>
  <c r="B493" i="42" s="1"/>
  <c r="AC495" i="42" l="1"/>
  <c r="BI494" i="42"/>
  <c r="B494" i="42" s="1"/>
  <c r="AC496" i="42" l="1"/>
  <c r="BI495" i="42"/>
  <c r="B495" i="42" s="1"/>
  <c r="AC497" i="42" l="1"/>
  <c r="BI496" i="42"/>
  <c r="B496" i="42" s="1"/>
  <c r="AC498" i="42" l="1"/>
  <c r="BI497" i="42"/>
  <c r="B497" i="42" s="1"/>
  <c r="AC499" i="42" l="1"/>
  <c r="BI498" i="42"/>
  <c r="B498" i="42" s="1"/>
  <c r="AC500" i="42" l="1"/>
  <c r="BI499" i="42"/>
  <c r="B499" i="42" s="1"/>
  <c r="AC501" i="42" l="1"/>
  <c r="BI500" i="42"/>
  <c r="B500" i="42" s="1"/>
  <c r="AC502" i="42" l="1"/>
  <c r="BI501" i="42"/>
  <c r="B501" i="42" s="1"/>
  <c r="AC503" i="42" l="1"/>
  <c r="BI502" i="42"/>
  <c r="B502" i="42" s="1"/>
  <c r="AC504" i="42" l="1"/>
  <c r="BI503" i="42"/>
  <c r="B503" i="42" s="1"/>
  <c r="AC505" i="42" l="1"/>
  <c r="BI504" i="42"/>
  <c r="B504" i="42" s="1"/>
  <c r="AC506" i="42" l="1"/>
  <c r="BI505" i="42"/>
  <c r="B505" i="42" s="1"/>
  <c r="AC507" i="42" l="1"/>
  <c r="BI506" i="42"/>
  <c r="B506" i="42" s="1"/>
  <c r="AC508" i="42" l="1"/>
  <c r="BI507" i="42"/>
  <c r="B507" i="42" s="1"/>
  <c r="AC509" i="42" l="1"/>
  <c r="BI508" i="42"/>
  <c r="B508" i="42" s="1"/>
  <c r="AC510" i="42" l="1"/>
  <c r="BI509" i="42"/>
  <c r="B509" i="42" s="1"/>
  <c r="AC511" i="42" l="1"/>
  <c r="BI510" i="42"/>
  <c r="B510" i="42" s="1"/>
  <c r="AC512" i="42" l="1"/>
  <c r="BI511" i="42"/>
  <c r="B511" i="42" s="1"/>
  <c r="AC513" i="42" l="1"/>
  <c r="BI512" i="42"/>
  <c r="B512" i="42" s="1"/>
  <c r="AC514" i="42" l="1"/>
  <c r="BI513" i="42"/>
  <c r="B513" i="42" s="1"/>
  <c r="AC515" i="42" l="1"/>
  <c r="BI514" i="42"/>
  <c r="B514" i="42" s="1"/>
  <c r="AC516" i="42" l="1"/>
  <c r="BI515" i="42"/>
  <c r="B515" i="42" s="1"/>
  <c r="AC517" i="42" l="1"/>
  <c r="BI516" i="42"/>
  <c r="B516" i="42" s="1"/>
  <c r="AC518" i="42" l="1"/>
  <c r="BI517" i="42"/>
  <c r="B517" i="42" s="1"/>
  <c r="AC519" i="42" l="1"/>
  <c r="BI518" i="42"/>
  <c r="B518" i="42" s="1"/>
  <c r="AC520" i="42" l="1"/>
  <c r="BI519" i="42"/>
  <c r="B519" i="42" s="1"/>
  <c r="AC521" i="42" l="1"/>
  <c r="BI520" i="42"/>
  <c r="B520" i="42" s="1"/>
  <c r="AC522" i="42" l="1"/>
  <c r="BI521" i="42"/>
  <c r="B521" i="42" s="1"/>
  <c r="AC523" i="42" l="1"/>
  <c r="BI522" i="42"/>
  <c r="B522" i="42" s="1"/>
  <c r="AC524" i="42" l="1"/>
  <c r="BI523" i="42"/>
  <c r="B523" i="42" s="1"/>
  <c r="AC525" i="42" l="1"/>
  <c r="BI524" i="42"/>
  <c r="B524" i="42" s="1"/>
  <c r="AC526" i="42" l="1"/>
  <c r="BI525" i="42"/>
  <c r="B525" i="42" s="1"/>
  <c r="AC527" i="42" l="1"/>
  <c r="BI526" i="42"/>
  <c r="B526" i="42" s="1"/>
  <c r="AC528" i="42" l="1"/>
  <c r="BI527" i="42"/>
  <c r="B527" i="42" s="1"/>
  <c r="AC529" i="42" l="1"/>
  <c r="BI528" i="42"/>
  <c r="B528" i="42" s="1"/>
  <c r="AC530" i="42" l="1"/>
  <c r="BI529" i="42"/>
  <c r="B529" i="42" s="1"/>
  <c r="AC531" i="42" l="1"/>
  <c r="BI530" i="42"/>
  <c r="B530" i="42" s="1"/>
  <c r="AC532" i="42" l="1"/>
  <c r="BI531" i="42"/>
  <c r="B531" i="42" s="1"/>
  <c r="AC533" i="42" l="1"/>
  <c r="BI532" i="42"/>
  <c r="B532" i="42" s="1"/>
  <c r="AC534" i="42" l="1"/>
  <c r="BI533" i="42"/>
  <c r="B533" i="42" s="1"/>
  <c r="AC535" i="42" l="1"/>
  <c r="BI534" i="42"/>
  <c r="B534" i="42" s="1"/>
  <c r="AC536" i="42" l="1"/>
  <c r="BI535" i="42"/>
  <c r="B535" i="42" s="1"/>
  <c r="AC537" i="42" l="1"/>
  <c r="BI536" i="42"/>
  <c r="B536" i="42" s="1"/>
  <c r="AC538" i="42" l="1"/>
  <c r="BI537" i="42"/>
  <c r="B537" i="42" s="1"/>
  <c r="AC539" i="42" l="1"/>
  <c r="BI538" i="42"/>
  <c r="B538" i="42" s="1"/>
  <c r="AC540" i="42" l="1"/>
  <c r="BI539" i="42"/>
  <c r="B539" i="42" s="1"/>
  <c r="AC541" i="42" l="1"/>
  <c r="BI540" i="42"/>
  <c r="B540" i="42" s="1"/>
  <c r="AC542" i="42" l="1"/>
  <c r="BI541" i="42"/>
  <c r="B541" i="42" s="1"/>
  <c r="AC543" i="42" l="1"/>
  <c r="BI542" i="42"/>
  <c r="B542" i="42" s="1"/>
  <c r="AC544" i="42" l="1"/>
  <c r="BI543" i="42"/>
  <c r="B543" i="42" s="1"/>
  <c r="BI544" i="42" l="1"/>
  <c r="B544" i="42" s="1"/>
  <c r="AC545" i="42"/>
  <c r="BI545" i="42" l="1"/>
  <c r="B545" i="42" s="1"/>
  <c r="AC582" i="42"/>
  <c r="BI582" i="42" l="1"/>
  <c r="AC583" i="42"/>
  <c r="BI583" i="42" s="1"/>
  <c r="B583" i="42" s="1"/>
  <c r="B582" i="42"/>
  <c r="AC647" i="42"/>
  <c r="BI647" i="42" l="1"/>
  <c r="AC648" i="42"/>
  <c r="BI648" i="42" s="1"/>
  <c r="B648" i="42" s="1"/>
  <c r="AC865" i="42"/>
  <c r="B647" i="42" l="1"/>
  <c r="G14" i="57" l="1"/>
  <c r="D73" i="57" s="1"/>
  <c r="U681" i="42"/>
  <c r="V681" i="42" s="1"/>
  <c r="AM681" i="42"/>
  <c r="AM865" i="42" s="1"/>
  <c r="E18" i="45" s="1"/>
  <c r="F17" i="45" s="1"/>
  <c r="BI681" i="42" l="1"/>
  <c r="BI865" i="42" s="1"/>
  <c r="B681" i="42" l="1"/>
  <c r="D62" i="57" l="1"/>
  <c r="C48" i="57"/>
  <c r="C12" i="57"/>
  <c r="E53" i="57"/>
  <c r="B66" i="57"/>
  <c r="B42" i="57"/>
  <c r="B38" i="57"/>
  <c r="E37" i="57"/>
  <c r="D38" i="57"/>
  <c r="D41" i="57"/>
  <c r="E43" i="57"/>
  <c r="B33" i="57"/>
  <c r="B72" i="57"/>
  <c r="D27" i="57"/>
  <c r="E71" i="57"/>
  <c r="B65" i="57"/>
  <c r="B40" i="57"/>
  <c r="E66" i="57"/>
  <c r="B16" i="57"/>
  <c r="E28" i="57"/>
  <c r="E59" i="57"/>
  <c r="C63" i="57"/>
  <c r="D39" i="57"/>
  <c r="E49" i="57"/>
  <c r="B26" i="57"/>
  <c r="E14" i="57"/>
  <c r="D19" i="57"/>
  <c r="B45" i="57"/>
  <c r="D67" i="57"/>
  <c r="E47" i="57"/>
  <c r="C17" i="57"/>
  <c r="B48" i="57"/>
  <c r="B44" i="57"/>
  <c r="C56" i="57"/>
  <c r="B57" i="57"/>
  <c r="B35" i="57"/>
  <c r="C26" i="57"/>
  <c r="E19" i="57"/>
  <c r="C45" i="57"/>
  <c r="C68" i="57"/>
  <c r="B25" i="57"/>
  <c r="D68" i="57"/>
  <c r="E40" i="57"/>
  <c r="B24" i="57"/>
  <c r="E44" i="57"/>
  <c r="B39" i="57"/>
  <c r="D70" i="57"/>
  <c r="B69" i="57"/>
  <c r="D18" i="57"/>
  <c r="D16" i="57"/>
  <c r="C19" i="57"/>
  <c r="C23" i="57"/>
  <c r="B18" i="57"/>
  <c r="D69" i="57"/>
  <c r="B34" i="57"/>
  <c r="B30" i="57"/>
  <c r="C47" i="57"/>
  <c r="D63" i="57"/>
  <c r="C66" i="57"/>
  <c r="D23" i="57"/>
  <c r="D72" i="57"/>
  <c r="C32" i="57"/>
  <c r="B63" i="57"/>
  <c r="D58" i="57"/>
  <c r="B36" i="57"/>
  <c r="B21" i="57"/>
  <c r="C44" i="57"/>
  <c r="B47" i="57"/>
  <c r="E24" i="57"/>
  <c r="D61" i="57"/>
  <c r="E36" i="57"/>
  <c r="E31" i="57"/>
  <c r="B15" i="57"/>
  <c r="D40" i="57"/>
  <c r="C60" i="57"/>
  <c r="B59" i="57"/>
  <c r="C41" i="57"/>
  <c r="D33" i="57"/>
  <c r="C49" i="57"/>
  <c r="C36" i="57"/>
  <c r="E58" i="57"/>
  <c r="C69" i="57"/>
  <c r="C38" i="57"/>
  <c r="C55" i="57"/>
  <c r="C64" i="57"/>
  <c r="D44" i="57"/>
  <c r="E30" i="57"/>
  <c r="B56" i="57"/>
  <c r="C21" i="57"/>
  <c r="C52" i="57"/>
  <c r="E12" i="57"/>
  <c r="D65" i="57"/>
  <c r="C35" i="57"/>
  <c r="C33" i="57"/>
  <c r="E55" i="57"/>
  <c r="D22" i="57"/>
  <c r="B70" i="57"/>
  <c r="C16" i="57"/>
  <c r="E48" i="57"/>
  <c r="D46" i="57"/>
  <c r="B64" i="57"/>
  <c r="E70" i="57"/>
  <c r="C67" i="57"/>
  <c r="C30" i="57"/>
  <c r="E38" i="57"/>
  <c r="E11" i="57"/>
  <c r="E62" i="57"/>
  <c r="B19" i="57"/>
  <c r="E52" i="57"/>
  <c r="E65" i="57"/>
  <c r="E64" i="57"/>
  <c r="B11" i="57"/>
  <c r="D15" i="57"/>
  <c r="D24" i="57"/>
  <c r="C29" i="57"/>
  <c r="B27" i="57"/>
  <c r="E50" i="57"/>
  <c r="C71" i="57"/>
  <c r="E17" i="57"/>
  <c r="B43" i="57"/>
  <c r="D12" i="57"/>
  <c r="C28" i="57"/>
  <c r="E67" i="57"/>
  <c r="D11" i="57"/>
  <c r="E39" i="57"/>
  <c r="D13" i="57"/>
  <c r="C34" i="57"/>
  <c r="E23" i="57"/>
  <c r="E72" i="57"/>
  <c r="B13" i="57"/>
  <c r="C42" i="57"/>
  <c r="D30" i="57"/>
  <c r="C70" i="57"/>
  <c r="D20" i="57"/>
  <c r="E20" i="57"/>
  <c r="E34" i="57"/>
  <c r="E13" i="57"/>
  <c r="D21" i="57"/>
  <c r="C62" i="57"/>
  <c r="D25" i="57"/>
  <c r="E22" i="57"/>
  <c r="B14" i="57"/>
  <c r="E45" i="57"/>
  <c r="E60" i="57"/>
  <c r="B53" i="57"/>
  <c r="C59" i="57"/>
  <c r="D55" i="57"/>
  <c r="D29" i="57"/>
  <c r="E56" i="57"/>
  <c r="D53" i="57"/>
  <c r="C14" i="57"/>
  <c r="E33" i="57"/>
  <c r="E32" i="57"/>
  <c r="C43" i="57"/>
  <c r="D42" i="57"/>
  <c r="C53" i="57"/>
  <c r="E18" i="57"/>
  <c r="D54" i="57"/>
  <c r="D47" i="57"/>
  <c r="B22" i="57"/>
  <c r="B49" i="57"/>
  <c r="C37" i="57"/>
  <c r="E26" i="57"/>
  <c r="B28" i="57"/>
  <c r="D71" i="57"/>
  <c r="B32" i="57"/>
  <c r="C15" i="57"/>
  <c r="E16" i="57"/>
  <c r="C18" i="57"/>
  <c r="E69" i="57"/>
  <c r="C11" i="57"/>
  <c r="C13" i="57"/>
  <c r="D59" i="57"/>
  <c r="D66" i="57"/>
  <c r="B62" i="57"/>
  <c r="B52" i="57"/>
  <c r="B58" i="57"/>
  <c r="C31" i="57"/>
  <c r="C51" i="57"/>
  <c r="E68" i="57"/>
  <c r="B37" i="57"/>
  <c r="E63" i="57"/>
  <c r="D60" i="57"/>
  <c r="B71" i="57"/>
  <c r="B46" i="57"/>
  <c r="E57" i="57"/>
  <c r="D26" i="57"/>
  <c r="B55" i="57"/>
  <c r="D64" i="57"/>
  <c r="D56" i="57"/>
  <c r="E46" i="57"/>
  <c r="E29" i="57"/>
  <c r="B50" i="57"/>
  <c r="C25" i="57"/>
  <c r="E35" i="57"/>
  <c r="B29" i="57"/>
  <c r="D35" i="57"/>
  <c r="E54" i="57"/>
  <c r="B41" i="57"/>
  <c r="D31" i="57"/>
  <c r="E21" i="57"/>
  <c r="B60" i="57"/>
  <c r="B51" i="57"/>
  <c r="C54" i="57"/>
  <c r="D14" i="57"/>
  <c r="C20" i="57"/>
  <c r="C57" i="57"/>
  <c r="B31" i="57"/>
  <c r="E51" i="57"/>
  <c r="C39" i="57"/>
  <c r="D51" i="57"/>
  <c r="C61" i="57"/>
  <c r="C40" i="57"/>
  <c r="D37" i="57"/>
  <c r="B17" i="57"/>
  <c r="C58" i="57"/>
  <c r="C65" i="57"/>
  <c r="D49" i="57"/>
  <c r="D34" i="57"/>
  <c r="E27" i="57"/>
  <c r="D48" i="57"/>
  <c r="D17" i="57"/>
  <c r="E61" i="57"/>
  <c r="B61" i="57"/>
  <c r="C24" i="57"/>
  <c r="B67" i="57"/>
  <c r="C46" i="57"/>
  <c r="E25" i="57"/>
  <c r="C50" i="57"/>
  <c r="D45" i="57"/>
  <c r="E15" i="57"/>
  <c r="C22" i="57"/>
  <c r="C27" i="57"/>
  <c r="D43" i="57"/>
  <c r="B23" i="57"/>
  <c r="E42" i="57"/>
  <c r="D57" i="57"/>
  <c r="D32" i="57"/>
  <c r="B12" i="57"/>
  <c r="B20" i="57"/>
  <c r="E41" i="57"/>
  <c r="D50" i="57"/>
  <c r="D52" i="57"/>
  <c r="C72" i="57"/>
  <c r="D36" i="57"/>
  <c r="B68" i="57"/>
  <c r="D28" i="57"/>
  <c r="B54" i="5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<sst xmlns="http://schemas.openxmlformats.org/spreadsheetml/2006/main" count="3702" uniqueCount="2145">
  <si>
    <t>เลขที่</t>
  </si>
  <si>
    <t>เลขประจำตัว</t>
  </si>
  <si>
    <t>ชื่อ-สกุล</t>
  </si>
  <si>
    <t>แซ่อั้ง</t>
  </si>
  <si>
    <t>รุ่งเรือง</t>
  </si>
  <si>
    <t>เครื่องทิพย์</t>
  </si>
  <si>
    <t>โชติวุฑฒากร</t>
  </si>
  <si>
    <t>สุพรม</t>
  </si>
  <si>
    <t>จันทร์สกุลทิพย์</t>
  </si>
  <si>
    <t>ศิริพิน</t>
  </si>
  <si>
    <t>ทองสุขุม</t>
  </si>
  <si>
    <t>ศิริโชคพัฒนากิจ</t>
  </si>
  <si>
    <t>วิสุทธิญาณ</t>
  </si>
  <si>
    <t>เอี่ยมสา</t>
  </si>
  <si>
    <t>เหลี่ยมทอง</t>
  </si>
  <si>
    <t>เล็กบาง</t>
  </si>
  <si>
    <t>สายสว่าง</t>
  </si>
  <si>
    <t>สิทธิประทานพร</t>
  </si>
  <si>
    <t>แกมนิล</t>
  </si>
  <si>
    <t>ปลื้มมาก</t>
  </si>
  <si>
    <t>เธียรภัทรา</t>
  </si>
  <si>
    <t>อินทวชิรารัตน์</t>
  </si>
  <si>
    <t>สินไพศาลอนันต์</t>
  </si>
  <si>
    <t>สุขแสวง</t>
  </si>
  <si>
    <t>เปลี่ยนสีทอง</t>
  </si>
  <si>
    <t>สนเปี่ยม</t>
  </si>
  <si>
    <t>เมืองโคตร</t>
  </si>
  <si>
    <t>แก้วงาม</t>
  </si>
  <si>
    <t>สนวัตร</t>
  </si>
  <si>
    <t>นิลปานกัน</t>
  </si>
  <si>
    <t>พวงสุนทร</t>
  </si>
  <si>
    <t>สินวิลัย</t>
  </si>
  <si>
    <t>บัวไสว</t>
  </si>
  <si>
    <t>สังข์เงิน</t>
  </si>
  <si>
    <t>แตงนิ่มงาม</t>
  </si>
  <si>
    <t>บุญเลิศลบ</t>
  </si>
  <si>
    <t>จินดาพงษ์</t>
  </si>
  <si>
    <t>มณีฉาย</t>
  </si>
  <si>
    <t>พยมโพธิ์</t>
  </si>
  <si>
    <t>ไตรศัพท์</t>
  </si>
  <si>
    <t>ศรีวิลัย</t>
  </si>
  <si>
    <t>07849</t>
  </si>
  <si>
    <t>นายณัฏฐพล</t>
  </si>
  <si>
    <t>เทศนอก</t>
  </si>
  <si>
    <t>09187</t>
  </si>
  <si>
    <t>นายสิทธิกานต์</t>
  </si>
  <si>
    <t>เผือกขวัญดี</t>
  </si>
  <si>
    <t>07873</t>
  </si>
  <si>
    <t>นางสาวพิญดา</t>
  </si>
  <si>
    <t>สังฆช้าง</t>
  </si>
  <si>
    <t>07874</t>
  </si>
  <si>
    <t>นางสาวพิชญา</t>
  </si>
  <si>
    <t>08656</t>
  </si>
  <si>
    <t>มณเฑียรทอง</t>
  </si>
  <si>
    <t>08979</t>
  </si>
  <si>
    <t>นางสาวแพรวดาว</t>
  </si>
  <si>
    <t>ศุขเสมอ</t>
  </si>
  <si>
    <t>09189</t>
  </si>
  <si>
    <t>นางสาวดี</t>
  </si>
  <si>
    <t>09190</t>
  </si>
  <si>
    <t>นางสาวบุษณีย์</t>
  </si>
  <si>
    <t>จงดี</t>
  </si>
  <si>
    <t>09191</t>
  </si>
  <si>
    <t>นางสาวพิมลพร</t>
  </si>
  <si>
    <t>ภิรมย์รักษ์</t>
  </si>
  <si>
    <t>09193</t>
  </si>
  <si>
    <t>นางสาวสุภัสสร</t>
  </si>
  <si>
    <t>พินโต</t>
  </si>
  <si>
    <t>09831</t>
  </si>
  <si>
    <t>นางสาวณิชา</t>
  </si>
  <si>
    <t>ศรีใจ</t>
  </si>
  <si>
    <t>09832</t>
  </si>
  <si>
    <t>นางสาวณัฐธิดา</t>
  </si>
  <si>
    <t>เมืองแมะ</t>
  </si>
  <si>
    <t>09833</t>
  </si>
  <si>
    <t>นางสาวขนิษฐา</t>
  </si>
  <si>
    <t>แพนสิงห์</t>
  </si>
  <si>
    <t>07847</t>
  </si>
  <si>
    <t>นายสหัสนัยน์</t>
  </si>
  <si>
    <t>08320</t>
  </si>
  <si>
    <t>นายพงศ์ภาณุ</t>
  </si>
  <si>
    <t>นาคนิล</t>
  </si>
  <si>
    <t>09172</t>
  </si>
  <si>
    <t>นายคณาธิป</t>
  </si>
  <si>
    <t>โห้โสภา</t>
  </si>
  <si>
    <t>07871</t>
  </si>
  <si>
    <t>สาพิมล</t>
  </si>
  <si>
    <t>08766</t>
  </si>
  <si>
    <t>นางสาวธัญญภรณ์</t>
  </si>
  <si>
    <t>เสาวรส</t>
  </si>
  <si>
    <t>09835</t>
  </si>
  <si>
    <t>กุสลานนท์</t>
  </si>
  <si>
    <t>09836</t>
  </si>
  <si>
    <t>09838</t>
  </si>
  <si>
    <t>นางสาวติณณา</t>
  </si>
  <si>
    <t>สีมา</t>
  </si>
  <si>
    <t>08658</t>
  </si>
  <si>
    <t>นายนิลวัฒน์</t>
  </si>
  <si>
    <t>แผนชากร</t>
  </si>
  <si>
    <t>08707</t>
  </si>
  <si>
    <t>นายเตวิช</t>
  </si>
  <si>
    <t>นามไพโรจน์</t>
  </si>
  <si>
    <t>09839</t>
  </si>
  <si>
    <t>นายธันวา</t>
  </si>
  <si>
    <t>นวลนระนารถ</t>
  </si>
  <si>
    <t>09840</t>
  </si>
  <si>
    <t>นามบุปผา</t>
  </si>
  <si>
    <t>09841</t>
  </si>
  <si>
    <t>เคล้าเคลีย</t>
  </si>
  <si>
    <t>09842</t>
  </si>
  <si>
    <t>นายปิยบุตร</t>
  </si>
  <si>
    <t>ดวงจันทร์</t>
  </si>
  <si>
    <t>09843</t>
  </si>
  <si>
    <t>สาสุภา</t>
  </si>
  <si>
    <t>09844</t>
  </si>
  <si>
    <t>นายนที</t>
  </si>
  <si>
    <t>09846</t>
  </si>
  <si>
    <t>นายพงศกร</t>
  </si>
  <si>
    <t>เเสงงาม</t>
  </si>
  <si>
    <t>09847</t>
  </si>
  <si>
    <t>นายนันทพัทธ์</t>
  </si>
  <si>
    <t>ชัชวาลย์</t>
  </si>
  <si>
    <t>07869</t>
  </si>
  <si>
    <t>นางสาวฐานิสา</t>
  </si>
  <si>
    <t>08261</t>
  </si>
  <si>
    <t>นางสาวสุภัฑรา</t>
  </si>
  <si>
    <t>เกตุแก้ว</t>
  </si>
  <si>
    <t>08811</t>
  </si>
  <si>
    <t>ชาวกะมุด</t>
  </si>
  <si>
    <t>08812</t>
  </si>
  <si>
    <t>นางสาวปาลิตา</t>
  </si>
  <si>
    <t>บุญนาค</t>
  </si>
  <si>
    <t>08861</t>
  </si>
  <si>
    <t>นางสาววลัยพรรณ</t>
  </si>
  <si>
    <t>เพ็ชรเที่ยง</t>
  </si>
  <si>
    <t>09215</t>
  </si>
  <si>
    <t>นางสาวชลลดา</t>
  </si>
  <si>
    <t>09848</t>
  </si>
  <si>
    <t>ชมภู</t>
  </si>
  <si>
    <t>09849</t>
  </si>
  <si>
    <t>นางสาวศรีลา</t>
  </si>
  <si>
    <t>ยาดอว์</t>
  </si>
  <si>
    <t>09850</t>
  </si>
  <si>
    <t>นางสาวนฤมล</t>
  </si>
  <si>
    <t>ราชสิงห์โห</t>
  </si>
  <si>
    <t>นายบุญฤทธิ์</t>
  </si>
  <si>
    <t>นายกฤษฎา</t>
  </si>
  <si>
    <t>07992</t>
  </si>
  <si>
    <t>08386</t>
  </si>
  <si>
    <t>08390</t>
  </si>
  <si>
    <t>08529</t>
  </si>
  <si>
    <t>08654</t>
  </si>
  <si>
    <t>09350</t>
  </si>
  <si>
    <t>09355</t>
  </si>
  <si>
    <t>09361</t>
  </si>
  <si>
    <t>08118</t>
  </si>
  <si>
    <t>08310</t>
  </si>
  <si>
    <t>08652</t>
  </si>
  <si>
    <t>09044</t>
  </si>
  <si>
    <t>09045</t>
  </si>
  <si>
    <t>09364</t>
  </si>
  <si>
    <t>09378</t>
  </si>
  <si>
    <t>09382</t>
  </si>
  <si>
    <t>09385</t>
  </si>
  <si>
    <t>09526</t>
  </si>
  <si>
    <t>08309</t>
  </si>
  <si>
    <t>09272</t>
  </si>
  <si>
    <t>09338</t>
  </si>
  <si>
    <t>09352</t>
  </si>
  <si>
    <t>09358</t>
  </si>
  <si>
    <t>09359</t>
  </si>
  <si>
    <t>09344</t>
  </si>
  <si>
    <t>08391</t>
  </si>
  <si>
    <t>08803</t>
  </si>
  <si>
    <t>09335</t>
  </si>
  <si>
    <t>07868</t>
  </si>
  <si>
    <t>07971</t>
  </si>
  <si>
    <t>08396</t>
  </si>
  <si>
    <t>08530</t>
  </si>
  <si>
    <t>09341</t>
  </si>
  <si>
    <t>09349</t>
  </si>
  <si>
    <t>09363</t>
  </si>
  <si>
    <t>เด็กชาย</t>
  </si>
  <si>
    <t>นาย</t>
  </si>
  <si>
    <t>เด็กหญิง</t>
  </si>
  <si>
    <t>นางสาว</t>
  </si>
  <si>
    <t>สถานภาพนักเรียนชาย</t>
  </si>
  <si>
    <t>สถานภาพนักเรียนหญิง</t>
  </si>
  <si>
    <t>จำนวนนักเรียนหญิงทั้งหมด</t>
  </si>
  <si>
    <t>จำนวนนักเรียนหญิง ย้าย</t>
  </si>
  <si>
    <t>จำนวนนักเรียนหญิง มส</t>
  </si>
  <si>
    <t>จำนวนนักเรียนหญิง ร</t>
  </si>
  <si>
    <t>07715</t>
  </si>
  <si>
    <t>แดงนก</t>
  </si>
  <si>
    <t>07725</t>
  </si>
  <si>
    <t>นางสาวไพลิน</t>
  </si>
  <si>
    <t>ยงสุวรรณ</t>
  </si>
  <si>
    <t>ผิวเผือก</t>
  </si>
  <si>
    <t>สุยรา</t>
  </si>
  <si>
    <t>นายคีรียะ</t>
  </si>
  <si>
    <t>นายอชิรวิชญ์</t>
  </si>
  <si>
    <t>นายสุชล</t>
  </si>
  <si>
    <t>นายณัฐกิตติ์</t>
  </si>
  <si>
    <t>นายวสุพล</t>
  </si>
  <si>
    <t>10281</t>
  </si>
  <si>
    <t>นายธีรวัชร</t>
  </si>
  <si>
    <t>อิ่นคำ</t>
  </si>
  <si>
    <t>10282</t>
  </si>
  <si>
    <t>นายจักรพันธ์</t>
  </si>
  <si>
    <t>สุวรรณมาลี</t>
  </si>
  <si>
    <t>10284</t>
  </si>
  <si>
    <t>โปสพันธุ์</t>
  </si>
  <si>
    <t>10285</t>
  </si>
  <si>
    <t>ลิมปิโชติกุล</t>
  </si>
  <si>
    <t>10287</t>
  </si>
  <si>
    <t>นายญาณวรุตม์</t>
  </si>
  <si>
    <t>ทองไกรแสน</t>
  </si>
  <si>
    <t>10288</t>
  </si>
  <si>
    <t>ฟักเขียว</t>
  </si>
  <si>
    <t>10289</t>
  </si>
  <si>
    <t>นายทรงธัญ</t>
  </si>
  <si>
    <t>ภุมรา</t>
  </si>
  <si>
    <t>นางสาวญาณินษา</t>
  </si>
  <si>
    <t>08119</t>
  </si>
  <si>
    <t>นางสาวชลธิชา</t>
  </si>
  <si>
    <t>วงษ์พิชัย</t>
  </si>
  <si>
    <t>นางสาวปาริชาติ</t>
  </si>
  <si>
    <t>นางสาวกัลยรัตน์</t>
  </si>
  <si>
    <t>นางสาวกมลลักษณ์</t>
  </si>
  <si>
    <t>นางสาวกุสุมา</t>
  </si>
  <si>
    <t>แก้วประชากุล</t>
  </si>
  <si>
    <t>10290</t>
  </si>
  <si>
    <t>นางสาวธัญญลักษณ์</t>
  </si>
  <si>
    <t>เปาเล้ง</t>
  </si>
  <si>
    <t>10291</t>
  </si>
  <si>
    <t>นางสาวศศินันท์</t>
  </si>
  <si>
    <t>จันทร์หร่าย</t>
  </si>
  <si>
    <t>10292</t>
  </si>
  <si>
    <t>ปลื้มพวก</t>
  </si>
  <si>
    <t>10293</t>
  </si>
  <si>
    <t>นางสาวพิมพ์ปภัสร์</t>
  </si>
  <si>
    <t>นางสาวพิมพิกา</t>
  </si>
  <si>
    <t>10296</t>
  </si>
  <si>
    <t>นางสาวชนินาถ</t>
  </si>
  <si>
    <t>เบญจตานนท์</t>
  </si>
  <si>
    <t>10297</t>
  </si>
  <si>
    <t>ทุเครือ</t>
  </si>
  <si>
    <t>10298</t>
  </si>
  <si>
    <t>ทองวิเศษศักดิ์</t>
  </si>
  <si>
    <t>10299</t>
  </si>
  <si>
    <t>นางสาวเพียงลดา</t>
  </si>
  <si>
    <t>เปลี่ยนแก้ว</t>
  </si>
  <si>
    <t>10300</t>
  </si>
  <si>
    <t>นางสาวกาญจนา</t>
  </si>
  <si>
    <t>ผ่องพูนผล</t>
  </si>
  <si>
    <t>นายวศิน</t>
  </si>
  <si>
    <t>09376</t>
  </si>
  <si>
    <t>นายพิสิษฐ</t>
  </si>
  <si>
    <t>09370</t>
  </si>
  <si>
    <t>10301</t>
  </si>
  <si>
    <t>แสงมณี</t>
  </si>
  <si>
    <t>10302</t>
  </si>
  <si>
    <t>ราชกิจ</t>
  </si>
  <si>
    <t>10304</t>
  </si>
  <si>
    <t>นายคณิตสรณ์</t>
  </si>
  <si>
    <t>มูลม้าย</t>
  </si>
  <si>
    <t>10305</t>
  </si>
  <si>
    <t>เสนีย์วงศ์ ณ อยุธยา</t>
  </si>
  <si>
    <t>นางสาวอสมาภรณ์</t>
  </si>
  <si>
    <t>นางสาวอมรรัตน์</t>
  </si>
  <si>
    <t>นางสาวศิริวรรณ</t>
  </si>
  <si>
    <t>นางสาวอรพรรณ</t>
  </si>
  <si>
    <t>นางสาวธิดารัตน์</t>
  </si>
  <si>
    <t>10308</t>
  </si>
  <si>
    <t>นางสาวชนกานต์</t>
  </si>
  <si>
    <t>สารศิริ</t>
  </si>
  <si>
    <t>10309</t>
  </si>
  <si>
    <t>นางสาวเขมิกา</t>
  </si>
  <si>
    <t>ศิริธรรม</t>
  </si>
  <si>
    <t>10310</t>
  </si>
  <si>
    <t>นางสาวจตุพร</t>
  </si>
  <si>
    <t>ฉิมพิบูลย์</t>
  </si>
  <si>
    <t>10311</t>
  </si>
  <si>
    <t>นางสาวธันยพร</t>
  </si>
  <si>
    <t>จรัสเพียร</t>
  </si>
  <si>
    <t>10312</t>
  </si>
  <si>
    <t>นางสาวสาวิตรี</t>
  </si>
  <si>
    <t>ศรีวิเศษ</t>
  </si>
  <si>
    <t>10313</t>
  </si>
  <si>
    <t>นางสาวปิยพร</t>
  </si>
  <si>
    <t>สุวรรณมูสิโก</t>
  </si>
  <si>
    <t>10314</t>
  </si>
  <si>
    <t>นางสาวฐิติรัตน์</t>
  </si>
  <si>
    <t>สกุลพัฒน์ชัยเดช</t>
  </si>
  <si>
    <t>10315</t>
  </si>
  <si>
    <t>นางสาวมนทกานต์</t>
  </si>
  <si>
    <t>โต๊ะเจริญ</t>
  </si>
  <si>
    <t>10316</t>
  </si>
  <si>
    <t>นางสาวพรรณทิภา</t>
  </si>
  <si>
    <t>อินมาลา</t>
  </si>
  <si>
    <t>10317</t>
  </si>
  <si>
    <t>นางสาวกัญญารัตน์</t>
  </si>
  <si>
    <t>อุระวัฒน์</t>
  </si>
  <si>
    <t>10318</t>
  </si>
  <si>
    <t>ไตรจิต</t>
  </si>
  <si>
    <t>10319</t>
  </si>
  <si>
    <t>นางสาวสไบทิพย์</t>
  </si>
  <si>
    <t>หมื่นศักดา</t>
  </si>
  <si>
    <t>10321</t>
  </si>
  <si>
    <t>พรพิไลสวัสดิ์</t>
  </si>
  <si>
    <t>10322</t>
  </si>
  <si>
    <t>นางสาวนาตาลี</t>
  </si>
  <si>
    <t>จันคีรี</t>
  </si>
  <si>
    <t>10324</t>
  </si>
  <si>
    <t>นางสาวพรนัชชา</t>
  </si>
  <si>
    <t>แก้วกระจ่าง</t>
  </si>
  <si>
    <t>10325</t>
  </si>
  <si>
    <t>นางสาวลลิตวดี</t>
  </si>
  <si>
    <t>จันดาเปรม</t>
  </si>
  <si>
    <t>10326</t>
  </si>
  <si>
    <t>นางสาวพิชชาอร</t>
  </si>
  <si>
    <t>เฉื่อยฉ่ำ</t>
  </si>
  <si>
    <t>10327</t>
  </si>
  <si>
    <t>เดชะผล</t>
  </si>
  <si>
    <t>10328</t>
  </si>
  <si>
    <t>อัศวะมนตรี</t>
  </si>
  <si>
    <t>นายชุติไชย</t>
  </si>
  <si>
    <t>นายณัฏฐวี</t>
  </si>
  <si>
    <t>นายณัฐดนัย</t>
  </si>
  <si>
    <t>นายอดิศร</t>
  </si>
  <si>
    <t>นายธนโชค</t>
  </si>
  <si>
    <t>นายอดิศักดิ์</t>
  </si>
  <si>
    <t>นายตะวัน</t>
  </si>
  <si>
    <t>นายประกาศิต</t>
  </si>
  <si>
    <t>นายพชร</t>
  </si>
  <si>
    <t>09368</t>
  </si>
  <si>
    <t>นายธีรภัทร์</t>
  </si>
  <si>
    <t>10329</t>
  </si>
  <si>
    <t>นายปวีกาญจน์</t>
  </si>
  <si>
    <t>ปุจฉาการณ์</t>
  </si>
  <si>
    <t>นางสาวจิรวรรณ</t>
  </si>
  <si>
    <t>นางสาวประดับขวัญ</t>
  </si>
  <si>
    <t>นางสาวภีรยา</t>
  </si>
  <si>
    <t>นางสาวฐิตาภรณ์</t>
  </si>
  <si>
    <t>นางสาวเฟื่องฟ้า</t>
  </si>
  <si>
    <t>นางสาวปวรวรรณ</t>
  </si>
  <si>
    <t>นางสาวศิรจันทรา</t>
  </si>
  <si>
    <t>10330</t>
  </si>
  <si>
    <t>นางสาวสุพิชญาย์</t>
  </si>
  <si>
    <t>จันทร์นุ่ม</t>
  </si>
  <si>
    <t>10331</t>
  </si>
  <si>
    <t>นางสาวกรกมล</t>
  </si>
  <si>
    <t>ซุ่นใช้</t>
  </si>
  <si>
    <t>10332</t>
  </si>
  <si>
    <t>นางสาวศิรินภรณ์</t>
  </si>
  <si>
    <t>เรือนงาม</t>
  </si>
  <si>
    <t>10333</t>
  </si>
  <si>
    <t>แสงวิภาค</t>
  </si>
  <si>
    <t>10336</t>
  </si>
  <si>
    <t>เชื้อพรหม</t>
  </si>
  <si>
    <t>10337</t>
  </si>
  <si>
    <t>อุทากิจ</t>
  </si>
  <si>
    <t>นางสาวกานต์พิชชา</t>
  </si>
  <si>
    <t>10187</t>
  </si>
  <si>
    <t>นางสาวรุจิราภา</t>
  </si>
  <si>
    <t>10184</t>
  </si>
  <si>
    <t>นายบูรพา</t>
  </si>
  <si>
    <t>สนิท</t>
  </si>
  <si>
    <t>10380</t>
  </si>
  <si>
    <t>นายรัชตะ</t>
  </si>
  <si>
    <t>อิ่มเอิบ</t>
  </si>
  <si>
    <t>10347</t>
  </si>
  <si>
    <t>แก่ฉิม</t>
  </si>
  <si>
    <t>นางสาวณัฏฐ์ชญา</t>
  </si>
  <si>
    <t>10358</t>
  </si>
  <si>
    <t>นางสาวเปมิกา</t>
  </si>
  <si>
    <t>ยงเยื่องคง</t>
  </si>
  <si>
    <t>วันปิยมหาราช</t>
  </si>
  <si>
    <t>08244</t>
  </si>
  <si>
    <t>นายณภัทร</t>
  </si>
  <si>
    <t>เกตุลักษณ์</t>
  </si>
  <si>
    <t>09480</t>
  </si>
  <si>
    <t>นายถิรวลัญช์</t>
  </si>
  <si>
    <t>เนตรคำ</t>
  </si>
  <si>
    <t>นายจักรพงศ์</t>
  </si>
  <si>
    <t>พู่ตระกูล</t>
  </si>
  <si>
    <t>นายอภิกฤช</t>
  </si>
  <si>
    <t>เยือกเย็น</t>
  </si>
  <si>
    <t>08093</t>
  </si>
  <si>
    <t>ศันสนียวัฒนกุล</t>
  </si>
  <si>
    <t>08100</t>
  </si>
  <si>
    <t>นางสาวณัฐนันท์</t>
  </si>
  <si>
    <t>บุญแก้ว</t>
  </si>
  <si>
    <t>08235</t>
  </si>
  <si>
    <t>นางสาวภัทรนันท์</t>
  </si>
  <si>
    <t>ขำโขนงงาม</t>
  </si>
  <si>
    <t>08647</t>
  </si>
  <si>
    <t>นางสาวกัลยาณี</t>
  </si>
  <si>
    <t>เพชรไทย</t>
  </si>
  <si>
    <t>08711</t>
  </si>
  <si>
    <t>นางสาววรสุดา</t>
  </si>
  <si>
    <t>บุญส่งสมนุกูล</t>
  </si>
  <si>
    <t>09499</t>
  </si>
  <si>
    <t>นางสาวศรัณย์พร</t>
  </si>
  <si>
    <t>กสิเวช</t>
  </si>
  <si>
    <t>09501</t>
  </si>
  <si>
    <t>นางสาวณิชกานต์</t>
  </si>
  <si>
    <t>รุนนุช</t>
  </si>
  <si>
    <t>09513</t>
  </si>
  <si>
    <t>นางสาวปรายฟ้า</t>
  </si>
  <si>
    <t>พักตรพันธานนท์</t>
  </si>
  <si>
    <t>09529</t>
  </si>
  <si>
    <t>นางสาวเนตรนลิน</t>
  </si>
  <si>
    <t>เผ่าพงค์</t>
  </si>
  <si>
    <t>09825</t>
  </si>
  <si>
    <t>จิ้มลิ้ม</t>
  </si>
  <si>
    <t>10390</t>
  </si>
  <si>
    <t>นางสาวเวธกา</t>
  </si>
  <si>
    <t>เดชเจริญ</t>
  </si>
  <si>
    <t>10392</t>
  </si>
  <si>
    <t>นางสาวณัฐนรัตน์</t>
  </si>
  <si>
    <t>แสงกล้า</t>
  </si>
  <si>
    <t>10667</t>
  </si>
  <si>
    <t>นางสาวสุพรรณี</t>
  </si>
  <si>
    <t>10668</t>
  </si>
  <si>
    <t>โสภา</t>
  </si>
  <si>
    <t>10669</t>
  </si>
  <si>
    <t>นางสาวพิชญาภา</t>
  </si>
  <si>
    <t>อ่อนละมูล</t>
  </si>
  <si>
    <t>10670</t>
  </si>
  <si>
    <t>นางสาววริศรา</t>
  </si>
  <si>
    <t>ราชนิช</t>
  </si>
  <si>
    <t>10671</t>
  </si>
  <si>
    <t>คำสอาด</t>
  </si>
  <si>
    <t>10672</t>
  </si>
  <si>
    <t>นางสาวกฤชอร</t>
  </si>
  <si>
    <t>อินอำไพ</t>
  </si>
  <si>
    <t>ปีการศึกษา</t>
  </si>
  <si>
    <t>ภาคเรียนที่</t>
  </si>
  <si>
    <t>ชั้น</t>
  </si>
  <si>
    <t>มัธยมศึกษาปีที่ 4/1</t>
  </si>
  <si>
    <t>มัธยมศึกษาปีที่ 4/2</t>
  </si>
  <si>
    <t>มัธยมศึกษาปีที่ 4/3</t>
  </si>
  <si>
    <t>08238</t>
  </si>
  <si>
    <t>นายธรรมธร</t>
  </si>
  <si>
    <t>โชติกเสถียร</t>
  </si>
  <si>
    <t>09492</t>
  </si>
  <si>
    <t>นายศุภสิน</t>
  </si>
  <si>
    <t>มีวันนัง</t>
  </si>
  <si>
    <t>09738</t>
  </si>
  <si>
    <t>นายโชติพงค์</t>
  </si>
  <si>
    <t>กิจจาวรอาภรณ์</t>
  </si>
  <si>
    <t>10673</t>
  </si>
  <si>
    <t>สีขาว</t>
  </si>
  <si>
    <t>10674</t>
  </si>
  <si>
    <t>นายไชยวัฒน์</t>
  </si>
  <si>
    <t>ถวิลรมย์</t>
  </si>
  <si>
    <t>10675</t>
  </si>
  <si>
    <t>กองสาร์</t>
  </si>
  <si>
    <t>08089</t>
  </si>
  <si>
    <t>นางสาวคุณภัทร</t>
  </si>
  <si>
    <t>สมรสมนตรี</t>
  </si>
  <si>
    <t>09494</t>
  </si>
  <si>
    <t>นางสาวนภัสสร</t>
  </si>
  <si>
    <t>10278</t>
  </si>
  <si>
    <t>นางสาวเนตรนภา</t>
  </si>
  <si>
    <t>แสงศรี</t>
  </si>
  <si>
    <t>10676</t>
  </si>
  <si>
    <t>นางสาวบัณฑิตา</t>
  </si>
  <si>
    <t>โต๊ะถม</t>
  </si>
  <si>
    <t>10677</t>
  </si>
  <si>
    <t>นางสาวธนัญญา</t>
  </si>
  <si>
    <t>คมขำ</t>
  </si>
  <si>
    <t>10678</t>
  </si>
  <si>
    <t>นางสาวปุณยนุช</t>
  </si>
  <si>
    <t>ทุมดี</t>
  </si>
  <si>
    <t>บุญศิริ</t>
  </si>
  <si>
    <t>10681</t>
  </si>
  <si>
    <t>นางสาวกรรณิการ์</t>
  </si>
  <si>
    <t>ประทุม</t>
  </si>
  <si>
    <t>10683</t>
  </si>
  <si>
    <t>นางสาวพรรณประภา</t>
  </si>
  <si>
    <t>นิ่มนวล</t>
  </si>
  <si>
    <t>10684</t>
  </si>
  <si>
    <t>แก้วมุกดา</t>
  </si>
  <si>
    <t>10685</t>
  </si>
  <si>
    <t>นางสาวสุปรียา</t>
  </si>
  <si>
    <t>พรหมสร</t>
  </si>
  <si>
    <t>10686</t>
  </si>
  <si>
    <t>นางสาวทัสดา</t>
  </si>
  <si>
    <t>เกตุไชโย</t>
  </si>
  <si>
    <t>08069</t>
  </si>
  <si>
    <t>นายณัฐกมล</t>
  </si>
  <si>
    <t>จันทร์แรมไตร</t>
  </si>
  <si>
    <t>ผาโคตร</t>
  </si>
  <si>
    <t>08078</t>
  </si>
  <si>
    <t>นายภูเบศ</t>
  </si>
  <si>
    <t>08098</t>
  </si>
  <si>
    <t>นายธานินทร์</t>
  </si>
  <si>
    <t>ชาตินุช</t>
  </si>
  <si>
    <t>08218</t>
  </si>
  <si>
    <t>เหล็กขำ</t>
  </si>
  <si>
    <t>08236</t>
  </si>
  <si>
    <t>นายอรรถพล</t>
  </si>
  <si>
    <t>สุขเขตร์</t>
  </si>
  <si>
    <t>08532</t>
  </si>
  <si>
    <t>พัดทอง</t>
  </si>
  <si>
    <t>09214</t>
  </si>
  <si>
    <t>นายศุภณัฐ</t>
  </si>
  <si>
    <t>09327</t>
  </si>
  <si>
    <t>นายศุภโชติ</t>
  </si>
  <si>
    <t>09328</t>
  </si>
  <si>
    <t>ทรัพย์สกุล</t>
  </si>
  <si>
    <t>09488</t>
  </si>
  <si>
    <t>นายธนพนธ์</t>
  </si>
  <si>
    <t>มะปัญญา</t>
  </si>
  <si>
    <t>09496</t>
  </si>
  <si>
    <t>นายศุภสรณ์</t>
  </si>
  <si>
    <t>เย็นจิตร</t>
  </si>
  <si>
    <t>09505</t>
  </si>
  <si>
    <t>นายณฐพงศ์</t>
  </si>
  <si>
    <t>สินธุมาศ</t>
  </si>
  <si>
    <t>09508</t>
  </si>
  <si>
    <t>โพธิเกษม</t>
  </si>
  <si>
    <t>10687</t>
  </si>
  <si>
    <t>นายรวิสรา</t>
  </si>
  <si>
    <t>เย็นใจ</t>
  </si>
  <si>
    <t>10689</t>
  </si>
  <si>
    <t>นายศรัณย์ภัทร</t>
  </si>
  <si>
    <t>ฤทธิ์เรืองรุ่ง</t>
  </si>
  <si>
    <t>10690</t>
  </si>
  <si>
    <t>นายเจษฎา</t>
  </si>
  <si>
    <t>ทิมพิทักษ์</t>
  </si>
  <si>
    <t>08249</t>
  </si>
  <si>
    <t>นางสาวทิพาวรรณ</t>
  </si>
  <si>
    <t>ชำนิ</t>
  </si>
  <si>
    <t>08448</t>
  </si>
  <si>
    <t>นางสาวกัลยารวิศ</t>
  </si>
  <si>
    <t>ธนวดีธนไพศาล</t>
  </si>
  <si>
    <t>08646</t>
  </si>
  <si>
    <t>นางสาวจันทิมา</t>
  </si>
  <si>
    <t>จังโส</t>
  </si>
  <si>
    <t>08970</t>
  </si>
  <si>
    <t>นางสาวงพรนัชชา</t>
  </si>
  <si>
    <t>ปิ่นทอง</t>
  </si>
  <si>
    <t>09329</t>
  </si>
  <si>
    <t>นางสาวคุณัชญา</t>
  </si>
  <si>
    <t>บาง</t>
  </si>
  <si>
    <t>09484</t>
  </si>
  <si>
    <t>มาลีบูชา</t>
  </si>
  <si>
    <t>10691</t>
  </si>
  <si>
    <t>นางสาวชนาพัฒน์</t>
  </si>
  <si>
    <t>สังขกุล</t>
  </si>
  <si>
    <t>10694</t>
  </si>
  <si>
    <t>นางสาวณัฎฐริกา</t>
  </si>
  <si>
    <t>ชมชื่น</t>
  </si>
  <si>
    <t>มัธยมศึกษาปีที่ 5/1</t>
  </si>
  <si>
    <t>10695</t>
  </si>
  <si>
    <t>ไชยเดช</t>
  </si>
  <si>
    <t>มัธยมศึกษาปีที่ 5/2</t>
  </si>
  <si>
    <t>มัธยมศึกษาปีที่ 5/3</t>
  </si>
  <si>
    <t>มัธยมศึกษาปีที่ 6/1</t>
  </si>
  <si>
    <t>มัธยมศึกษาปีที่ 6/2</t>
  </si>
  <si>
    <t>มัธยมศึกษาปีที่ 6/3</t>
  </si>
  <si>
    <t>ปัญญาภิวัฒน์</t>
  </si>
  <si>
    <t>วันที่เรียน</t>
  </si>
  <si>
    <t>วิชา</t>
  </si>
  <si>
    <t>สัปดาห์ที่</t>
  </si>
  <si>
    <t>วันที่</t>
  </si>
  <si>
    <t>วัน</t>
  </si>
  <si>
    <t>เดือน</t>
  </si>
  <si>
    <t>ปี</t>
  </si>
  <si>
    <t>วันหยุด</t>
  </si>
  <si>
    <t>วันที่ 1</t>
  </si>
  <si>
    <t>วันที่ 2</t>
  </si>
  <si>
    <t>วันที่ 3</t>
  </si>
  <si>
    <t>วันที่ 4</t>
  </si>
  <si>
    <t>วันที่ 5</t>
  </si>
  <si>
    <t>วันวิสาขบูชา</t>
  </si>
  <si>
    <t>วันที่ 6</t>
  </si>
  <si>
    <t>วันที่ 7</t>
  </si>
  <si>
    <t>วันที่ 8</t>
  </si>
  <si>
    <t>วันที่ 9</t>
  </si>
  <si>
    <t>วันที่ 10</t>
  </si>
  <si>
    <t>วันที่ 11</t>
  </si>
  <si>
    <t>วันที่ 12</t>
  </si>
  <si>
    <t>วันที่ 13</t>
  </si>
  <si>
    <t>วันเฉลิมพระชนมพรรษาสมเด็จพระราชินี</t>
  </si>
  <si>
    <t>วันที่ 14</t>
  </si>
  <si>
    <t>วันที่ 15</t>
  </si>
  <si>
    <t>วันที่ 16</t>
  </si>
  <si>
    <t>วันที่ 17</t>
  </si>
  <si>
    <t>วันที่ 18</t>
  </si>
  <si>
    <t>วันที่ 19</t>
  </si>
  <si>
    <t>วันที่ 20</t>
  </si>
  <si>
    <t>วันที่ 21</t>
  </si>
  <si>
    <t>วันที่ 22</t>
  </si>
  <si>
    <t>วันที่ 23</t>
  </si>
  <si>
    <t>วันที่ 24</t>
  </si>
  <si>
    <t>วันที่ 25</t>
  </si>
  <si>
    <t>วันที่ 26</t>
  </si>
  <si>
    <t>วันที่ 27</t>
  </si>
  <si>
    <t>วันที่ 28</t>
  </si>
  <si>
    <t>วันที่ 29</t>
  </si>
  <si>
    <t>วันที่ 30</t>
  </si>
  <si>
    <t>วันที่ 31</t>
  </si>
  <si>
    <t>วันที่ 32</t>
  </si>
  <si>
    <t>วันที่ 33</t>
  </si>
  <si>
    <t>วันที่ 34</t>
  </si>
  <si>
    <t>วันที่ 35</t>
  </si>
  <si>
    <t>วันที่ 36</t>
  </si>
  <si>
    <t>วันที่ 37</t>
  </si>
  <si>
    <t>วันที่ 38</t>
  </si>
  <si>
    <t>วันที่ 39</t>
  </si>
  <si>
    <t>วันที่ 40</t>
  </si>
  <si>
    <t>วันที่ 41</t>
  </si>
  <si>
    <t>วันที่ 42</t>
  </si>
  <si>
    <t>วันที่ 43</t>
  </si>
  <si>
    <t>วันที่ 44</t>
  </si>
  <si>
    <t>วันที่ 45</t>
  </si>
  <si>
    <t>วันที่ 46</t>
  </si>
  <si>
    <t>วันที่ 47</t>
  </si>
  <si>
    <t>วันที่ 48</t>
  </si>
  <si>
    <t>วันหยุดชดเชยวันเข้าพรรษา</t>
  </si>
  <si>
    <t>วันที่ 49</t>
  </si>
  <si>
    <t>วันที่ 50</t>
  </si>
  <si>
    <t>วันที่ 51</t>
  </si>
  <si>
    <t>วันที่ 52</t>
  </si>
  <si>
    <t>วันที่ 53</t>
  </si>
  <si>
    <t>วันที่ 54</t>
  </si>
  <si>
    <t>วันที่ 55</t>
  </si>
  <si>
    <t>วันที่ 56</t>
  </si>
  <si>
    <t>วันที่ 57</t>
  </si>
  <si>
    <t>วันที่ 58</t>
  </si>
  <si>
    <t>วันที่ 59</t>
  </si>
  <si>
    <t>วันที่ 60</t>
  </si>
  <si>
    <t>วันที่ 61</t>
  </si>
  <si>
    <t>วันที่ 62</t>
  </si>
  <si>
    <t>วันที่ 63</t>
  </si>
  <si>
    <t>วันที่ 64</t>
  </si>
  <si>
    <t>วันที่ 65</t>
  </si>
  <si>
    <t>วันที่ 66</t>
  </si>
  <si>
    <t>วันที่ 67</t>
  </si>
  <si>
    <t>วันที่ 68</t>
  </si>
  <si>
    <t>วันที่ 69</t>
  </si>
  <si>
    <t>วันที่ 70</t>
  </si>
  <si>
    <t>วันที่ 71</t>
  </si>
  <si>
    <t>วันที่ 72</t>
  </si>
  <si>
    <t>วันที่ 73</t>
  </si>
  <si>
    <t>วันที่ 74</t>
  </si>
  <si>
    <t>วันที่ 75</t>
  </si>
  <si>
    <t>วันที่ 76</t>
  </si>
  <si>
    <t>วันที่ 77</t>
  </si>
  <si>
    <t>วันที่ 78</t>
  </si>
  <si>
    <t>วันที่ 79</t>
  </si>
  <si>
    <t>วันที่ 80</t>
  </si>
  <si>
    <t>วันที่ 81</t>
  </si>
  <si>
    <t>วันที่ 82</t>
  </si>
  <si>
    <t>วันที่ 83</t>
  </si>
  <si>
    <t>วันที่ 84</t>
  </si>
  <si>
    <t>วันที่ 85</t>
  </si>
  <si>
    <t>วันที่ 86</t>
  </si>
  <si>
    <t>วันที่ 87</t>
  </si>
  <si>
    <t>วันที่ 88</t>
  </si>
  <si>
    <t>วันที่ 89</t>
  </si>
  <si>
    <t>วันที่ 90</t>
  </si>
  <si>
    <t>วันที่ 91</t>
  </si>
  <si>
    <t>วันที่ 92</t>
  </si>
  <si>
    <t>วันที่ 93</t>
  </si>
  <si>
    <t>วันที่ 94</t>
  </si>
  <si>
    <t>วันที่ 95</t>
  </si>
  <si>
    <t>วันที่ 96</t>
  </si>
  <si>
    <t>วันที่ 97</t>
  </si>
  <si>
    <t>วันที่ 98</t>
  </si>
  <si>
    <t>วันที่ 99</t>
  </si>
  <si>
    <t>วันที่ 100</t>
  </si>
  <si>
    <t>วันที่ 101</t>
  </si>
  <si>
    <t>วันที่ 102</t>
  </si>
  <si>
    <t>วันที่ 103</t>
  </si>
  <si>
    <t>วันที่ 104</t>
  </si>
  <si>
    <t>วันที่ 105</t>
  </si>
  <si>
    <t>วันที่ 106</t>
  </si>
  <si>
    <t>วันที่ 107</t>
  </si>
  <si>
    <t>วันที่ 108</t>
  </si>
  <si>
    <t>วันหยุดชดเชยคล้ายวันสวรรคตพระบาทสมเด็จพระบรมชนกาธิเบศรฯ</t>
  </si>
  <si>
    <t>วันที่ 109</t>
  </si>
  <si>
    <t>วันที่ 110</t>
  </si>
  <si>
    <t>วันที่ 111</t>
  </si>
  <si>
    <t>วันที่ 112</t>
  </si>
  <si>
    <t>วันที่ 113</t>
  </si>
  <si>
    <t>วันที่ 114</t>
  </si>
  <si>
    <t>วันที่ 115</t>
  </si>
  <si>
    <t>วันที่ 116</t>
  </si>
  <si>
    <t>วันที่ 117</t>
  </si>
  <si>
    <t>วันที่ 118</t>
  </si>
  <si>
    <t>วันที่ 119</t>
  </si>
  <si>
    <t>วันที่ 120</t>
  </si>
  <si>
    <t>วันที่ 121</t>
  </si>
  <si>
    <t>วันที่ 122</t>
  </si>
  <si>
    <t>ลำดับจันทร์</t>
  </si>
  <si>
    <t>ลำดับอังคาร</t>
  </si>
  <si>
    <t>ลำดับพุธ</t>
  </si>
  <si>
    <t>ลำดับพฤหัส</t>
  </si>
  <si>
    <t>ลำดับศุกร์</t>
  </si>
  <si>
    <t>index</t>
  </si>
  <si>
    <t>สถานภาพ</t>
  </si>
  <si>
    <t xml:space="preserve">วันเฉลิมพระชนมพรรษาสมเด็จพระนางเจ้าสิริกิติ์ </t>
  </si>
  <si>
    <t>วันหยุดชดเชยวันเฉลิมพระชนมพรรษารัชกาลที่ 10</t>
  </si>
  <si>
    <t>นายราเมนทร์</t>
  </si>
  <si>
    <t>ประสพรัตนโชค</t>
  </si>
  <si>
    <t>10701</t>
  </si>
  <si>
    <t>07596</t>
  </si>
  <si>
    <t>เกตุกร</t>
  </si>
  <si>
    <t>07704</t>
  </si>
  <si>
    <t>07842</t>
  </si>
  <si>
    <t>นายศุภกร</t>
  </si>
  <si>
    <t>เขียวรอดไพร</t>
  </si>
  <si>
    <t>07845</t>
  </si>
  <si>
    <t>นายธนศักดิ์</t>
  </si>
  <si>
    <t>07846</t>
  </si>
  <si>
    <t>นายอนุพัฒน์</t>
  </si>
  <si>
    <t>โยมจีน</t>
  </si>
  <si>
    <t>07855</t>
  </si>
  <si>
    <t>นายอลงกรณ์</t>
  </si>
  <si>
    <t>อินทร์ทรง</t>
  </si>
  <si>
    <t>07972</t>
  </si>
  <si>
    <t>นายธนภัทร</t>
  </si>
  <si>
    <t>ตันตระประภากร</t>
  </si>
  <si>
    <t>08312</t>
  </si>
  <si>
    <t>นายพงศ์พันธ์</t>
  </si>
  <si>
    <t>แสงหนู</t>
  </si>
  <si>
    <t>09064</t>
  </si>
  <si>
    <t>นายวีรภัทร</t>
  </si>
  <si>
    <t>ไชยแสงสาโรจน์</t>
  </si>
  <si>
    <t>09162</t>
  </si>
  <si>
    <t>นายเอกภาพ</t>
  </si>
  <si>
    <t>จรุงพันธ์</t>
  </si>
  <si>
    <t>09166</t>
  </si>
  <si>
    <t>นายธนพล</t>
  </si>
  <si>
    <t>09170</t>
  </si>
  <si>
    <t>นายวชิร</t>
  </si>
  <si>
    <t>แย้มพราย</t>
  </si>
  <si>
    <t>09177</t>
  </si>
  <si>
    <t>นายณัฐชนน</t>
  </si>
  <si>
    <t>พรชัยเจริญ</t>
  </si>
  <si>
    <t>09183</t>
  </si>
  <si>
    <t>อุ่นศรี</t>
  </si>
  <si>
    <t>09185</t>
  </si>
  <si>
    <t>นายปวฤทธิ์</t>
  </si>
  <si>
    <t>ชูศรี</t>
  </si>
  <si>
    <t>09186</t>
  </si>
  <si>
    <t>นายรุ่งตะวัน</t>
  </si>
  <si>
    <t>จูแย้ม</t>
  </si>
  <si>
    <t>09209</t>
  </si>
  <si>
    <t>นายรชต</t>
  </si>
  <si>
    <t>สกุลดี</t>
  </si>
  <si>
    <t>09388</t>
  </si>
  <si>
    <t>นายจิรภัทร</t>
  </si>
  <si>
    <t>เล่งฮ้อ</t>
  </si>
  <si>
    <t>09851</t>
  </si>
  <si>
    <t>เสนาไทย</t>
  </si>
  <si>
    <t>09852</t>
  </si>
  <si>
    <t>เนียมวรนุช</t>
  </si>
  <si>
    <t>07861</t>
  </si>
  <si>
    <t>บุตรประวัติ</t>
  </si>
  <si>
    <t>07864</t>
  </si>
  <si>
    <t>นางสาววนัสนันท์</t>
  </si>
  <si>
    <t>ขำสำราญ</t>
  </si>
  <si>
    <t>07879</t>
  </si>
  <si>
    <t>นางสาวธัญญาพร</t>
  </si>
  <si>
    <t>ประเสริฐศักดิ์</t>
  </si>
  <si>
    <t>08535</t>
  </si>
  <si>
    <t>แก้วทอง</t>
  </si>
  <si>
    <t>08990</t>
  </si>
  <si>
    <t>นางสาวหทัยรัตน์</t>
  </si>
  <si>
    <t>บรรจงกุล</t>
  </si>
  <si>
    <t>09855</t>
  </si>
  <si>
    <t>นางสาววรรณิศา</t>
  </si>
  <si>
    <t>โพธิไพจิตร</t>
  </si>
  <si>
    <t>รวมลำดับ</t>
  </si>
  <si>
    <t>มัธยมศึกษาปีที่ 1/1</t>
  </si>
  <si>
    <t>มัธยมศึกษาปีที่ 1/2</t>
  </si>
  <si>
    <t>มัธยมศึกษาปีที่ 1/3</t>
  </si>
  <si>
    <t>มัธยมศึกษาปีที่ 1/4</t>
  </si>
  <si>
    <t>มัธยมศึกษาปีที่ 2/1</t>
  </si>
  <si>
    <t>มัธยมศึกษาปีที่ 2/2</t>
  </si>
  <si>
    <t>มัธยมศึกษาปีที่ 2/3</t>
  </si>
  <si>
    <t>มัธยมศึกษาปีที่ 2/4</t>
  </si>
  <si>
    <t>มัธยมศึกษาปีที่ 3/1</t>
  </si>
  <si>
    <t>มัธยมศึกษาปีที่ 3/2</t>
  </si>
  <si>
    <t>มัธยมศึกษาปีที่ 3/3</t>
  </si>
  <si>
    <t>มัธยมศึกษาปีที่ 3/4</t>
  </si>
  <si>
    <t>08351</t>
  </si>
  <si>
    <t>เด็กชายศิรสิทธิ์</t>
  </si>
  <si>
    <t>กลิ่นจันทร์</t>
  </si>
  <si>
    <t>08459</t>
  </si>
  <si>
    <t>เด็กชายภาณุ</t>
  </si>
  <si>
    <t>นิ่มสกุล</t>
  </si>
  <si>
    <t>08461</t>
  </si>
  <si>
    <t>เด็กชายสัณหณัฐ</t>
  </si>
  <si>
    <t>ชอบงาม</t>
  </si>
  <si>
    <t>08483</t>
  </si>
  <si>
    <t>เด็กชายอัครพล</t>
  </si>
  <si>
    <t>08486</t>
  </si>
  <si>
    <t>เด็กชายอติวิชญ์</t>
  </si>
  <si>
    <t>สุดทวี</t>
  </si>
  <si>
    <t>08720</t>
  </si>
  <si>
    <t>เด็กชายวงศกร</t>
  </si>
  <si>
    <t>บุณยะบูรณ</t>
  </si>
  <si>
    <t>08786</t>
  </si>
  <si>
    <t>เด็กชายธภัทร</t>
  </si>
  <si>
    <t>บรรจงเกลี้ยง</t>
  </si>
  <si>
    <t>09149</t>
  </si>
  <si>
    <t>เด็กชายศุภกฤต</t>
  </si>
  <si>
    <t>เดชคุณรัมย์</t>
  </si>
  <si>
    <t>10565</t>
  </si>
  <si>
    <t>10567</t>
  </si>
  <si>
    <t>เด็กชายจักริน</t>
  </si>
  <si>
    <t>สืบทอง</t>
  </si>
  <si>
    <t>10568</t>
  </si>
  <si>
    <t>เด็กชายกิตติพศ</t>
  </si>
  <si>
    <t>เกตุษา</t>
  </si>
  <si>
    <t>10569</t>
  </si>
  <si>
    <t>เด็กชายธนพัต</t>
  </si>
  <si>
    <t>บัวซัง</t>
  </si>
  <si>
    <t>10570</t>
  </si>
  <si>
    <t>พัฒนะสายสกุล</t>
  </si>
  <si>
    <t>10572</t>
  </si>
  <si>
    <t>เด็กชายรชต</t>
  </si>
  <si>
    <t>เฮงเรืองศิริ</t>
  </si>
  <si>
    <t>10573</t>
  </si>
  <si>
    <t>เด็กชายศิรวัฒน์</t>
  </si>
  <si>
    <t>คำยวง</t>
  </si>
  <si>
    <t>10574</t>
  </si>
  <si>
    <t>เด็กชายสิรวุฒิ</t>
  </si>
  <si>
    <t>ตันกิตติกุล</t>
  </si>
  <si>
    <t>10575</t>
  </si>
  <si>
    <t>เด็กชายอัยยรัช</t>
  </si>
  <si>
    <t>โกพลรัตน์</t>
  </si>
  <si>
    <t>10576</t>
  </si>
  <si>
    <t>เด็กชายณัฐกฤต</t>
  </si>
  <si>
    <t>ทรงเจริญ</t>
  </si>
  <si>
    <t>10577</t>
  </si>
  <si>
    <t>เด็กชายสิรวิชญ์</t>
  </si>
  <si>
    <t>ลิ้มเทียมรัตน์</t>
  </si>
  <si>
    <t>08478</t>
  </si>
  <si>
    <t>เด็กหญิงชุติกาญจน์</t>
  </si>
  <si>
    <t>เอมโกษา</t>
  </si>
  <si>
    <t>09320</t>
  </si>
  <si>
    <t>เด็กหญิงชนินาถ</t>
  </si>
  <si>
    <t>ศรีสุวรรณ</t>
  </si>
  <si>
    <t>10145</t>
  </si>
  <si>
    <t>เด็กหญิงชาลิสา</t>
  </si>
  <si>
    <t>เทพรอด</t>
  </si>
  <si>
    <t>10578</t>
  </si>
  <si>
    <t>บุญอุย</t>
  </si>
  <si>
    <t>10579</t>
  </si>
  <si>
    <t>เด็กหญิงณัฐวิภา</t>
  </si>
  <si>
    <t>บุญมา</t>
  </si>
  <si>
    <t>10580</t>
  </si>
  <si>
    <t>เด็กหญิงลักษิกา</t>
  </si>
  <si>
    <t>โซวเซ็ง</t>
  </si>
  <si>
    <t>10581</t>
  </si>
  <si>
    <t>เด็กหญิงกมลชนก</t>
  </si>
  <si>
    <t>จันทองจีน</t>
  </si>
  <si>
    <t>10582</t>
  </si>
  <si>
    <t>เด็กหญิงพนิดา</t>
  </si>
  <si>
    <t>เนียมหอม</t>
  </si>
  <si>
    <t>10583</t>
  </si>
  <si>
    <t>เด็กหญิงณิชากร</t>
  </si>
  <si>
    <t>แซ่อึ้ง</t>
  </si>
  <si>
    <t>10584</t>
  </si>
  <si>
    <t>เด็กหญิงลลิตา</t>
  </si>
  <si>
    <t>ศิริรักนาวี</t>
  </si>
  <si>
    <t>10585</t>
  </si>
  <si>
    <t>เด็กหญิงพิชญธิดา</t>
  </si>
  <si>
    <t>สาสุข</t>
  </si>
  <si>
    <t>10586</t>
  </si>
  <si>
    <t>เด็กหญิงภิรัญญา</t>
  </si>
  <si>
    <t>มาลัย</t>
  </si>
  <si>
    <t>10587</t>
  </si>
  <si>
    <t>เด็กหญิงรวิสรา</t>
  </si>
  <si>
    <t>กิจสมุทร</t>
  </si>
  <si>
    <t>10588</t>
  </si>
  <si>
    <t>เด็กหญิงอรณิชา</t>
  </si>
  <si>
    <t>วงศาโรจน์</t>
  </si>
  <si>
    <t>08945</t>
  </si>
  <si>
    <t>เด็กชายภาคิน</t>
  </si>
  <si>
    <t>ศรีบุญรอด</t>
  </si>
  <si>
    <t>เด็กชายธนวัฒน์</t>
  </si>
  <si>
    <t>เด็กชายอัครพงศ์</t>
  </si>
  <si>
    <t>นึกถึง</t>
  </si>
  <si>
    <t>เด็กชายกันตภณ</t>
  </si>
  <si>
    <t>ฉิมไทย</t>
  </si>
  <si>
    <t>เด็กชายกฤษฎา</t>
  </si>
  <si>
    <t>ใจสุวรรณ</t>
  </si>
  <si>
    <t>เด็กชายธนพิพัฒน์</t>
  </si>
  <si>
    <t>พิธีกาญจน์</t>
  </si>
  <si>
    <t>เด็กชายณัฐปคัลภ์</t>
  </si>
  <si>
    <t>เมืองเกษม</t>
  </si>
  <si>
    <t>เด็กชายณพชร</t>
  </si>
  <si>
    <t>เด็กชายเอกนรินทร์</t>
  </si>
  <si>
    <t>วัดบัว</t>
  </si>
  <si>
    <t>เด็กชายธนบดี</t>
  </si>
  <si>
    <t>ฤทธิ์มนตรี</t>
  </si>
  <si>
    <t>เด็กชายรวิพันธ์</t>
  </si>
  <si>
    <t>กลั่นประเสริฐ</t>
  </si>
  <si>
    <t>เด็กชายกลวัชร</t>
  </si>
  <si>
    <t>เรือทอง</t>
  </si>
  <si>
    <t>เด็กชายยุทธนา</t>
  </si>
  <si>
    <t>บุญมี</t>
  </si>
  <si>
    <t>เด็กชายจรัสรวี</t>
  </si>
  <si>
    <t>กุหลาบโชติ</t>
  </si>
  <si>
    <t>นาคใหญ่</t>
  </si>
  <si>
    <t>เด็กชายฐสิษฐ์ภณ</t>
  </si>
  <si>
    <t>คำทา</t>
  </si>
  <si>
    <t>เด็กชายณัฐพัชร์</t>
  </si>
  <si>
    <t>ธงเพ่ง</t>
  </si>
  <si>
    <t>ใจทะเล</t>
  </si>
  <si>
    <t>เด็กชายธรรศวริษฐ์</t>
  </si>
  <si>
    <t>ดิษฐรักษ์</t>
  </si>
  <si>
    <t>เด็กชายภัทรดนัย</t>
  </si>
  <si>
    <t>สถิตยานุรักษ์</t>
  </si>
  <si>
    <t>เด็กชายปฏิญญา</t>
  </si>
  <si>
    <t>เชื้อเมือง</t>
  </si>
  <si>
    <t>เด็กชายกิตติพิเชษฐ์</t>
  </si>
  <si>
    <t>แก้วทองดี</t>
  </si>
  <si>
    <t>พงศ์คุณ</t>
  </si>
  <si>
    <t>เด็กชายสุรดิฐ</t>
  </si>
  <si>
    <t>พูนเสน</t>
  </si>
  <si>
    <t>เด็กชายธรินทร์วรัช</t>
  </si>
  <si>
    <t>คิมหันตา</t>
  </si>
  <si>
    <t>เด็กชายอาชวิต</t>
  </si>
  <si>
    <t>ภคาพัลย์</t>
  </si>
  <si>
    <t>เด็กชายเปรมณัช</t>
  </si>
  <si>
    <t>กิติศัพท์</t>
  </si>
  <si>
    <t>เด็กชายณัฏฐาพัฒน์</t>
  </si>
  <si>
    <t>สุธานันท์</t>
  </si>
  <si>
    <t>เด็กชายณัฐพล</t>
  </si>
  <si>
    <t>ส้อยสน</t>
  </si>
  <si>
    <t>เด็กชายมนต์สวัสดิ์</t>
  </si>
  <si>
    <t>มลฑา</t>
  </si>
  <si>
    <t>เด็กชายไชยวัฒน์</t>
  </si>
  <si>
    <t>เกิดโพธิ์</t>
  </si>
  <si>
    <t>เด็กชายกษิเดช</t>
  </si>
  <si>
    <t>เกษณียบุตร</t>
  </si>
  <si>
    <t>10698</t>
  </si>
  <si>
    <t>เด็กชายบารมี</t>
  </si>
  <si>
    <t>เจียงกิจเจริญกุล</t>
  </si>
  <si>
    <t>10702</t>
  </si>
  <si>
    <t>เด็กชายเกษมศักดิ์</t>
  </si>
  <si>
    <t>มุสิกชาติ</t>
  </si>
  <si>
    <t>08479</t>
  </si>
  <si>
    <t>เด็กหญิงนรินดา</t>
  </si>
  <si>
    <t>แซ่โซว</t>
  </si>
  <si>
    <t>10622</t>
  </si>
  <si>
    <t>เด็กหญิงกวินธิดา</t>
  </si>
  <si>
    <t>ซิวพร</t>
  </si>
  <si>
    <t>10623</t>
  </si>
  <si>
    <t>เด็กหญิงทิพย์ปภรณ์</t>
  </si>
  <si>
    <t>เหลือหลาย</t>
  </si>
  <si>
    <t>10624</t>
  </si>
  <si>
    <t>เด็กหญิงธนภรณ์</t>
  </si>
  <si>
    <t>ตนุธรณ์</t>
  </si>
  <si>
    <t>08462</t>
  </si>
  <si>
    <t>เด็กชายวีรพงค์</t>
  </si>
  <si>
    <t>สุทธิศักดิ์ศรี</t>
  </si>
  <si>
    <t>08487</t>
  </si>
  <si>
    <t>เด็กชายชนะชัย</t>
  </si>
  <si>
    <t>นาคทั่ง</t>
  </si>
  <si>
    <t>09056</t>
  </si>
  <si>
    <t>เด็กชายปัญญากร</t>
  </si>
  <si>
    <t>เตียวเจริญกิจ</t>
  </si>
  <si>
    <t>09889</t>
  </si>
  <si>
    <t>เด็กชายอฐิชานนท์</t>
  </si>
  <si>
    <t>09923</t>
  </si>
  <si>
    <t>เด็กชายพงศ์ภัค</t>
  </si>
  <si>
    <t>ศรีทวี</t>
  </si>
  <si>
    <t>09926</t>
  </si>
  <si>
    <t>เด็กชายกรพล</t>
  </si>
  <si>
    <t>10142</t>
  </si>
  <si>
    <t>เด็กชายฐิติเดช</t>
  </si>
  <si>
    <t>เดชา</t>
  </si>
  <si>
    <t>10143</t>
  </si>
  <si>
    <t>เด็กชายธนวิชญ์</t>
  </si>
  <si>
    <t>คชฉิม</t>
  </si>
  <si>
    <t>10144</t>
  </si>
  <si>
    <t>แฟรงค์แฮม</t>
  </si>
  <si>
    <t>10148</t>
  </si>
  <si>
    <t>เด็กชายณัฐนันท์</t>
  </si>
  <si>
    <t>สีสาแม</t>
  </si>
  <si>
    <t>10149</t>
  </si>
  <si>
    <t>ผ่องผุด</t>
  </si>
  <si>
    <t>10151</t>
  </si>
  <si>
    <t>ชุนรักญาติ</t>
  </si>
  <si>
    <t>10342</t>
  </si>
  <si>
    <t>เด็กชายธนกฤต</t>
  </si>
  <si>
    <t>วังฉาย</t>
  </si>
  <si>
    <t>10345</t>
  </si>
  <si>
    <t>เด็กชายณัฐกฤษ</t>
  </si>
  <si>
    <t>แสงรักษ์</t>
  </si>
  <si>
    <t>10379</t>
  </si>
  <si>
    <t>เด็กชายปกรณ์เกียรติ</t>
  </si>
  <si>
    <t>เอี่ยมสุข</t>
  </si>
  <si>
    <t>10383</t>
  </si>
  <si>
    <t>เด็กชายอุณหกรณ์</t>
  </si>
  <si>
    <t>ใจคุ้ม</t>
  </si>
  <si>
    <t>10389</t>
  </si>
  <si>
    <t>เด็กชายภูมิศักดิ์</t>
  </si>
  <si>
    <t>ภูวาปี</t>
  </si>
  <si>
    <t>10625</t>
  </si>
  <si>
    <t>เด็กชายอัครพัชร์</t>
  </si>
  <si>
    <t>ธัญวัชร์ธนาพร</t>
  </si>
  <si>
    <t>เด็กชายฐกฤต</t>
  </si>
  <si>
    <t>ควรบุบผา</t>
  </si>
  <si>
    <t>10627</t>
  </si>
  <si>
    <t>เด็กชายธานาดล</t>
  </si>
  <si>
    <t>เสาประโคน</t>
  </si>
  <si>
    <t>10628</t>
  </si>
  <si>
    <t>เด็กชายชิษณุพงศ์</t>
  </si>
  <si>
    <t>เกียรติภัทรชัย</t>
  </si>
  <si>
    <t>เด็กชายธีรพันธุ์</t>
  </si>
  <si>
    <t>โค้วถาวร</t>
  </si>
  <si>
    <t>08468</t>
  </si>
  <si>
    <t>เด็กหญิงเพชรพฤกษา</t>
  </si>
  <si>
    <t>เพ็งอุดม</t>
  </si>
  <si>
    <t>08480</t>
  </si>
  <si>
    <t>เด็กหญิงวรรณรัตน์</t>
  </si>
  <si>
    <t>กลิ่นอยู่</t>
  </si>
  <si>
    <t>08491</t>
  </si>
  <si>
    <t>เด็กหญิงณฤดี</t>
  </si>
  <si>
    <t>สุขีทรัพย์</t>
  </si>
  <si>
    <t>08492</t>
  </si>
  <si>
    <t>เด็กหญิงเสาวนีย์</t>
  </si>
  <si>
    <t>08496</t>
  </si>
  <si>
    <t>เด็กหญิงอัญญาวรินทร์</t>
  </si>
  <si>
    <t>08497</t>
  </si>
  <si>
    <t>เด็กหญิงอธิตยา</t>
  </si>
  <si>
    <t>09710</t>
  </si>
  <si>
    <t>09719</t>
  </si>
  <si>
    <t>แพ่งคำ</t>
  </si>
  <si>
    <t>09873</t>
  </si>
  <si>
    <t>เด็กหญิงภัทรวรรณ</t>
  </si>
  <si>
    <t>ศิริภิรมย์</t>
  </si>
  <si>
    <t>10146</t>
  </si>
  <si>
    <t>เด็กหญิงจุฑาทิพย์</t>
  </si>
  <si>
    <t>งิ้วเซอ</t>
  </si>
  <si>
    <t>10150</t>
  </si>
  <si>
    <t>เด็กหญิงเพ็ชร์งาม</t>
  </si>
  <si>
    <t>ภู่ทอง</t>
  </si>
  <si>
    <t>10630</t>
  </si>
  <si>
    <t>เด็กหญิงวิภาดา</t>
  </si>
  <si>
    <t>แม้นกลิ่นเนียม</t>
  </si>
  <si>
    <t>10631</t>
  </si>
  <si>
    <t>ฤทธิ์งาม</t>
  </si>
  <si>
    <t>10632</t>
  </si>
  <si>
    <t>เด็กหญิงเจนจิรา</t>
  </si>
  <si>
    <t>ติลาจันทร์</t>
  </si>
  <si>
    <t>10633</t>
  </si>
  <si>
    <t>เปลี่ยนสมัย</t>
  </si>
  <si>
    <t>10634</t>
  </si>
  <si>
    <t>เด็กหญิงจงรดา</t>
  </si>
  <si>
    <t>เล้าดำรงศักดิ์</t>
  </si>
  <si>
    <t>10635</t>
  </si>
  <si>
    <t>เด็กหญิงชนันธร</t>
  </si>
  <si>
    <t>มากมาย</t>
  </si>
  <si>
    <t>08484</t>
  </si>
  <si>
    <t>เด็กชายนัทธวัฒน์</t>
  </si>
  <si>
    <t>08485</t>
  </si>
  <si>
    <t>เด็กชายกันตพัฒน์</t>
  </si>
  <si>
    <t>ดาพันธ์</t>
  </si>
  <si>
    <t>09150</t>
  </si>
  <si>
    <t>เด็กชายพงศธร</t>
  </si>
  <si>
    <t>หมื่นพรานคีรี</t>
  </si>
  <si>
    <t>09313</t>
  </si>
  <si>
    <t>เด็กชายสุเมธ</t>
  </si>
  <si>
    <t>ลิ้มตระกูล</t>
  </si>
  <si>
    <t>09475</t>
  </si>
  <si>
    <t>เด็กชายไวกุณฐ์</t>
  </si>
  <si>
    <t>อยู่เปี่ยม</t>
  </si>
  <si>
    <t>09804</t>
  </si>
  <si>
    <t>เด็กชายสรทัศน์</t>
  </si>
  <si>
    <t>เด็กชายกฤษดา</t>
  </si>
  <si>
    <t>เด็กชายณภัทร</t>
  </si>
  <si>
    <t>ประทุมศรี</t>
  </si>
  <si>
    <t>เด็กชายอชิรภัทร</t>
  </si>
  <si>
    <t>ภูวรัตนตรัยบุตร</t>
  </si>
  <si>
    <t>เด็กชายบุญช่วย</t>
  </si>
  <si>
    <t>ชื่นชม</t>
  </si>
  <si>
    <t>รัตนบำรุง</t>
  </si>
  <si>
    <t>เด็กชายกันตินันท์</t>
  </si>
  <si>
    <t>เด็กชายศุภกร</t>
  </si>
  <si>
    <t>แสงอินทร์</t>
  </si>
  <si>
    <t>เด็กชายภัคพล</t>
  </si>
  <si>
    <t>แก้วตา</t>
  </si>
  <si>
    <t>เด็กชายธีรรัตน์</t>
  </si>
  <si>
    <t>ด้วงผล</t>
  </si>
  <si>
    <t>10697</t>
  </si>
  <si>
    <t>เด็กชายนนทวัฒน์</t>
  </si>
  <si>
    <t>ดาราศรีศักดิ์</t>
  </si>
  <si>
    <t>ปรีเปรม</t>
  </si>
  <si>
    <t>08490</t>
  </si>
  <si>
    <t>เด็กหญิงอินทิรา</t>
  </si>
  <si>
    <t>บุญเจริญ</t>
  </si>
  <si>
    <t>08493</t>
  </si>
  <si>
    <t>เด็กหญิงนัฐชานันท์</t>
  </si>
  <si>
    <t>มณฑา</t>
  </si>
  <si>
    <t>08495</t>
  </si>
  <si>
    <t>เด็กหญิงณิชาภัทร</t>
  </si>
  <si>
    <t>08499</t>
  </si>
  <si>
    <t>เด็กหญิงลัดดาวัลย์</t>
  </si>
  <si>
    <t>โตศิริ</t>
  </si>
  <si>
    <t>08502</t>
  </si>
  <si>
    <t>เด็กหญิงอริญชยา</t>
  </si>
  <si>
    <t>08572</t>
  </si>
  <si>
    <t>เด็กหญิงชนัญญา</t>
  </si>
  <si>
    <t>พวงจันทร์</t>
  </si>
  <si>
    <t>08634</t>
  </si>
  <si>
    <t>คำกลิ่น</t>
  </si>
  <si>
    <t>08951</t>
  </si>
  <si>
    <t>เด็กหญิงวริศรา</t>
  </si>
  <si>
    <t>ณรงค์รอน</t>
  </si>
  <si>
    <t>09718</t>
  </si>
  <si>
    <t>จันทร์แพร่</t>
  </si>
  <si>
    <t>10645</t>
  </si>
  <si>
    <t>เด็กหญิงนัทธมล</t>
  </si>
  <si>
    <t>อังศุจินดา</t>
  </si>
  <si>
    <t>10646</t>
  </si>
  <si>
    <t>เด็กหญิงพนัชกร</t>
  </si>
  <si>
    <t>ชูโชติ</t>
  </si>
  <si>
    <t>10647</t>
  </si>
  <si>
    <t>เด็กหญิงพศวีร์</t>
  </si>
  <si>
    <t>ภู่รอด</t>
  </si>
  <si>
    <t>10648</t>
  </si>
  <si>
    <t>เด็กหญิงสาวิกา</t>
  </si>
  <si>
    <t>นัยจิตร</t>
  </si>
  <si>
    <t>10649</t>
  </si>
  <si>
    <t>เด็กหญิงพิรดาภร</t>
  </si>
  <si>
    <t>มาตสุริยวงศ์</t>
  </si>
  <si>
    <t>10650</t>
  </si>
  <si>
    <t>ธนทวีธรรม</t>
  </si>
  <si>
    <t>10651</t>
  </si>
  <si>
    <t>เด็กหญิงบุศราพร</t>
  </si>
  <si>
    <t>ลายคล้ายดอก</t>
  </si>
  <si>
    <t>10652</t>
  </si>
  <si>
    <t>เด็กหญิงนัชชา</t>
  </si>
  <si>
    <t>วิชกำจร</t>
  </si>
  <si>
    <t>10653</t>
  </si>
  <si>
    <t>เด็กหญิงณัฐกาญจน์</t>
  </si>
  <si>
    <t>กระดิ่งทอง</t>
  </si>
  <si>
    <t>08342</t>
  </si>
  <si>
    <t>เด็กชายธชพล</t>
  </si>
  <si>
    <t>08348</t>
  </si>
  <si>
    <t>เด็กชายกิตติกร</t>
  </si>
  <si>
    <t>โกสุเต้า</t>
  </si>
  <si>
    <t>08352</t>
  </si>
  <si>
    <t>เด็กชายชานนท์</t>
  </si>
  <si>
    <t>พูนกลาง</t>
  </si>
  <si>
    <t>10156</t>
  </si>
  <si>
    <t>มีศิริ</t>
  </si>
  <si>
    <t>10157</t>
  </si>
  <si>
    <t>ใหม่นวล</t>
  </si>
  <si>
    <t>10159</t>
  </si>
  <si>
    <t>เด็กชายวชิรวิชญ์</t>
  </si>
  <si>
    <t>ธนิตกุล</t>
  </si>
  <si>
    <t>10160</t>
  </si>
  <si>
    <t>เด็กชายอนุรุทธ์</t>
  </si>
  <si>
    <t>พรมบุตร</t>
  </si>
  <si>
    <t>10163</t>
  </si>
  <si>
    <t>เด็กชายคณิศร</t>
  </si>
  <si>
    <t>จิตไพศาลสมบัติ</t>
  </si>
  <si>
    <t>10164</t>
  </si>
  <si>
    <t>เด็กชายพงศกร</t>
  </si>
  <si>
    <t>แก้วพิจิตร</t>
  </si>
  <si>
    <t>10165</t>
  </si>
  <si>
    <t>โพธิ์ประสิทธิ์</t>
  </si>
  <si>
    <t>10228</t>
  </si>
  <si>
    <t>เด็กชายคมกริช</t>
  </si>
  <si>
    <t>หงษ์ร่อน</t>
  </si>
  <si>
    <t>10246</t>
  </si>
  <si>
    <t>เด็กชายธนวินท์</t>
  </si>
  <si>
    <t>10247</t>
  </si>
  <si>
    <t>เชื้อ​สวัสดิ์​</t>
  </si>
  <si>
    <t>10251</t>
  </si>
  <si>
    <t>เทศเพ็ญ</t>
  </si>
  <si>
    <t>08211</t>
  </si>
  <si>
    <t>เด็กหญิงนินณพัฒน์</t>
  </si>
  <si>
    <t>ต้วมสี</t>
  </si>
  <si>
    <t>08332</t>
  </si>
  <si>
    <t>เด็กหญิงอัญชิสา</t>
  </si>
  <si>
    <t>เอี่ยมสำอางค์</t>
  </si>
  <si>
    <t>08335</t>
  </si>
  <si>
    <t>เด็กหญิงวรกานต์</t>
  </si>
  <si>
    <t>นกทอง</t>
  </si>
  <si>
    <t>08337</t>
  </si>
  <si>
    <t>เด็กหญิงอสมาพร</t>
  </si>
  <si>
    <t>เจริญศร</t>
  </si>
  <si>
    <t>08510</t>
  </si>
  <si>
    <t>เด็กหญิงภิชญาดา</t>
  </si>
  <si>
    <t>08511</t>
  </si>
  <si>
    <t>เด็กหญิงจิรฐา</t>
  </si>
  <si>
    <t>บานเย็นงาม</t>
  </si>
  <si>
    <t>08516</t>
  </si>
  <si>
    <t>เด็กหญิงปิยฉัตร</t>
  </si>
  <si>
    <t>สุจริต</t>
  </si>
  <si>
    <t>08518</t>
  </si>
  <si>
    <t>เด็กหญิงนัทธมน</t>
  </si>
  <si>
    <t>08636</t>
  </si>
  <si>
    <t>เด็กหญิงนวพร</t>
  </si>
  <si>
    <t>อารมณ์</t>
  </si>
  <si>
    <t>10166</t>
  </si>
  <si>
    <t>เด็กหญิงพรนับพรรณ</t>
  </si>
  <si>
    <t>คงเกราะ</t>
  </si>
  <si>
    <t>10167</t>
  </si>
  <si>
    <t>เด็กหญิงปัณณิกา</t>
  </si>
  <si>
    <t>โทนทะ</t>
  </si>
  <si>
    <t>10169</t>
  </si>
  <si>
    <t>เด็กหญิงวธิดา</t>
  </si>
  <si>
    <t>สุขเจริญ</t>
  </si>
  <si>
    <t>10170</t>
  </si>
  <si>
    <t>เบ็ญโกบ</t>
  </si>
  <si>
    <t>10171</t>
  </si>
  <si>
    <t>เด็กหญิงฉัตรอารีย์</t>
  </si>
  <si>
    <t>ขุนสวัสดิ์</t>
  </si>
  <si>
    <t>10175</t>
  </si>
  <si>
    <t>เด็กหญิงพีชญา</t>
  </si>
  <si>
    <t>ไพรัตน์</t>
  </si>
  <si>
    <t>10176</t>
  </si>
  <si>
    <t>เด็กหญิงรุจิรา</t>
  </si>
  <si>
    <t>ใช้ทอง</t>
  </si>
  <si>
    <t>10177</t>
  </si>
  <si>
    <t>เด็กหญิงณเธอ</t>
  </si>
  <si>
    <t>ตู้จินดา</t>
  </si>
  <si>
    <t>10178</t>
  </si>
  <si>
    <t>เด็กหญิงญาตาวี</t>
  </si>
  <si>
    <t>รุจิเรก</t>
  </si>
  <si>
    <t>10179</t>
  </si>
  <si>
    <t>เด็กหญิงปุณยนุช</t>
  </si>
  <si>
    <t>ผูกน้อย</t>
  </si>
  <si>
    <t>10180</t>
  </si>
  <si>
    <t>ชาติดี</t>
  </si>
  <si>
    <t>10207</t>
  </si>
  <si>
    <t>เด็กหญิงกนกวรรณ</t>
  </si>
  <si>
    <t>เถาสุวรรณ</t>
  </si>
  <si>
    <t>08326</t>
  </si>
  <si>
    <t>เด็กชายพัสกร</t>
  </si>
  <si>
    <t>08507</t>
  </si>
  <si>
    <t>เด็กชายภูวนัตถ์</t>
  </si>
  <si>
    <t>ชาวโพธิสะ</t>
  </si>
  <si>
    <t>08789</t>
  </si>
  <si>
    <t>เด็กชายเฉลิมชัย</t>
  </si>
  <si>
    <t>มานิช</t>
  </si>
  <si>
    <t>08794</t>
  </si>
  <si>
    <t>เด็กชายธเนศ</t>
  </si>
  <si>
    <t>08959</t>
  </si>
  <si>
    <t>เด็กชายกวีวุฒิ</t>
  </si>
  <si>
    <t>ดวงพลอย</t>
  </si>
  <si>
    <t>09066</t>
  </si>
  <si>
    <t>เด็กชายพีรพล</t>
  </si>
  <si>
    <t>มณีโชติ</t>
  </si>
  <si>
    <t>09874</t>
  </si>
  <si>
    <t>เด็กชายกฤติวัฒน์</t>
  </si>
  <si>
    <t>แก้วใส</t>
  </si>
  <si>
    <t>09893</t>
  </si>
  <si>
    <t>เด็กชายเมธาสิทธิ์</t>
  </si>
  <si>
    <t>ธาคง</t>
  </si>
  <si>
    <t>09894</t>
  </si>
  <si>
    <t>เด็กชายธนาคาร</t>
  </si>
  <si>
    <t>ณรงค์เพ็ชร์</t>
  </si>
  <si>
    <t>10182</t>
  </si>
  <si>
    <t>จรัลพรเลิศสิน</t>
  </si>
  <si>
    <t>10183</t>
  </si>
  <si>
    <t>เด็กชายศิวกร</t>
  </si>
  <si>
    <t>โตแก้ว</t>
  </si>
  <si>
    <t>10185</t>
  </si>
  <si>
    <t>เด็กชายเอกภพ</t>
  </si>
  <si>
    <t>แดงด้อมยุทธ์</t>
  </si>
  <si>
    <t>10190</t>
  </si>
  <si>
    <t>เกิดมาก</t>
  </si>
  <si>
    <t>10192</t>
  </si>
  <si>
    <t>อินทร์ทอง</t>
  </si>
  <si>
    <t>10198</t>
  </si>
  <si>
    <t>เด็กชายปรมัตถ์</t>
  </si>
  <si>
    <t>จันทร์แจ่ม</t>
  </si>
  <si>
    <t>10215</t>
  </si>
  <si>
    <t>จันทร์กลับ</t>
  </si>
  <si>
    <t>10248</t>
  </si>
  <si>
    <t>เจริญภักดี</t>
  </si>
  <si>
    <t>10250</t>
  </si>
  <si>
    <t>เด็กชายสุรศักดิ์</t>
  </si>
  <si>
    <t>แจ่มศรี</t>
  </si>
  <si>
    <t>10254</t>
  </si>
  <si>
    <t>เด็กชายภูวเดช</t>
  </si>
  <si>
    <t>อ่อนกลิ่น</t>
  </si>
  <si>
    <t>10256</t>
  </si>
  <si>
    <t>สำเนานวล</t>
  </si>
  <si>
    <t>10338</t>
  </si>
  <si>
    <t>เด็กชายรัฐศาสตร์</t>
  </si>
  <si>
    <t>ดีแก้ว</t>
  </si>
  <si>
    <t>10384</t>
  </si>
  <si>
    <t>เด็กชายพีรวิชญ์</t>
  </si>
  <si>
    <t>สืบสุข</t>
  </si>
  <si>
    <t>10385</t>
  </si>
  <si>
    <t>เด็กชายณัฐวัฒน์</t>
  </si>
  <si>
    <t>สุขสุวรรณ</t>
  </si>
  <si>
    <t>10386</t>
  </si>
  <si>
    <t>เด็กชายวัชรมัย</t>
  </si>
  <si>
    <t>บุญฤทธิ์</t>
  </si>
  <si>
    <t>10654</t>
  </si>
  <si>
    <t>หงษ์ทอง</t>
  </si>
  <si>
    <t>10655</t>
  </si>
  <si>
    <t>เด็กชายณัฐสัญญ์</t>
  </si>
  <si>
    <t>หิรัญมาศ</t>
  </si>
  <si>
    <t>10656</t>
  </si>
  <si>
    <t>เด็กชายอำนาจศิลป์</t>
  </si>
  <si>
    <t>ยวนานนท์</t>
  </si>
  <si>
    <t>08354</t>
  </si>
  <si>
    <t>เด็กหญิงอารยา</t>
  </si>
  <si>
    <t>โหมดมี</t>
  </si>
  <si>
    <t>10193</t>
  </si>
  <si>
    <t>ไทยภักดี</t>
  </si>
  <si>
    <t>10194</t>
  </si>
  <si>
    <t>เด็กหญิงกัญณัชชา</t>
  </si>
  <si>
    <t>ทิพยานนท์</t>
  </si>
  <si>
    <t>10195</t>
  </si>
  <si>
    <t>เด็กหญิงรังสิยา</t>
  </si>
  <si>
    <t>แพรอัตร์</t>
  </si>
  <si>
    <t>10231</t>
  </si>
  <si>
    <t>เด็กหญิงพิชชาภา</t>
  </si>
  <si>
    <t>10258</t>
  </si>
  <si>
    <t>เด็กหญิงณัฎฐณิชา</t>
  </si>
  <si>
    <t>10259</t>
  </si>
  <si>
    <t>เด็กหญิงวรรณพร</t>
  </si>
  <si>
    <t>เบญจพลกุล</t>
  </si>
  <si>
    <t>10261</t>
  </si>
  <si>
    <t>เด็กหญิงกนกอร</t>
  </si>
  <si>
    <t>10262</t>
  </si>
  <si>
    <t>เด็กหญิงวรัญญา</t>
  </si>
  <si>
    <t>มาคัชชะ</t>
  </si>
  <si>
    <t>08323</t>
  </si>
  <si>
    <t>เด็กชายศักดิ์ทิพย์</t>
  </si>
  <si>
    <t>บัวสุข</t>
  </si>
  <si>
    <t>08346</t>
  </si>
  <si>
    <t>เด็กชายปยุต</t>
  </si>
  <si>
    <t>รุ่งเสรี</t>
  </si>
  <si>
    <t>08349</t>
  </si>
  <si>
    <t>เด็กชายศรัณย์</t>
  </si>
  <si>
    <t>08790</t>
  </si>
  <si>
    <t>เด็กชายภาณุพงศ์</t>
  </si>
  <si>
    <t>08955</t>
  </si>
  <si>
    <t>ศิริเวช</t>
  </si>
  <si>
    <t>10196</t>
  </si>
  <si>
    <t>เด็กชายณัฏฐ์สิริ</t>
  </si>
  <si>
    <t>หมีไพร</t>
  </si>
  <si>
    <t>10197</t>
  </si>
  <si>
    <t>เด็กชายวิริทธิ์พล</t>
  </si>
  <si>
    <t>ปิ่นแก้ว</t>
  </si>
  <si>
    <t>10199</t>
  </si>
  <si>
    <t>ยงค์ประดิษฐ์</t>
  </si>
  <si>
    <t>10201</t>
  </si>
  <si>
    <t>เด็กชายพรหมพิริยะ</t>
  </si>
  <si>
    <t>10202</t>
  </si>
  <si>
    <t>เด็กชายพงศ์รัตน์</t>
  </si>
  <si>
    <t>หิรัญยิ้มใย</t>
  </si>
  <si>
    <t>10203</t>
  </si>
  <si>
    <t>เด็กชายอภิวิชญ์</t>
  </si>
  <si>
    <t>ตันฮวด</t>
  </si>
  <si>
    <t>10204</t>
  </si>
  <si>
    <t>เด็กชายชาญวิช</t>
  </si>
  <si>
    <t>กลีบเมฆ</t>
  </si>
  <si>
    <t>10205</t>
  </si>
  <si>
    <t>เด็กชายคณาธิป</t>
  </si>
  <si>
    <t>จิตตินันท์</t>
  </si>
  <si>
    <t>10253</t>
  </si>
  <si>
    <t xml:space="preserve">เด็กชายภูมิพัฒน์ </t>
  </si>
  <si>
    <t>ฉิมไพบูลย์</t>
  </si>
  <si>
    <t>08331</t>
  </si>
  <si>
    <t>เด็กหญิงอัจจิมา</t>
  </si>
  <si>
    <t>สิงหกุล</t>
  </si>
  <si>
    <t>08333</t>
  </si>
  <si>
    <t>เด็กหญิงอติกานต์</t>
  </si>
  <si>
    <t>ช่างพานิช</t>
  </si>
  <si>
    <t>08334</t>
  </si>
  <si>
    <t>สินธุวารส</t>
  </si>
  <si>
    <t>08340</t>
  </si>
  <si>
    <t>พุ่มแตงอ่อน</t>
  </si>
  <si>
    <t>08355</t>
  </si>
  <si>
    <t>เด็กหญิงปณิชา</t>
  </si>
  <si>
    <t>หนูหา</t>
  </si>
  <si>
    <t>08358</t>
  </si>
  <si>
    <t>เด็กหญิงปรายฝน</t>
  </si>
  <si>
    <t>ลมเมฆ</t>
  </si>
  <si>
    <t>08360</t>
  </si>
  <si>
    <t>ฆารสว่าง</t>
  </si>
  <si>
    <t>08361</t>
  </si>
  <si>
    <t>เด็กหญิงพิริยกร</t>
  </si>
  <si>
    <t>วงศ์ละคร</t>
  </si>
  <si>
    <t>09301</t>
  </si>
  <si>
    <t>เด็กหญิงนพธีรา</t>
  </si>
  <si>
    <t>คงเฉลิม</t>
  </si>
  <si>
    <t>10206</t>
  </si>
  <si>
    <t>เด็กหญิงบุญญิสา</t>
  </si>
  <si>
    <t>คุ้มชั่ว</t>
  </si>
  <si>
    <t>10208</t>
  </si>
  <si>
    <t>เด็กหญิงจรรยพร</t>
  </si>
  <si>
    <t>บาระมี</t>
  </si>
  <si>
    <t>10209</t>
  </si>
  <si>
    <t>เด็กหญิงน้ำเพชร</t>
  </si>
  <si>
    <t>ป่านริ้ว</t>
  </si>
  <si>
    <t>10210</t>
  </si>
  <si>
    <t>เด็กหญิงพิชญาภัค</t>
  </si>
  <si>
    <t>ฉิมมา</t>
  </si>
  <si>
    <t>10211</t>
  </si>
  <si>
    <t>เด็กหญิงสุรชวดี</t>
  </si>
  <si>
    <t xml:space="preserve">โตประกอบ      </t>
  </si>
  <si>
    <t>10212</t>
  </si>
  <si>
    <t xml:space="preserve">เด็กหญิงพิมพ์นารา </t>
  </si>
  <si>
    <t>ศรีอำไพวิวัฒน์</t>
  </si>
  <si>
    <t>10214</t>
  </si>
  <si>
    <t>เด็กหญิงอักษราภัค</t>
  </si>
  <si>
    <t>สุขเอี่ยม</t>
  </si>
  <si>
    <t>10217</t>
  </si>
  <si>
    <t>เด็กหญิงณัฐณิชา</t>
  </si>
  <si>
    <t>ยะปัญญา</t>
  </si>
  <si>
    <t>10219</t>
  </si>
  <si>
    <t>เด็กหญิงปวีรัช</t>
  </si>
  <si>
    <t>ภัทรดำรงศรี</t>
  </si>
  <si>
    <t>10220</t>
  </si>
  <si>
    <t>เด็กหญิงเพชรฟ้า</t>
  </si>
  <si>
    <t>รัศมีฉาย</t>
  </si>
  <si>
    <t>10657</t>
  </si>
  <si>
    <t>เด็กหญิงศิรภัสสร</t>
  </si>
  <si>
    <t>สร้อยกุดเรือ</t>
  </si>
  <si>
    <t>08322</t>
  </si>
  <si>
    <t>เด็กชายเสกศักดิ์</t>
  </si>
  <si>
    <t>08330</t>
  </si>
  <si>
    <t>เด็กชายปวีณ์กร</t>
  </si>
  <si>
    <t>อาศนเวช</t>
  </si>
  <si>
    <t>08347</t>
  </si>
  <si>
    <t>เด็กชายธีรภัทร</t>
  </si>
  <si>
    <t>ชีพนุรัตน์</t>
  </si>
  <si>
    <t>08373</t>
  </si>
  <si>
    <t>08505</t>
  </si>
  <si>
    <t>เด็กชายพิชิตชัย</t>
  </si>
  <si>
    <t>พิจิตร</t>
  </si>
  <si>
    <t>08509</t>
  </si>
  <si>
    <t>เด็กชายญาณาธิป</t>
  </si>
  <si>
    <t>เกษมปาน</t>
  </si>
  <si>
    <t>09530</t>
  </si>
  <si>
    <t>เด็กชายอภิเทพ</t>
  </si>
  <si>
    <t>ตั้งวัชรกุล</t>
  </si>
  <si>
    <t>09778</t>
  </si>
  <si>
    <t>เด็กชายชินทร์บดินทร์</t>
  </si>
  <si>
    <t>ธรรมธราธาร</t>
  </si>
  <si>
    <t>10221</t>
  </si>
  <si>
    <t>เด็กชายชนะการ</t>
  </si>
  <si>
    <t>คล้ายมี</t>
  </si>
  <si>
    <t>10222</t>
  </si>
  <si>
    <t>เด็กชายอติชาติ</t>
  </si>
  <si>
    <t>เขียวแช่ม</t>
  </si>
  <si>
    <t>10224</t>
  </si>
  <si>
    <t>เด็กชายวัฒนะพงศ์</t>
  </si>
  <si>
    <t>คงทน</t>
  </si>
  <si>
    <t>10225</t>
  </si>
  <si>
    <t>สว่างรุ่ง</t>
  </si>
  <si>
    <t>10226</t>
  </si>
  <si>
    <t>เด็กชายพชร</t>
  </si>
  <si>
    <t>ภู่ห้อย</t>
  </si>
  <si>
    <t>10227</t>
  </si>
  <si>
    <t>เด็กชายธีรเทพ</t>
  </si>
  <si>
    <t>จิตรเกาะ</t>
  </si>
  <si>
    <t>10229</t>
  </si>
  <si>
    <t>เด็กชายกฤษณนัยน์</t>
  </si>
  <si>
    <t>ชังจินดา</t>
  </si>
  <si>
    <t>10249</t>
  </si>
  <si>
    <t>10257</t>
  </si>
  <si>
    <t>เด็กชายกนกพล</t>
  </si>
  <si>
    <t>คำพันทา</t>
  </si>
  <si>
    <t>10374</t>
  </si>
  <si>
    <t>เด็กชายณัฏฐพล</t>
  </si>
  <si>
    <t>ณ นคร</t>
  </si>
  <si>
    <t>08338</t>
  </si>
  <si>
    <t>เด็กหญิงวรางคณา</t>
  </si>
  <si>
    <t>เมฆหมอก</t>
  </si>
  <si>
    <t>08339</t>
  </si>
  <si>
    <t>เด็กหญิงกัญญารัตน์</t>
  </si>
  <si>
    <t>08357</t>
  </si>
  <si>
    <t>เด็กหญิงปภาวรินทร์</t>
  </si>
  <si>
    <t>สุทานันท์</t>
  </si>
  <si>
    <t>08359</t>
  </si>
  <si>
    <t>เด็กหญิงนริน</t>
  </si>
  <si>
    <t>08443</t>
  </si>
  <si>
    <t>เด็กหญิงวรัญฤทัย</t>
  </si>
  <si>
    <t>ทองใหญ่</t>
  </si>
  <si>
    <t>08517</t>
  </si>
  <si>
    <t>เด็กหญิงอาริน</t>
  </si>
  <si>
    <t>ภู่ระหงษ์</t>
  </si>
  <si>
    <t>08635</t>
  </si>
  <si>
    <t>เด็กหญิงสิรินดา</t>
  </si>
  <si>
    <t>จินดา</t>
  </si>
  <si>
    <t>09699</t>
  </si>
  <si>
    <t>ประเสริฐ</t>
  </si>
  <si>
    <t>10230</t>
  </si>
  <si>
    <t>สิงห์โห</t>
  </si>
  <si>
    <t>10232</t>
  </si>
  <si>
    <t>ทรัพย์คลัง</t>
  </si>
  <si>
    <t>10233</t>
  </si>
  <si>
    <t>เด็กหญิงอรอมล</t>
  </si>
  <si>
    <t>สว่างแสง</t>
  </si>
  <si>
    <t>10234</t>
  </si>
  <si>
    <t>ประพฤติกิจ</t>
  </si>
  <si>
    <t>10235</t>
  </si>
  <si>
    <t>เด็กหญิงนัชธยานันท์</t>
  </si>
  <si>
    <t>ทับมรินทร์</t>
  </si>
  <si>
    <t>10236</t>
  </si>
  <si>
    <t>เด็กหญิงเข็มอักษร</t>
  </si>
  <si>
    <t>แก้วพร้อมฤกษ์</t>
  </si>
  <si>
    <t>10237</t>
  </si>
  <si>
    <t>เด็กหญิงชุติมา</t>
  </si>
  <si>
    <t>10238</t>
  </si>
  <si>
    <t>เด็กหญิงกมลทิพย์</t>
  </si>
  <si>
    <t>จันทร์พันธ์</t>
  </si>
  <si>
    <t>10240</t>
  </si>
  <si>
    <t>เด็กหญิงปรมี</t>
  </si>
  <si>
    <t>10241</t>
  </si>
  <si>
    <t>เด็กหญิงกาญจนาภรณ์</t>
  </si>
  <si>
    <t>ชมใจ</t>
  </si>
  <si>
    <t>10242</t>
  </si>
  <si>
    <t>สัธนานันต์</t>
  </si>
  <si>
    <t>10243</t>
  </si>
  <si>
    <t>สอนพิลม</t>
  </si>
  <si>
    <t>10245</t>
  </si>
  <si>
    <t>สมิงทัศ</t>
  </si>
  <si>
    <t>10348</t>
  </si>
  <si>
    <t>เด็กหญิงญาณิศา</t>
  </si>
  <si>
    <t>10658</t>
  </si>
  <si>
    <t>เด็กหญิงชมพู่</t>
  </si>
  <si>
    <t>-</t>
  </si>
  <si>
    <t>08112</t>
  </si>
  <si>
    <t>(พม่า)</t>
  </si>
  <si>
    <t>08208</t>
  </si>
  <si>
    <t>เด็กชายหัตถชัย</t>
  </si>
  <si>
    <t>สุพงศ์</t>
  </si>
  <si>
    <t>08223</t>
  </si>
  <si>
    <t>08224</t>
  </si>
  <si>
    <t>อ่อนนุ่ม</t>
  </si>
  <si>
    <t>08225</t>
  </si>
  <si>
    <t>สุวรรณบำรุง</t>
  </si>
  <si>
    <t>08961</t>
  </si>
  <si>
    <t>เด็กชายสกลวรรธน์</t>
  </si>
  <si>
    <t>โค้วนิเส็ง</t>
  </si>
  <si>
    <t>08966</t>
  </si>
  <si>
    <t>เด็กชายปริญ</t>
  </si>
  <si>
    <t>อินทรัตน์</t>
  </si>
  <si>
    <t>09520</t>
  </si>
  <si>
    <t>เด็กชายปฏิภาณ</t>
  </si>
  <si>
    <t>09732</t>
  </si>
  <si>
    <t>เด็กชายยุทธพงษ์</t>
  </si>
  <si>
    <t>09733</t>
  </si>
  <si>
    <t>พุกพิบูลย์</t>
  </si>
  <si>
    <t>09735</t>
  </si>
  <si>
    <t>เด็กชายกวินภู</t>
  </si>
  <si>
    <t>ชุ่มน้ำค้าง</t>
  </si>
  <si>
    <t>09736</t>
  </si>
  <si>
    <t>เด็กชายกฤตภาส</t>
  </si>
  <si>
    <t>เผ่ากัณหา</t>
  </si>
  <si>
    <t>09737</t>
  </si>
  <si>
    <t>เด็กชายพันธวัช</t>
  </si>
  <si>
    <t>เจริญสุข</t>
  </si>
  <si>
    <t>08214</t>
  </si>
  <si>
    <t>08215</t>
  </si>
  <si>
    <t>เด็กหญิงอนุสรา</t>
  </si>
  <si>
    <t>ชวดอาชา</t>
  </si>
  <si>
    <t>08228</t>
  </si>
  <si>
    <t>สุดประเสริฐ</t>
  </si>
  <si>
    <t>08230</t>
  </si>
  <si>
    <t>ปานฉาย</t>
  </si>
  <si>
    <t>08367</t>
  </si>
  <si>
    <t>เด็กหญิงศศิกานต์</t>
  </si>
  <si>
    <t>08368</t>
  </si>
  <si>
    <t>เด็กหญิงพิมพ์ลภัส</t>
  </si>
  <si>
    <t>อินทโพธิ์</t>
  </si>
  <si>
    <t>08370</t>
  </si>
  <si>
    <t>เด็กหญิงฐิตารีย์</t>
  </si>
  <si>
    <t>คล้ำเจริญ</t>
  </si>
  <si>
    <t>08520</t>
  </si>
  <si>
    <t>พะโรศิลป์</t>
  </si>
  <si>
    <t>08643</t>
  </si>
  <si>
    <t>ศรีสว่าง</t>
  </si>
  <si>
    <t>08799</t>
  </si>
  <si>
    <t>เด็กหญิงณัฐธันยา</t>
  </si>
  <si>
    <t>เสาร์เกิด</t>
  </si>
  <si>
    <t>08964</t>
  </si>
  <si>
    <t>เด็กหญิงปิ่นแก้ว</t>
  </si>
  <si>
    <t>08967</t>
  </si>
  <si>
    <t>เด็กหญิงกมลรัตน์</t>
  </si>
  <si>
    <t>จารแก้ว</t>
  </si>
  <si>
    <t>09396</t>
  </si>
  <si>
    <t>เด็กหญิงชลธิชา</t>
  </si>
  <si>
    <t>09739</t>
  </si>
  <si>
    <t>สร้อยเจริญ</t>
  </si>
  <si>
    <t>09740</t>
  </si>
  <si>
    <t>สังข์ทอง</t>
  </si>
  <si>
    <t>09741</t>
  </si>
  <si>
    <t>09742</t>
  </si>
  <si>
    <t>เด็กหญิงอรุณลักษณ์</t>
  </si>
  <si>
    <t>จอมวิเชียร</t>
  </si>
  <si>
    <t>09743</t>
  </si>
  <si>
    <t>สว่างไพร</t>
  </si>
  <si>
    <t>09744</t>
  </si>
  <si>
    <t>ศรีนวล</t>
  </si>
  <si>
    <t>09745</t>
  </si>
  <si>
    <t>เด็กหญิงกชพรรณ</t>
  </si>
  <si>
    <t>09746</t>
  </si>
  <si>
    <t>เด็กหญิงพิมพ์นารา</t>
  </si>
  <si>
    <t>หลิมพลอย</t>
  </si>
  <si>
    <t>09747</t>
  </si>
  <si>
    <t>10264</t>
  </si>
  <si>
    <t>เด็กหญิงฐิติรัตน์</t>
  </si>
  <si>
    <t>เล็บครุฑ</t>
  </si>
  <si>
    <t>08205</t>
  </si>
  <si>
    <t>เด็กชายบันลือศักดิ์</t>
  </si>
  <si>
    <t>08365</t>
  </si>
  <si>
    <t>เด็กชายกฤตนัท</t>
  </si>
  <si>
    <t>ศรีสนิท</t>
  </si>
  <si>
    <t>08729</t>
  </si>
  <si>
    <t>เด็กชายภควัต</t>
  </si>
  <si>
    <t>สุวรรณเนตร</t>
  </si>
  <si>
    <t>09734</t>
  </si>
  <si>
    <t xml:space="preserve">เด็กชายชนินทร์ </t>
  </si>
  <si>
    <t>พุ่มอำนวย</t>
  </si>
  <si>
    <t>09762</t>
  </si>
  <si>
    <t xml:space="preserve">เด็กชายชนะศึก </t>
  </si>
  <si>
    <t xml:space="preserve">เจริญภักดี </t>
  </si>
  <si>
    <t>09800</t>
  </si>
  <si>
    <t xml:space="preserve">เด็กชายภัทรพล </t>
  </si>
  <si>
    <t>อินทร์สุวรรณ</t>
  </si>
  <si>
    <t>09801</t>
  </si>
  <si>
    <t xml:space="preserve">เด็กชาย​ชาญ​กิจ </t>
  </si>
  <si>
    <t>โชค​บรรดา​ลสุข</t>
  </si>
  <si>
    <t>09805</t>
  </si>
  <si>
    <t>เด็กชายธนศักดิ์</t>
  </si>
  <si>
    <t>ไข่เพ็ชร</t>
  </si>
  <si>
    <t>10266</t>
  </si>
  <si>
    <t>เด็กชายจิรัฏฐ์</t>
  </si>
  <si>
    <t>พรมศร</t>
  </si>
  <si>
    <t>10267</t>
  </si>
  <si>
    <t xml:space="preserve">เด็กชายสมณัฐ </t>
  </si>
  <si>
    <t>ไหมทอง</t>
  </si>
  <si>
    <t>10339</t>
  </si>
  <si>
    <t>เด็กชายณัฐวุฒิ</t>
  </si>
  <si>
    <t>10351</t>
  </si>
  <si>
    <t>เด็กชายพีรพงศ์</t>
  </si>
  <si>
    <t>ศึกเสือ</t>
  </si>
  <si>
    <t>10352</t>
  </si>
  <si>
    <t>เด็กชายพลาธิป</t>
  </si>
  <si>
    <t>คงเสน</t>
  </si>
  <si>
    <t>10393</t>
  </si>
  <si>
    <t>เด็กชายรัชตะ</t>
  </si>
  <si>
    <t>บุญประเสริฐโพธิ์</t>
  </si>
  <si>
    <t>10660</t>
  </si>
  <si>
    <t xml:space="preserve">เด็กชายธนวิชญ์   </t>
  </si>
  <si>
    <t xml:space="preserve">คงสำราญ </t>
  </si>
  <si>
    <t>10662</t>
  </si>
  <si>
    <t xml:space="preserve">เด็กชายพงศภัค </t>
  </si>
  <si>
    <t>ถุงออด</t>
  </si>
  <si>
    <t>09152</t>
  </si>
  <si>
    <t>เด็กหญิงพัชราภา</t>
  </si>
  <si>
    <t>แสงจันทร์</t>
  </si>
  <si>
    <t>09154</t>
  </si>
  <si>
    <t>หุ่ยปาน</t>
  </si>
  <si>
    <t>09765</t>
  </si>
  <si>
    <t xml:space="preserve">เด็กหญิงรัชนีกร </t>
  </si>
  <si>
    <t>ศรีช่วยชนม์</t>
  </si>
  <si>
    <t>09767</t>
  </si>
  <si>
    <t>เด็กหญิงอุมาวดี</t>
  </si>
  <si>
    <t>กลิ่นชู</t>
  </si>
  <si>
    <t>09768</t>
  </si>
  <si>
    <t>เด็กหญิงศศิรัฐ</t>
  </si>
  <si>
    <t>เนตรสว่าง</t>
  </si>
  <si>
    <t>09787</t>
  </si>
  <si>
    <t>เด็กหญิงทิพย์มณฑา</t>
  </si>
  <si>
    <t>09814</t>
  </si>
  <si>
    <t>เด็กหญิงพรหมนวพร</t>
  </si>
  <si>
    <t>กันยา</t>
  </si>
  <si>
    <t>09879</t>
  </si>
  <si>
    <t>เด็กหญิงพิชญาภา</t>
  </si>
  <si>
    <t>เมืองกลาง</t>
  </si>
  <si>
    <t>10272</t>
  </si>
  <si>
    <t>เด็กหญิงทองนที</t>
  </si>
  <si>
    <t>สันติปาตี</t>
  </si>
  <si>
    <t>08206</t>
  </si>
  <si>
    <t>เด็กชายนันทภพ</t>
  </si>
  <si>
    <t>วงศ์ชัยสิริกุล</t>
  </si>
  <si>
    <t>08219</t>
  </si>
  <si>
    <t>โฉมเกรย</t>
  </si>
  <si>
    <t>08221</t>
  </si>
  <si>
    <t>กุลสนาวงค์</t>
  </si>
  <si>
    <t>08366</t>
  </si>
  <si>
    <t>08375</t>
  </si>
  <si>
    <t>อ่ำศรี</t>
  </si>
  <si>
    <t>08440</t>
  </si>
  <si>
    <t>สังฆธรรม</t>
  </si>
  <si>
    <t>08960</t>
  </si>
  <si>
    <t>เด็กชายณัฐพงศ์</t>
  </si>
  <si>
    <t>อาจยุทธ</t>
  </si>
  <si>
    <t>09198</t>
  </si>
  <si>
    <t>เด็กชายปรัชญา</t>
  </si>
  <si>
    <t>แก้วดี</t>
  </si>
  <si>
    <t>09314</t>
  </si>
  <si>
    <t>เด็กชายธีรโชติ</t>
  </si>
  <si>
    <t>บัวเทือง</t>
  </si>
  <si>
    <t>09773</t>
  </si>
  <si>
    <t>คงแคล้ว</t>
  </si>
  <si>
    <t>09774</t>
  </si>
  <si>
    <t>เด็กชายธิรวัฒน์</t>
  </si>
  <si>
    <t>สีวลีทรัพย์</t>
  </si>
  <si>
    <t>09775</t>
  </si>
  <si>
    <t>เด็กชายประดิพัทธิ์</t>
  </si>
  <si>
    <t>จินดาสวัสดิ์</t>
  </si>
  <si>
    <t>09776</t>
  </si>
  <si>
    <t>เด็กชายชญานนท์</t>
  </si>
  <si>
    <t>ฤทธิ์เดช</t>
  </si>
  <si>
    <t>09777</t>
  </si>
  <si>
    <t>เด็กชายธนภูมิ</t>
  </si>
  <si>
    <t>กำไรทอง</t>
  </si>
  <si>
    <t>09779</t>
  </si>
  <si>
    <t>ทองผาสุข</t>
  </si>
  <si>
    <t>09780</t>
  </si>
  <si>
    <t>ฉายะยันตรกะ</t>
  </si>
  <si>
    <t>09781</t>
  </si>
  <si>
    <t>09782</t>
  </si>
  <si>
    <t>เด็กชายภทรพล</t>
  </si>
  <si>
    <t>09785</t>
  </si>
  <si>
    <t>เด็กชายณัฐชัย</t>
  </si>
  <si>
    <t>09786</t>
  </si>
  <si>
    <t>เด็กชายภาสกร</t>
  </si>
  <si>
    <t>พิสิษฐ์เทวากุล</t>
  </si>
  <si>
    <t>08212</t>
  </si>
  <si>
    <t>เด็กหญิงโชติกา</t>
  </si>
  <si>
    <t>ทองกลิ่น</t>
  </si>
  <si>
    <t>08229</t>
  </si>
  <si>
    <t>อ้นคำ</t>
  </si>
  <si>
    <t>08644</t>
  </si>
  <si>
    <t>เด็กหญิงสรวีย์</t>
  </si>
  <si>
    <t>ศรีกฤษณรักษ์</t>
  </si>
  <si>
    <t>09322</t>
  </si>
  <si>
    <t>เด็กหญิงปรียานัน</t>
  </si>
  <si>
    <t>มีจำรัส</t>
  </si>
  <si>
    <t>09790</t>
  </si>
  <si>
    <t>คฤหบดี</t>
  </si>
  <si>
    <t>09792</t>
  </si>
  <si>
    <t>จิตรงามขำ</t>
  </si>
  <si>
    <t>09793</t>
  </si>
  <si>
    <t>โพธิ์จิต</t>
  </si>
  <si>
    <t>09794</t>
  </si>
  <si>
    <t>เด็กหญิงสุนันทา</t>
  </si>
  <si>
    <t>เครือสอน</t>
  </si>
  <si>
    <t>09795</t>
  </si>
  <si>
    <t>ทองหลอด</t>
  </si>
  <si>
    <t>09796</t>
  </si>
  <si>
    <t>เด็กหญิงบูชิตา</t>
  </si>
  <si>
    <t>09797</t>
  </si>
  <si>
    <t>เด็กหญิงชญานิศา</t>
  </si>
  <si>
    <t>หลายประเสริฐพร</t>
  </si>
  <si>
    <t>09798</t>
  </si>
  <si>
    <t>คล้ำจีน</t>
  </si>
  <si>
    <t>09799</t>
  </si>
  <si>
    <t>มหาวีระรัตน์</t>
  </si>
  <si>
    <t>10273</t>
  </si>
  <si>
    <t>สุขอ่อน</t>
  </si>
  <si>
    <t>08362</t>
  </si>
  <si>
    <t>เด็กชายสุริยะ</t>
  </si>
  <si>
    <t>09748</t>
  </si>
  <si>
    <t>เด็กชายนพนัยด์</t>
  </si>
  <si>
    <t>จำปาทอง</t>
  </si>
  <si>
    <t>09750</t>
  </si>
  <si>
    <t>เด็กชายธนาวิน</t>
  </si>
  <si>
    <t>เดชชาติพนา</t>
  </si>
  <si>
    <t>09802</t>
  </si>
  <si>
    <t>เพียรสม</t>
  </si>
  <si>
    <t>09803</t>
  </si>
  <si>
    <t>กลีบบัวทอง</t>
  </si>
  <si>
    <t>09806</t>
  </si>
  <si>
    <t>ยังกิจการ</t>
  </si>
  <si>
    <t>09808</t>
  </si>
  <si>
    <t>เด็กชายปธานิน</t>
  </si>
  <si>
    <t>บุญยัง</t>
  </si>
  <si>
    <t>09809</t>
  </si>
  <si>
    <t>เด็กชายปภาวิน</t>
  </si>
  <si>
    <t>09862</t>
  </si>
  <si>
    <t>เด็กชายปัญญาวุธ</t>
  </si>
  <si>
    <t>ธรรมโสม</t>
  </si>
  <si>
    <t>10274</t>
  </si>
  <si>
    <t>คีรี</t>
  </si>
  <si>
    <t>10659</t>
  </si>
  <si>
    <t>จันทร</t>
  </si>
  <si>
    <t>08227</t>
  </si>
  <si>
    <t>ครุฑน้อย</t>
  </si>
  <si>
    <t>08233</t>
  </si>
  <si>
    <t>เริ่มภักดิ์</t>
  </si>
  <si>
    <t>08376</t>
  </si>
  <si>
    <t>งามสม</t>
  </si>
  <si>
    <t>08377</t>
  </si>
  <si>
    <t>08378</t>
  </si>
  <si>
    <t>เจริญทรัพย์</t>
  </si>
  <si>
    <t>08642</t>
  </si>
  <si>
    <t>เกลี้ยงกมล</t>
  </si>
  <si>
    <t>08965</t>
  </si>
  <si>
    <t>เด็กหญิงทิตติยา</t>
  </si>
  <si>
    <t>อิ่มใจ</t>
  </si>
  <si>
    <t>09200</t>
  </si>
  <si>
    <t>เด็กหญิงฟ้าใส</t>
  </si>
  <si>
    <t>วัชริช</t>
  </si>
  <si>
    <t>09772</t>
  </si>
  <si>
    <t>รวยรื่น</t>
  </si>
  <si>
    <t>09810</t>
  </si>
  <si>
    <t>เด็กหญิงวิรัลพัชร</t>
  </si>
  <si>
    <t>บัวทอง</t>
  </si>
  <si>
    <t>09811</t>
  </si>
  <si>
    <t>จันทรชิต</t>
  </si>
  <si>
    <t>09812</t>
  </si>
  <si>
    <t>เด็กหญิงณัชชา</t>
  </si>
  <si>
    <t>09813</t>
  </si>
  <si>
    <t>เด็กหญิงฌานิทธิ์</t>
  </si>
  <si>
    <t>ไทยเจียม</t>
  </si>
  <si>
    <t>09815</t>
  </si>
  <si>
    <t>หุตะจิตต์</t>
  </si>
  <si>
    <t>09818</t>
  </si>
  <si>
    <t>เด็กหญิงพิมพ์ชนก</t>
  </si>
  <si>
    <t>เฮงเติม</t>
  </si>
  <si>
    <t>09819</t>
  </si>
  <si>
    <t>เด็กหญิงเขมณัฎฐ์</t>
  </si>
  <si>
    <t>สุวรรณรักษ์</t>
  </si>
  <si>
    <t>09820</t>
  </si>
  <si>
    <t>กวานตระกูล</t>
  </si>
  <si>
    <t>09821</t>
  </si>
  <si>
    <t>วารีดำ</t>
  </si>
  <si>
    <t>09822</t>
  </si>
  <si>
    <t>เด็กหญิงภรณ์ณภัทร</t>
  </si>
  <si>
    <t>10275</t>
  </si>
  <si>
    <t>เด็กหญิงจันทมาส</t>
  </si>
  <si>
    <t>ทับเปลี่ยน</t>
  </si>
  <si>
    <t>10663</t>
  </si>
  <si>
    <t>ลุกจันทึก</t>
  </si>
  <si>
    <t>มส</t>
  </si>
  <si>
    <t>ชมรม</t>
  </si>
  <si>
    <t>index ชมรม</t>
  </si>
  <si>
    <t xml:space="preserve">รายชื่อนักเรียนชั้นมัธยมศึกษาปีที่ 1-6 </t>
  </si>
  <si>
    <t>ครูผู้สอน</t>
  </si>
  <si>
    <t>นางสาวศิลป์ศุภา คุสินธุ์</t>
  </si>
  <si>
    <t>เพลงพาเพลิน</t>
  </si>
  <si>
    <t>นายธนินภัท วิชรัจจ์</t>
  </si>
  <si>
    <t>กีฬาพาเพลิน</t>
  </si>
  <si>
    <t>นายรัชภูมิ อยู่กำเนิด</t>
  </si>
  <si>
    <t>Snapshot</t>
  </si>
  <si>
    <t>นางสาวอริยา แดงด้อมยุทธ</t>
  </si>
  <si>
    <t>ศิลปะกระดาษ</t>
  </si>
  <si>
    <t>นายวสันต์ แสงรัตนกุล</t>
  </si>
  <si>
    <t>นางภัณฑิลา โนนทะขาม</t>
  </si>
  <si>
    <t>สร้างสรรค์งานศิลป์</t>
  </si>
  <si>
    <t>นายรัชภูมิ  อยู่กำเหนิด</t>
  </si>
  <si>
    <t>สิบเอกชัยวัฒน์(เก่ง) เรืองไกรศิลป์</t>
  </si>
  <si>
    <t>09497</t>
  </si>
  <si>
    <t>นายไกรวิชญ์</t>
  </si>
  <si>
    <t>ขนมอบยอดนิยม</t>
  </si>
  <si>
    <t>นางสาวจันทนา  เกิดจันทร์ตรง</t>
  </si>
  <si>
    <t>ขนมไทย</t>
  </si>
  <si>
    <t>ครูผู้สอนชมรม</t>
  </si>
  <si>
    <t>ชื่อชมรม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</si>
  <si>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</si>
  <si>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</si>
  <si>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</si>
  <si>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</si>
  <si>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</si>
  <si>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</si>
  <si>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แบบแจ้งรายชื่อนักเรียนรายกิจกรรมพัฒนาผู้เรียน</t>
  </si>
  <si>
    <t>โรงเรียนสาธิตเทศบาลเมืองราชบุรี สังกัดเทศบาลเมืองราชบุรี จังหวัดราชบุรี</t>
  </si>
  <si>
    <t>ชื่อชมรม/กิจกรรม</t>
  </si>
  <si>
    <t>ชื่อนักเรียน</t>
  </si>
  <si>
    <t>ที่</t>
  </si>
  <si>
    <t>รหัสชมรม</t>
  </si>
  <si>
    <t>จำนวน</t>
  </si>
  <si>
    <t>คน</t>
  </si>
  <si>
    <t>รวม</t>
  </si>
  <si>
    <t>หมายเหตุ</t>
  </si>
  <si>
    <t>กรุณาส่งเอกสารนี้ ภายในสัปดาห์ที่ 2 ของการเปิดเทอมใหม่</t>
  </si>
  <si>
    <t>โดยสำเนาเอกสารนี้ส่งครูประจำชั้น ห้องละ 1 ชุด</t>
  </si>
  <si>
    <t>เด็กหญิงกิติพร</t>
  </si>
  <si>
    <t>เด็กหญิงพจณิชา</t>
  </si>
  <si>
    <t>เด็กหญิงอสมา</t>
  </si>
  <si>
    <t>เด็กชายปกรณ์</t>
  </si>
  <si>
    <t>เด็กชายวัชรพงค์</t>
  </si>
  <si>
    <t>เด็กชายปารณัท</t>
  </si>
  <si>
    <t>เด็กชายกิตติพงษ์</t>
  </si>
  <si>
    <t>เด็กหญิงเกษศราภรณ์</t>
  </si>
  <si>
    <t>เด็กหญิงวันธิดา</t>
  </si>
  <si>
    <t>เด็กหญิงปัทมพร</t>
  </si>
  <si>
    <t>เด็กหญิงนุชนาฎ</t>
  </si>
  <si>
    <t>เด็กหญิงเบญจวรรณ</t>
  </si>
  <si>
    <t>เด็กหญิงพิณรัตน์</t>
  </si>
  <si>
    <t>เด็กหญิงธัญพิมล</t>
  </si>
  <si>
    <t>ประสิทธิผล</t>
  </si>
  <si>
    <t>รายชื่อชมรม ระดับชั้นมัธยมศึกษา ปีการศึกษา 2/2567</t>
  </si>
  <si>
    <t>ช67107</t>
  </si>
  <si>
    <t>ช67108</t>
  </si>
  <si>
    <t>ช67109</t>
  </si>
  <si>
    <t>ช67110</t>
  </si>
  <si>
    <t>ช67111</t>
  </si>
  <si>
    <t>ช67209</t>
  </si>
  <si>
    <t>ช67210</t>
  </si>
  <si>
    <t>ช67211</t>
  </si>
  <si>
    <t>ช67212</t>
  </si>
  <si>
    <t>ช67213</t>
  </si>
  <si>
    <t>ช67214</t>
  </si>
  <si>
    <t>ช67215</t>
  </si>
  <si>
    <t>ช67216</t>
  </si>
  <si>
    <t>ช67308</t>
  </si>
  <si>
    <t>ช67309</t>
  </si>
  <si>
    <t>ช67310</t>
  </si>
  <si>
    <t>ช67311</t>
  </si>
  <si>
    <t>ช67312</t>
  </si>
  <si>
    <t>ช67313</t>
  </si>
  <si>
    <t>ช67314</t>
  </si>
  <si>
    <t>นางสาวเบญญาณิช  กิจเต่ง</t>
  </si>
  <si>
    <t>ช67405</t>
  </si>
  <si>
    <t>ช67406</t>
  </si>
  <si>
    <t>ช67407</t>
  </si>
  <si>
    <t>ช67408</t>
  </si>
  <si>
    <t>ช67505</t>
  </si>
  <si>
    <t>ช67506</t>
  </si>
  <si>
    <t>ช67507</t>
  </si>
  <si>
    <t>ช67508</t>
  </si>
  <si>
    <t>ช67606</t>
  </si>
  <si>
    <t>ช67607</t>
  </si>
  <si>
    <t>ช67608</t>
  </si>
  <si>
    <t>ช67609</t>
  </si>
  <si>
    <t>ช67610</t>
  </si>
  <si>
    <t>ภาคเรียนที่ 2 ปีการศึกษา 2567</t>
  </si>
  <si>
    <t>E-Sport 2</t>
  </si>
  <si>
    <t>ศิลปะ (จิตรกรรม) 2</t>
  </si>
  <si>
    <t>งานประดิษฐของชำร่วยและของที่ระลึก</t>
  </si>
  <si>
    <t>E-Sport 4</t>
  </si>
  <si>
    <t>ศิลปะ (จิตรกรรม) 4</t>
  </si>
  <si>
    <t>E-Sport 6</t>
  </si>
  <si>
    <t>จิตรกรรมสร้างสรรค์ 2</t>
  </si>
  <si>
    <t>จิตรกรรมสร้างสรรค์ 4</t>
  </si>
  <si>
    <t>จิตรกรรมสร้างสรรค์ 6</t>
  </si>
  <si>
    <t>หน้าที่ของฉัน</t>
  </si>
  <si>
    <t>เกิดพิพัฒน์</t>
  </si>
  <si>
    <t>10718</t>
  </si>
  <si>
    <t>เด็กหญิงเทวิกา</t>
  </si>
  <si>
    <t>ประภัส</t>
  </si>
  <si>
    <t>ศิลาลัย</t>
  </si>
  <si>
    <t>เด็กชายวัชรพล</t>
  </si>
  <si>
    <t>เด็กชายสุทธิพจน์</t>
  </si>
  <si>
    <t>เด็กหญิงนิธิยา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</si>
  <si>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</si>
  <si>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</si>
  <si>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</si>
  <si>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</si>
  <si>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</si>
  <si>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</si>
  <si>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</si>
  <si>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</si>
  <si>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</si>
  <si>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</si>
  <si>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</si>
  <si>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10601</t>
  </si>
  <si>
    <t>10602</t>
  </si>
  <si>
    <t>10603</t>
  </si>
  <si>
    <t>10604</t>
  </si>
  <si>
    <t>10605</t>
  </si>
  <si>
    <t>เด็กชายธนวันต์</t>
  </si>
  <si>
    <t>10606</t>
  </si>
  <si>
    <t>10607</t>
  </si>
  <si>
    <t>10608</t>
  </si>
  <si>
    <t>10609</t>
  </si>
  <si>
    <t>10610</t>
  </si>
  <si>
    <t>เด็กชายอนันตสิทธิ์</t>
  </si>
  <si>
    <t>10612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</si>
  <si>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</si>
  <si>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</si>
  <si>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</si>
  <si>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</si>
  <si>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</si>
  <si>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</si>
  <si>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</si>
  <si>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</si>
  <si>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10734</t>
  </si>
  <si>
    <t>เด็กชายถิรวัฒน์</t>
  </si>
  <si>
    <t>ประทุมวัลย์</t>
  </si>
  <si>
    <t>ดงภูธร</t>
  </si>
  <si>
    <t>เย็นทรวง</t>
  </si>
  <si>
    <t>เด็กชายเคน โรนัลด์</t>
  </si>
  <si>
    <t>เด็กชายกันต์กวี</t>
  </si>
  <si>
    <t>เด็กชายศุภวิทย์</t>
  </si>
  <si>
    <t>10626</t>
  </si>
  <si>
    <t>10629</t>
  </si>
  <si>
    <t>เด็กหญิงธนัชญา</t>
  </si>
  <si>
    <t>แสงยืน</t>
  </si>
  <si>
    <t>เด็กหญิงศรินรัตน์</t>
  </si>
  <si>
    <t>เด็กหญิงจันทรกานต์</t>
  </si>
  <si>
    <t>ศรีมาลัย</t>
  </si>
  <si>
    <t>10636</t>
  </si>
  <si>
    <t>หอมหวล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</si>
  <si>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</si>
  <si>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</si>
  <si>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</si>
  <si>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</si>
  <si>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</si>
  <si>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</si>
  <si>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</si>
  <si>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</si>
  <si>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เด็กหญิงขวัญจิรา</t>
  </si>
  <si>
    <t>เด็กหญิงภรภัทร</t>
  </si>
  <si>
    <t>เด็กหญิงบุญญาภา</t>
  </si>
  <si>
    <t>เด็กชายบุณยกร</t>
  </si>
  <si>
    <t>เด็กชายกฤตยชญ์</t>
  </si>
  <si>
    <t>เด็กชายไร​วิน​ทร์​</t>
  </si>
  <si>
    <t>เด็กชายฐิติวุฒิ</t>
  </si>
  <si>
    <t>เด็กหญิงอิสรียา</t>
  </si>
  <si>
    <t>เด็กหญิงสุภาพร</t>
  </si>
  <si>
    <t>เด็กชายศักดิ์ชัย</t>
  </si>
  <si>
    <t>เด็กชายณัฐสิทธิ์</t>
  </si>
  <si>
    <t>เด็กชายณรงค์ฤทธิ์</t>
  </si>
  <si>
    <t>เด็กชายหฤษฎ์</t>
  </si>
  <si>
    <t>เด็กชายพีรพันธ์</t>
  </si>
  <si>
    <t>10713</t>
  </si>
  <si>
    <t>เด็กชายศิวกรณ์</t>
  </si>
  <si>
    <t>หมวดนุ่ม</t>
  </si>
  <si>
    <t>10714</t>
  </si>
  <si>
    <t>อัยลา</t>
  </si>
  <si>
    <t>10715</t>
  </si>
  <si>
    <t>เด็กชายภัทรพล</t>
  </si>
  <si>
    <t>อินทชยาคม</t>
  </si>
  <si>
    <t>10716</t>
  </si>
  <si>
    <t>เด็กหญิงอภิรดา</t>
  </si>
  <si>
    <t>เอี่ยมหนู</t>
  </si>
  <si>
    <t>เด็กหญิงพิมพ์ธาดา</t>
  </si>
  <si>
    <t>เด็กหญิงอโรชา</t>
  </si>
  <si>
    <t>เด็กหญิงสลิลทิพย์</t>
  </si>
  <si>
    <t>พรแสง</t>
  </si>
  <si>
    <t>เด็กหญิงบุญนิสา</t>
  </si>
  <si>
    <t>สีตะระโส</t>
  </si>
  <si>
    <t>แซ่โง้ว</t>
  </si>
  <si>
    <t>เด็กหญิงสังวุตา</t>
  </si>
  <si>
    <t>ผลฟัก</t>
  </si>
  <si>
    <t>แสงทับ</t>
  </si>
  <si>
    <t>เด็กหญิงสิรภัทร</t>
  </si>
  <si>
    <t>เด็กหญิงเอมมิกา</t>
  </si>
  <si>
    <t>เด็กหญิงวราลักษณ์</t>
  </si>
  <si>
    <t>เด็กหญิงสุชาวดี</t>
  </si>
  <si>
    <t>10717</t>
  </si>
  <si>
    <t>เด็กชายธนพงศ์</t>
  </si>
  <si>
    <t>เด็กชายสุกฤษฎิ์</t>
  </si>
  <si>
    <t>เด็กชายกวีวัฒน์</t>
  </si>
  <si>
    <t>เด็กชายเตชพัฒน์</t>
  </si>
  <si>
    <t>เด็กชายอติกานต์</t>
  </si>
  <si>
    <t>เด็กชายวสธร</t>
  </si>
  <si>
    <t>เด็กชายคุณากร</t>
  </si>
  <si>
    <t>เด็กชายพีรดนย์</t>
  </si>
  <si>
    <t>เด็กชายชนัดพล</t>
  </si>
  <si>
    <t>ยิ้มกริ่ม</t>
  </si>
  <si>
    <t xml:space="preserve">	เจี่ยสมบุญ</t>
  </si>
  <si>
    <t>ปิยะพฤกษพรรณ</t>
  </si>
  <si>
    <t>เด็กหญิงปวีณา</t>
  </si>
  <si>
    <t>เด็กหญิงนภัทฐสร</t>
  </si>
  <si>
    <t>เด็กหญิงปัทมา</t>
  </si>
  <si>
    <t>เด็กหญิงกรรณิกา</t>
  </si>
  <si>
    <t>เด็กหญิงสายทอง</t>
  </si>
  <si>
    <t>เด็กชายศุภัช</t>
  </si>
  <si>
    <t>เด็กชายสรวิชญ์</t>
  </si>
  <si>
    <t>บุญเกิด</t>
  </si>
  <si>
    <t>เด็กหญิงสุวรรณรัตน์</t>
  </si>
  <si>
    <t>เด็กหญิงนลพรรณ</t>
  </si>
  <si>
    <t>เด็กหญิงพิมพาพร</t>
  </si>
  <si>
    <t>เด็กหญิงปุณยวีย์</t>
  </si>
  <si>
    <t>10709</t>
  </si>
  <si>
    <t>10664</t>
  </si>
  <si>
    <t>10666</t>
  </si>
  <si>
    <t>นางสาวฐานิตา</t>
  </si>
  <si>
    <t>นางสาวกนกวรรณ</t>
  </si>
  <si>
    <t>เพ็ชรสุวรรณ</t>
  </si>
  <si>
    <t>นางสาวรัตติยา</t>
  </si>
  <si>
    <t xml:space="preserve">นายประภัสสร	</t>
  </si>
  <si>
    <t>10680</t>
  </si>
  <si>
    <t>นางสาวธนาพร</t>
  </si>
  <si>
    <t>นางสาวมติกานต์</t>
  </si>
  <si>
    <t>08072</t>
  </si>
  <si>
    <t>นายพลาธิป</t>
  </si>
  <si>
    <t>นายนัฐพล</t>
  </si>
  <si>
    <t>นางสาวณภัคปภา</t>
  </si>
  <si>
    <t>พวงทอง</t>
  </si>
  <si>
    <t>นายพีรพล</t>
  </si>
  <si>
    <t>นายรัฐพล</t>
  </si>
  <si>
    <t>นายทักษกร</t>
  </si>
  <si>
    <t>พุ่มวิลัย</t>
  </si>
  <si>
    <t>นางสาวอาทิตยา</t>
  </si>
  <si>
    <t>นางสาวพอเพียง</t>
  </si>
  <si>
    <t>นายกิติศักดิ์</t>
  </si>
  <si>
    <t>นายเตชินท์</t>
  </si>
  <si>
    <t>นายเกียรติคุณ</t>
  </si>
  <si>
    <t>นายณัฐภัทร</t>
  </si>
  <si>
    <t>พุทธผล</t>
  </si>
  <si>
    <t>นางสาวกชกร</t>
  </si>
  <si>
    <t>นางสาวบุษกร</t>
  </si>
  <si>
    <t>นางสาวอธิชา</t>
  </si>
  <si>
    <t>นางสาวพิมพ์ชนก</t>
  </si>
  <si>
    <t>นางสาวนวัตมน</t>
  </si>
  <si>
    <t>นายอภิภู</t>
  </si>
  <si>
    <t>นางสาวภาพิมล</t>
  </si>
  <si>
    <t>นางสาววิษา</t>
  </si>
  <si>
    <t>นางสาวศิลานี</t>
  </si>
  <si>
    <t>นางสาวณัฐกรรย์</t>
  </si>
  <si>
    <t>นางสาวณัฐนิชา</t>
  </si>
  <si>
    <t>นายณัฐพร</t>
  </si>
  <si>
    <t>นายหรรษธร</t>
  </si>
  <si>
    <t>นายภควัต</t>
  </si>
  <si>
    <t>นายอรัญ</t>
  </si>
  <si>
    <t>ปลิดดอก</t>
  </si>
  <si>
    <t>นางสาวชัญญา</t>
  </si>
  <si>
    <t>นายโชคพิพัฒน์</t>
  </si>
  <si>
    <t>ลำพูน</t>
  </si>
  <si>
    <t>นายภูมิรักษ์</t>
  </si>
  <si>
    <t>นายปรเมษฐ์</t>
  </si>
  <si>
    <t>นางสาวพัชรพร</t>
  </si>
  <si>
    <t>นักศึกษาวิชาทหาร 2</t>
  </si>
  <si>
    <t>นักศึกษาวิชาทหาร 4</t>
  </si>
  <si>
    <t>นักศึกษาวิชาทหาร 6</t>
  </si>
  <si>
    <t>ช67409</t>
  </si>
  <si>
    <t>ช67509</t>
  </si>
  <si>
    <t>ช67611</t>
  </si>
  <si>
    <t>คัลเลอร์การ์ด</t>
  </si>
  <si>
    <t>นางสาวมรกต  แหวนประดับ</t>
  </si>
  <si>
    <t>ย้าย</t>
  </si>
  <si>
    <t>10738</t>
  </si>
  <si>
    <t>เด็กหญิงเลิศหล้า</t>
  </si>
  <si>
    <t>รัตนพร</t>
  </si>
  <si>
    <t>10736</t>
  </si>
  <si>
    <t>นางสาวภัสส์ณิชา</t>
  </si>
  <si>
    <t>ปานมณี</t>
  </si>
  <si>
    <t>10739</t>
  </si>
  <si>
    <t>นางสาวญาณิสา</t>
  </si>
  <si>
    <t>ทันโคกกรวด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</si>
</sst>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[$-107041E]d\ mmm\ yy;@"/>
    <numFmt numFmtId="166" formatCode="[$-107041E]d\ mmmm\ yyyy;@"/>
  </numFmts>
  <fonts count="20">
    <font>
      <sz val="14"/>
      <name val="Angsana New"/>
      <charset val="222"/>
    </font>
    <font>
      <sz val="10"/>
      <name val="Arial"/>
      <family val="2"/>
    </font>
    <font>
      <sz val="14"/>
      <name val="TH Sarabun New"/>
      <family val="2"/>
    </font>
    <font>
      <b/>
      <sz val="16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0"/>
      <name val="TH Sarabun New"/>
      <family val="2"/>
    </font>
    <font>
      <sz val="11"/>
      <color rgb="FF006100"/>
      <name val="Calibri"/>
      <family val="2"/>
      <charset val="222"/>
      <scheme val="minor"/>
    </font>
    <font>
      <sz val="8"/>
      <name val="Angsana New"/>
      <family val="1"/>
    </font>
    <font>
      <sz val="11"/>
      <color theme="1"/>
      <name val="Calibri"/>
      <family val="2"/>
      <scheme val="minor"/>
    </font>
    <font>
      <b/>
      <sz val="16"/>
      <color rgb="FF006100"/>
      <name val="TH Sarabun New"/>
      <family val="2"/>
    </font>
    <font>
      <sz val="14"/>
      <color theme="1"/>
      <name val="TH Sarabun New"/>
      <family val="2"/>
    </font>
    <font>
      <b/>
      <sz val="18"/>
      <name val="TH Sarabun New"/>
      <family val="2"/>
    </font>
    <font>
      <b/>
      <sz val="20"/>
      <name val="TH Sarabun New"/>
      <family val="2"/>
    </font>
    <font>
      <b/>
      <sz val="22"/>
      <name val="TH Sarabun New"/>
      <family val="2"/>
    </font>
    <font>
      <b/>
      <sz val="36"/>
      <name val="TH Sarabun New"/>
      <family val="2"/>
    </font>
    <font>
      <b/>
      <sz val="48"/>
      <name val="TH Sarabun New"/>
      <family val="2"/>
    </font>
    <font>
      <b/>
      <u/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3" borderId="0" applyNumberFormat="0" applyBorder="0" applyAlignment="0" applyProtection="0"/>
    <xf numFmtId="0" fontId="11" fillId="0" borderId="0"/>
  </cellStyleXfs>
  <cellXfs count="106">
    <xf numFmtId="0" fontId="0" fillId="0" borderId="0" xfId="0"/>
    <xf numFmtId="0" fontId="2" fillId="0" borderId="2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5" fillId="0" borderId="3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3" applyFont="1" applyAlignment="1">
      <alignment horizontal="center"/>
    </xf>
    <xf numFmtId="166" fontId="12" fillId="3" borderId="0" xfId="2" applyNumberFormat="1" applyFont="1" applyAlignment="1">
      <alignment horizontal="center"/>
    </xf>
    <xf numFmtId="0" fontId="12" fillId="3" borderId="0" xfId="2" applyFont="1" applyAlignment="1">
      <alignment horizontal="center"/>
    </xf>
    <xf numFmtId="0" fontId="7" fillId="0" borderId="0" xfId="3" applyFont="1"/>
    <xf numFmtId="166" fontId="7" fillId="0" borderId="0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/>
    <xf numFmtId="0" fontId="3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7" fillId="0" borderId="20" xfId="0" applyFont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 vertical="center" shrinkToFit="1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65" fontId="3" fillId="0" borderId="14" xfId="1" applyNumberFormat="1" applyFont="1" applyBorder="1" applyAlignment="1" applyProtection="1">
      <alignment horizontal="center" vertical="center"/>
      <protection locked="0"/>
    </xf>
    <xf numFmtId="165" fontId="3" fillId="0" borderId="15" xfId="1" applyNumberFormat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9" fillId="0" borderId="30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8" xfId="0" applyFont="1" applyBorder="1" applyAlignment="1">
      <alignment horizontal="center"/>
    </xf>
    <xf numFmtId="0" fontId="7" fillId="0" borderId="0" xfId="3" applyFont="1" applyAlignment="1">
      <alignment horizontal="center" vertical="center"/>
    </xf>
  </cellXfs>
  <cellStyles count="4">
    <cellStyle name="Good" xfId="2" builtinId="26"/>
    <cellStyle name="Normal" xfId="0" builtinId="0"/>
    <cellStyle name="Normal 2" xfId="3" xr:uid="{36F7BBE3-5232-4D95-B4BD-379ED61222C3}"/>
    <cellStyle name="ปกติ_รายชื่อม1-3_54" xfId="1" xr:uid="{A3C7FA68-1375-4715-BAAD-A5CD09F9C21C}"/>
  </cellStyles>
  <dxfs count="107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1043398</xdr:colOff>
      <xdr:row>0</xdr:row>
      <xdr:rowOff>8469</xdr:rowOff>
    </xdr:from>
    <xdr:to>
      <xdr:col>2</xdr:col>
      <xdr:colOff>1768414</xdr:colOff>
      <xdr:row>0</xdr:row>
      <xdr:rowOff>743709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98BDB8-580A-6354-4F2F-9D4E94EE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620" y="8469"/>
          <a:ext cx="715491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7\&#3611;&#3606;.07%20&#3610;_1-2562%20-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%20new-vers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&#3591;&#3634;&#3609;&#3623;&#3633;&#3604;&#3612;&#3621;/&#3615;&#3629;&#3619;&#3660;&#3617;&#3588;&#3632;&#3649;&#3609;&#3609;/2565/&#3611;&#3606;.05&#3610;_1-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</row>
        <row r="26">
          <cell r="E26">
            <v>20</v>
          </cell>
        </row>
        <row r="27">
          <cell r="E27">
            <v>15</v>
          </cell>
        </row>
        <row r="28">
          <cell r="E28">
            <v>20</v>
          </cell>
        </row>
        <row r="29"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A12">
            <v>2</v>
          </cell>
          <cell r="B12" t="str">
            <v>07704</v>
          </cell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A13">
            <v>3</v>
          </cell>
          <cell r="B13" t="str">
            <v>07841</v>
          </cell>
          <cell r="C13" t="str">
            <v>เด็กชายพัชรพล</v>
          </cell>
          <cell r="D13" t="str">
            <v>ภู่ระหงษ์</v>
          </cell>
        </row>
        <row r="14">
          <cell r="A14">
            <v>4</v>
          </cell>
          <cell r="B14" t="str">
            <v>07853</v>
          </cell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A15">
            <v>5</v>
          </cell>
          <cell r="B15" t="str">
            <v>07857</v>
          </cell>
          <cell r="C15" t="str">
            <v>เด็กชายธนเดช</v>
          </cell>
          <cell r="D15" t="str">
            <v>มะหิงสา</v>
          </cell>
        </row>
        <row r="16">
          <cell r="A16">
            <v>6</v>
          </cell>
          <cell r="B16" t="str">
            <v>07953</v>
          </cell>
          <cell r="C16" t="str">
            <v>เด็กชายธีรภัทร</v>
          </cell>
          <cell r="D16" t="str">
            <v>ปักเขมะยัง</v>
          </cell>
        </row>
        <row r="17">
          <cell r="A17">
            <v>7</v>
          </cell>
          <cell r="B17" t="str">
            <v>07955</v>
          </cell>
          <cell r="C17" t="str">
            <v>เด็กชายชนาธิป</v>
          </cell>
          <cell r="D17" t="str">
            <v>นวมศิริ</v>
          </cell>
        </row>
        <row r="18">
          <cell r="A18">
            <v>8</v>
          </cell>
          <cell r="B18" t="str">
            <v>07988</v>
          </cell>
          <cell r="C18" t="str">
            <v>เด็กชายชนาธิป</v>
          </cell>
          <cell r="D18" t="str">
            <v>มะปัญญา</v>
          </cell>
        </row>
        <row r="19">
          <cell r="A19">
            <v>9</v>
          </cell>
          <cell r="B19" t="str">
            <v>08254</v>
          </cell>
          <cell r="C19" t="str">
            <v>เด็กชายคุณกฤต</v>
          </cell>
          <cell r="D19" t="str">
            <v>แสงวิเชียร</v>
          </cell>
        </row>
        <row r="20">
          <cell r="A20">
            <v>10</v>
          </cell>
          <cell r="B20" t="str">
            <v>08825</v>
          </cell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A21">
            <v>11</v>
          </cell>
          <cell r="B21" t="str">
            <v>09170</v>
          </cell>
          <cell r="C21" t="str">
            <v>เด็กชายวชิร</v>
          </cell>
          <cell r="D21" t="str">
            <v>แย้มพราย</v>
          </cell>
        </row>
        <row r="22">
          <cell r="A22">
            <v>12</v>
          </cell>
          <cell r="B22" t="str">
            <v>09171</v>
          </cell>
          <cell r="C22" t="str">
            <v>เด็กชายสิทธินนท์</v>
          </cell>
          <cell r="D22" t="str">
            <v>เพ็งรอด</v>
          </cell>
        </row>
        <row r="23">
          <cell r="A23">
            <v>13</v>
          </cell>
          <cell r="B23" t="str">
            <v>09172</v>
          </cell>
          <cell r="C23" t="str">
            <v>เด็กชายคณาธิป</v>
          </cell>
          <cell r="D23" t="str">
            <v>โห้โสภา</v>
          </cell>
        </row>
        <row r="24">
          <cell r="A24">
            <v>14</v>
          </cell>
          <cell r="B24" t="str">
            <v>09173</v>
          </cell>
          <cell r="C24" t="str">
            <v>เด็กชายสรอรรถ</v>
          </cell>
          <cell r="D24" t="str">
            <v>แสนสำราญสุข</v>
          </cell>
        </row>
        <row r="25">
          <cell r="A25">
            <v>15</v>
          </cell>
          <cell r="B25" t="str">
            <v>09174</v>
          </cell>
          <cell r="C25" t="str">
            <v>เด็กชายวันชนะ</v>
          </cell>
          <cell r="D25" t="str">
            <v>สุรณาภรณ์ชัย</v>
          </cell>
        </row>
        <row r="26">
          <cell r="A26">
            <v>16</v>
          </cell>
          <cell r="B26" t="str">
            <v>09175</v>
          </cell>
          <cell r="C26" t="str">
            <v>เด็กชายสมภพ</v>
          </cell>
          <cell r="D26" t="str">
            <v>ก้านสุวรรณ์</v>
          </cell>
        </row>
        <row r="27">
          <cell r="A27">
            <v>17</v>
          </cell>
          <cell r="B27" t="str">
            <v>09176</v>
          </cell>
          <cell r="C27" t="str">
            <v>เด็กชายวีรภาพ</v>
          </cell>
          <cell r="D27" t="str">
            <v>ยิ่งทวีศักดิ์</v>
          </cell>
        </row>
        <row r="28">
          <cell r="A28">
            <v>18</v>
          </cell>
          <cell r="B28" t="str">
            <v>09177</v>
          </cell>
          <cell r="C28" t="str">
            <v>เด็กชายณัฐชนน</v>
          </cell>
          <cell r="D28" t="str">
            <v>พรชัยเจริญ</v>
          </cell>
        </row>
        <row r="29">
          <cell r="A29">
            <v>19</v>
          </cell>
          <cell r="B29" t="str">
            <v>09209</v>
          </cell>
          <cell r="C29" t="str">
            <v>เด็กชายรชต</v>
          </cell>
          <cell r="D29" t="str">
            <v>สกุลดี</v>
          </cell>
        </row>
        <row r="30">
          <cell r="A30">
            <v>20</v>
          </cell>
          <cell r="B30" t="str">
            <v>07571</v>
          </cell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A31">
            <v>21</v>
          </cell>
          <cell r="B31" t="str">
            <v>07864</v>
          </cell>
          <cell r="C31" t="str">
            <v>เด็กหญิงวนัสนันท์</v>
          </cell>
          <cell r="D31" t="str">
            <v>ขำสำราญ</v>
          </cell>
        </row>
        <row r="32">
          <cell r="A32">
            <v>22</v>
          </cell>
          <cell r="B32" t="str">
            <v>07879</v>
          </cell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A33">
            <v>23</v>
          </cell>
          <cell r="B33" t="str">
            <v>07880</v>
          </cell>
          <cell r="C33" t="str">
            <v>เด็กหญิงสุจีรา</v>
          </cell>
          <cell r="D33" t="str">
            <v>หัสดี</v>
          </cell>
        </row>
        <row r="34">
          <cell r="A34">
            <v>24</v>
          </cell>
          <cell r="B34" t="str">
            <v>08261</v>
          </cell>
          <cell r="C34" t="str">
            <v>เด็กหญิงสุภัฑรา</v>
          </cell>
          <cell r="D34" t="str">
            <v>เกตุแก้ว</v>
          </cell>
        </row>
        <row r="35">
          <cell r="A35">
            <v>25</v>
          </cell>
          <cell r="B35" t="str">
            <v>08560</v>
          </cell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A36">
            <v>26</v>
          </cell>
          <cell r="B36" t="str">
            <v>08656</v>
          </cell>
          <cell r="C36" t="str">
            <v>เด็กหญิงปัญญาพร</v>
          </cell>
          <cell r="D36" t="str">
            <v>มณเฑียรทอง</v>
          </cell>
        </row>
        <row r="37">
          <cell r="A37">
            <v>27</v>
          </cell>
          <cell r="B37" t="str">
            <v>08709</v>
          </cell>
          <cell r="C37" t="str">
            <v>เด็กหญิงปวิตา</v>
          </cell>
          <cell r="D37" t="str">
            <v>จงรักแสง</v>
          </cell>
        </row>
        <row r="38">
          <cell r="A38">
            <v>28</v>
          </cell>
          <cell r="B38" t="str">
            <v>08830</v>
          </cell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A39">
            <v>29</v>
          </cell>
          <cell r="B39" t="str">
            <v>08861</v>
          </cell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A40">
            <v>30</v>
          </cell>
          <cell r="B40" t="str">
            <v>08979</v>
          </cell>
          <cell r="C40" t="str">
            <v>เด็กหญิงแพรวดาว</v>
          </cell>
          <cell r="D40" t="str">
            <v>ศุขเสมอ</v>
          </cell>
        </row>
        <row r="41">
          <cell r="A41">
            <v>31</v>
          </cell>
          <cell r="B41" t="str">
            <v>09178</v>
          </cell>
          <cell r="C41" t="str">
            <v>เด็กหญิงสิดาพร</v>
          </cell>
          <cell r="D41" t="str">
            <v>แช่มมี</v>
          </cell>
        </row>
        <row r="42">
          <cell r="A42">
            <v>32</v>
          </cell>
          <cell r="B42" t="str">
            <v>09179</v>
          </cell>
          <cell r="C42" t="str">
            <v>เด็กหญิงนภัสวรรณ</v>
          </cell>
          <cell r="D42" t="str">
            <v>กลองยา</v>
          </cell>
        </row>
        <row r="43">
          <cell r="A43">
            <v>33</v>
          </cell>
          <cell r="B43" t="str">
            <v>09180</v>
          </cell>
          <cell r="C43" t="str">
            <v>เด็กหญิงปุญชรัสมิ์</v>
          </cell>
          <cell r="D43" t="str">
            <v>เพชรคง</v>
          </cell>
        </row>
        <row r="44">
          <cell r="A44">
            <v>34</v>
          </cell>
          <cell r="B44" t="str">
            <v>09181</v>
          </cell>
          <cell r="C44" t="str">
            <v>เด็กหญิงวาสนา</v>
          </cell>
          <cell r="D44" t="str">
            <v>พัดเพ็ชร</v>
          </cell>
        </row>
        <row r="45">
          <cell r="A45">
            <v>35</v>
          </cell>
          <cell r="B45" t="str">
            <v>09215</v>
          </cell>
          <cell r="C45" t="str">
            <v>เด็กหญิงชลลดา</v>
          </cell>
          <cell r="D45" t="str">
            <v>แซ่อั้ง</v>
          </cell>
        </row>
        <row r="46">
          <cell r="A46">
            <v>36</v>
          </cell>
          <cell r="B46" t="str">
            <v>09219</v>
          </cell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A47">
            <v>37</v>
          </cell>
          <cell r="C47">
            <v>0</v>
          </cell>
          <cell r="D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F11" t="str">
            <v>มส</v>
          </cell>
          <cell r="H11" t="str">
            <v>มส</v>
          </cell>
          <cell r="J11" t="str">
            <v>มส</v>
          </cell>
          <cell r="L11" t="str">
            <v>มส</v>
          </cell>
          <cell r="N11" t="str">
            <v>มส</v>
          </cell>
          <cell r="P11" t="str">
            <v>มส</v>
          </cell>
          <cell r="R11" t="str">
            <v>มส</v>
          </cell>
          <cell r="T11" t="str">
            <v>มส</v>
          </cell>
          <cell r="V11" t="str">
            <v>มส</v>
          </cell>
          <cell r="X11" t="str">
            <v>มส</v>
          </cell>
          <cell r="AB11" t="str">
            <v>มส</v>
          </cell>
          <cell r="AD11" t="str">
            <v>มส</v>
          </cell>
          <cell r="AF11" t="str">
            <v>มส</v>
          </cell>
          <cell r="AH11" t="str">
            <v>มส</v>
          </cell>
          <cell r="BC11" t="str">
            <v>มผ</v>
          </cell>
          <cell r="BD11" t="str">
            <v>มผ</v>
          </cell>
          <cell r="BE11" t="str">
            <v>มผ</v>
          </cell>
          <cell r="BF11" t="str">
            <v>มผ</v>
          </cell>
          <cell r="BG11" t="str">
            <v>ไม่ผ่าน</v>
          </cell>
          <cell r="BH11" t="str">
            <v>-</v>
          </cell>
        </row>
        <row r="12">
          <cell r="D12">
            <v>50</v>
          </cell>
          <cell r="F12">
            <v>58.5</v>
          </cell>
          <cell r="H12">
            <v>50</v>
          </cell>
          <cell r="J12">
            <v>74.5</v>
          </cell>
          <cell r="L12">
            <v>53</v>
          </cell>
          <cell r="N12">
            <v>55</v>
          </cell>
          <cell r="P12">
            <v>62</v>
          </cell>
          <cell r="R12">
            <v>83</v>
          </cell>
          <cell r="T12">
            <v>65</v>
          </cell>
          <cell r="V12">
            <v>57</v>
          </cell>
          <cell r="X12">
            <v>54</v>
          </cell>
          <cell r="AB12">
            <v>61</v>
          </cell>
          <cell r="AD12">
            <v>59</v>
          </cell>
          <cell r="AF12">
            <v>95</v>
          </cell>
          <cell r="AH12">
            <v>93</v>
          </cell>
          <cell r="BC12" t="str">
            <v>ผ</v>
          </cell>
          <cell r="BD12" t="str">
            <v>ผ</v>
          </cell>
          <cell r="BE12" t="str">
            <v>ผ</v>
          </cell>
          <cell r="BF12" t="str">
            <v>ผ</v>
          </cell>
          <cell r="BG12" t="str">
            <v>ผ่าน</v>
          </cell>
          <cell r="BH12" t="str">
            <v>ดนตรีสากล (กีตาร์)</v>
          </cell>
        </row>
        <row r="13">
          <cell r="D13">
            <v>57</v>
          </cell>
          <cell r="F13">
            <v>60</v>
          </cell>
          <cell r="H13">
            <v>50</v>
          </cell>
          <cell r="J13">
            <v>66.5</v>
          </cell>
          <cell r="L13">
            <v>55</v>
          </cell>
          <cell r="N13">
            <v>60</v>
          </cell>
          <cell r="P13">
            <v>61</v>
          </cell>
          <cell r="R13">
            <v>82</v>
          </cell>
          <cell r="T13">
            <v>76</v>
          </cell>
          <cell r="V13">
            <v>56</v>
          </cell>
          <cell r="X13">
            <v>52</v>
          </cell>
          <cell r="AB13">
            <v>53</v>
          </cell>
          <cell r="AD13">
            <v>74</v>
          </cell>
          <cell r="AF13">
            <v>93</v>
          </cell>
          <cell r="AH13">
            <v>76</v>
          </cell>
          <cell r="BC13" t="str">
            <v>ผ</v>
          </cell>
          <cell r="BD13" t="str">
            <v>ผ</v>
          </cell>
          <cell r="BE13" t="str">
            <v>ผ</v>
          </cell>
          <cell r="BF13" t="str">
            <v>ผ</v>
          </cell>
          <cell r="BG13" t="str">
            <v>ผ่าน</v>
          </cell>
          <cell r="BH13" t="str">
            <v>ภาษาไทยสร้างสรรค์</v>
          </cell>
        </row>
        <row r="14">
          <cell r="D14">
            <v>63</v>
          </cell>
          <cell r="F14">
            <v>61</v>
          </cell>
          <cell r="H14">
            <v>52</v>
          </cell>
          <cell r="J14">
            <v>83</v>
          </cell>
          <cell r="L14">
            <v>56</v>
          </cell>
          <cell r="N14">
            <v>75</v>
          </cell>
          <cell r="P14">
            <v>81</v>
          </cell>
          <cell r="R14">
            <v>86</v>
          </cell>
          <cell r="T14">
            <v>71</v>
          </cell>
          <cell r="V14">
            <v>67.5</v>
          </cell>
          <cell r="X14">
            <v>55</v>
          </cell>
          <cell r="AB14">
            <v>56</v>
          </cell>
          <cell r="AD14">
            <v>66</v>
          </cell>
          <cell r="AF14">
            <v>80</v>
          </cell>
          <cell r="AH14">
            <v>82</v>
          </cell>
          <cell r="BC14" t="str">
            <v>ผ</v>
          </cell>
          <cell r="BD14" t="str">
            <v>ผ</v>
          </cell>
          <cell r="BE14" t="str">
            <v>ผ</v>
          </cell>
          <cell r="BF14" t="str">
            <v>ผ</v>
          </cell>
          <cell r="BG14" t="str">
            <v>ผ่าน</v>
          </cell>
          <cell r="BH14" t="str">
            <v>กีฬา</v>
          </cell>
        </row>
        <row r="15">
          <cell r="D15">
            <v>61</v>
          </cell>
          <cell r="F15">
            <v>60</v>
          </cell>
          <cell r="H15">
            <v>50</v>
          </cell>
          <cell r="J15">
            <v>60</v>
          </cell>
          <cell r="L15">
            <v>54.5</v>
          </cell>
          <cell r="N15">
            <v>55</v>
          </cell>
          <cell r="P15">
            <v>80</v>
          </cell>
          <cell r="R15">
            <v>72</v>
          </cell>
          <cell r="T15">
            <v>62</v>
          </cell>
          <cell r="V15">
            <v>58.5</v>
          </cell>
          <cell r="X15">
            <v>53</v>
          </cell>
          <cell r="AB15">
            <v>62</v>
          </cell>
          <cell r="AD15">
            <v>58</v>
          </cell>
          <cell r="AF15">
            <v>89</v>
          </cell>
          <cell r="AH15">
            <v>86</v>
          </cell>
          <cell r="BC15" t="str">
            <v>ผ</v>
          </cell>
          <cell r="BD15" t="str">
            <v>ผ</v>
          </cell>
          <cell r="BE15" t="str">
            <v>ผ</v>
          </cell>
          <cell r="BF15" t="str">
            <v>ผ</v>
          </cell>
          <cell r="BG15" t="str">
            <v>ผ่าน</v>
          </cell>
          <cell r="BH15" t="str">
            <v>มือวิเศษ</v>
          </cell>
        </row>
        <row r="16">
          <cell r="D16">
            <v>68</v>
          </cell>
          <cell r="F16">
            <v>61</v>
          </cell>
          <cell r="H16">
            <v>53.5</v>
          </cell>
          <cell r="J16">
            <v>71.5</v>
          </cell>
          <cell r="L16">
            <v>56.5</v>
          </cell>
          <cell r="N16">
            <v>75</v>
          </cell>
          <cell r="P16">
            <v>86</v>
          </cell>
          <cell r="R16">
            <v>91</v>
          </cell>
          <cell r="T16">
            <v>76</v>
          </cell>
          <cell r="V16">
            <v>75</v>
          </cell>
          <cell r="X16">
            <v>64</v>
          </cell>
          <cell r="AB16">
            <v>65</v>
          </cell>
          <cell r="AD16">
            <v>72</v>
          </cell>
          <cell r="AF16">
            <v>92</v>
          </cell>
          <cell r="AH16">
            <v>75</v>
          </cell>
          <cell r="BC16" t="str">
            <v>ผ</v>
          </cell>
          <cell r="BD16" t="str">
            <v>ผ</v>
          </cell>
          <cell r="BE16" t="str">
            <v>ผ</v>
          </cell>
          <cell r="BF16" t="str">
            <v>ผ</v>
          </cell>
          <cell r="BG16" t="str">
            <v>ผ่าน</v>
          </cell>
          <cell r="BH16" t="str">
            <v>กีฬา</v>
          </cell>
        </row>
        <row r="17">
          <cell r="D17">
            <v>60</v>
          </cell>
          <cell r="F17">
            <v>77.5</v>
          </cell>
          <cell r="H17">
            <v>65</v>
          </cell>
          <cell r="J17">
            <v>77</v>
          </cell>
          <cell r="L17">
            <v>76</v>
          </cell>
          <cell r="N17">
            <v>81</v>
          </cell>
          <cell r="P17">
            <v>82</v>
          </cell>
          <cell r="R17">
            <v>90</v>
          </cell>
          <cell r="T17">
            <v>72</v>
          </cell>
          <cell r="V17">
            <v>64.5</v>
          </cell>
          <cell r="X17">
            <v>54</v>
          </cell>
          <cell r="AB17">
            <v>75</v>
          </cell>
          <cell r="AD17">
            <v>67</v>
          </cell>
          <cell r="AF17">
            <v>75</v>
          </cell>
          <cell r="AH17">
            <v>89</v>
          </cell>
          <cell r="BC17" t="str">
            <v>ผ</v>
          </cell>
          <cell r="BD17" t="str">
            <v>ผ</v>
          </cell>
          <cell r="BE17" t="str">
            <v>ผ</v>
          </cell>
          <cell r="BF17" t="str">
            <v>ผ</v>
          </cell>
          <cell r="BG17" t="str">
            <v>ผ่าน</v>
          </cell>
          <cell r="BH17" t="str">
            <v>กีฬา</v>
          </cell>
        </row>
        <row r="18">
          <cell r="D18">
            <v>60</v>
          </cell>
          <cell r="F18">
            <v>62</v>
          </cell>
          <cell r="H18">
            <v>62</v>
          </cell>
          <cell r="J18">
            <v>76.75</v>
          </cell>
          <cell r="L18">
            <v>60</v>
          </cell>
          <cell r="N18">
            <v>55</v>
          </cell>
          <cell r="P18">
            <v>70</v>
          </cell>
          <cell r="R18">
            <v>88</v>
          </cell>
          <cell r="T18">
            <v>70</v>
          </cell>
          <cell r="V18">
            <v>65</v>
          </cell>
          <cell r="X18">
            <v>60</v>
          </cell>
          <cell r="AB18">
            <v>63</v>
          </cell>
          <cell r="AD18">
            <v>65</v>
          </cell>
          <cell r="AF18">
            <v>70</v>
          </cell>
          <cell r="AH18">
            <v>81</v>
          </cell>
          <cell r="BC18" t="str">
            <v>ผ</v>
          </cell>
          <cell r="BD18" t="str">
            <v>ผ</v>
          </cell>
          <cell r="BE18" t="str">
            <v>ผ</v>
          </cell>
          <cell r="BF18" t="str">
            <v>ผ</v>
          </cell>
          <cell r="BG18" t="str">
            <v>ผ่าน</v>
          </cell>
          <cell r="BH18" t="str">
            <v>กีฬา</v>
          </cell>
        </row>
        <row r="19">
          <cell r="D19">
            <v>56</v>
          </cell>
          <cell r="F19">
            <v>58</v>
          </cell>
          <cell r="H19">
            <v>52</v>
          </cell>
          <cell r="J19">
            <v>67.5</v>
          </cell>
          <cell r="L19">
            <v>60</v>
          </cell>
          <cell r="N19">
            <v>75</v>
          </cell>
          <cell r="P19">
            <v>86</v>
          </cell>
          <cell r="R19">
            <v>90</v>
          </cell>
          <cell r="T19">
            <v>70</v>
          </cell>
          <cell r="V19">
            <v>71</v>
          </cell>
          <cell r="X19">
            <v>55</v>
          </cell>
          <cell r="AB19">
            <v>76</v>
          </cell>
          <cell r="AD19">
            <v>65</v>
          </cell>
          <cell r="AF19">
            <v>67</v>
          </cell>
          <cell r="AH19">
            <v>74</v>
          </cell>
          <cell r="BC19" t="str">
            <v>ผ</v>
          </cell>
          <cell r="BD19" t="str">
            <v>ผ</v>
          </cell>
          <cell r="BE19" t="str">
            <v>ผ</v>
          </cell>
          <cell r="BF19" t="str">
            <v>ผ</v>
          </cell>
          <cell r="BG19" t="str">
            <v>ผ่าน</v>
          </cell>
          <cell r="BH19" t="str">
            <v>กีฬา</v>
          </cell>
        </row>
        <row r="20">
          <cell r="D20" t="str">
            <v>มส</v>
          </cell>
          <cell r="F20" t="str">
            <v>มส</v>
          </cell>
          <cell r="H20" t="str">
            <v>มส</v>
          </cell>
          <cell r="J20" t="str">
            <v>มส</v>
          </cell>
          <cell r="L20" t="str">
            <v>มส</v>
          </cell>
          <cell r="N20" t="str">
            <v>มส</v>
          </cell>
          <cell r="P20" t="str">
            <v>มส</v>
          </cell>
          <cell r="R20" t="str">
            <v>มส</v>
          </cell>
          <cell r="T20" t="str">
            <v>มส</v>
          </cell>
          <cell r="V20" t="str">
            <v>มส</v>
          </cell>
          <cell r="X20" t="str">
            <v>มส</v>
          </cell>
          <cell r="AB20" t="str">
            <v>มส</v>
          </cell>
          <cell r="AD20" t="str">
            <v>มส</v>
          </cell>
          <cell r="AF20" t="str">
            <v>มส</v>
          </cell>
          <cell r="AH20" t="str">
            <v>มส</v>
          </cell>
          <cell r="BC20" t="str">
            <v>มผ</v>
          </cell>
          <cell r="BD20" t="str">
            <v>มผ</v>
          </cell>
          <cell r="BE20" t="str">
            <v>มผ</v>
          </cell>
          <cell r="BF20" t="str">
            <v>มผ</v>
          </cell>
          <cell r="BG20" t="str">
            <v>ไม่ผ่าน</v>
          </cell>
          <cell r="BH20" t="str">
            <v>-</v>
          </cell>
        </row>
        <row r="21">
          <cell r="D21">
            <v>58</v>
          </cell>
          <cell r="F21">
            <v>64</v>
          </cell>
          <cell r="H21">
            <v>55</v>
          </cell>
          <cell r="J21">
            <v>79</v>
          </cell>
          <cell r="L21">
            <v>72.5</v>
          </cell>
          <cell r="N21">
            <v>75</v>
          </cell>
          <cell r="P21">
            <v>80</v>
          </cell>
          <cell r="R21">
            <v>76</v>
          </cell>
          <cell r="T21">
            <v>74</v>
          </cell>
          <cell r="V21">
            <v>71.5</v>
          </cell>
          <cell r="X21">
            <v>51</v>
          </cell>
          <cell r="AB21">
            <v>65</v>
          </cell>
          <cell r="AD21">
            <v>72</v>
          </cell>
          <cell r="AF21">
            <v>78</v>
          </cell>
          <cell r="AH21">
            <v>88</v>
          </cell>
          <cell r="BC21" t="str">
            <v>ผ</v>
          </cell>
          <cell r="BD21" t="str">
            <v>ผ</v>
          </cell>
          <cell r="BE21" t="str">
            <v>ผ</v>
          </cell>
          <cell r="BF21" t="str">
            <v>ผ</v>
          </cell>
          <cell r="BG21" t="str">
            <v>ผ่าน</v>
          </cell>
          <cell r="BH21" t="str">
            <v>มือวิเศษ</v>
          </cell>
        </row>
        <row r="22">
          <cell r="D22">
            <v>57</v>
          </cell>
          <cell r="F22">
            <v>57</v>
          </cell>
          <cell r="H22">
            <v>51</v>
          </cell>
          <cell r="J22">
            <v>68</v>
          </cell>
          <cell r="L22">
            <v>61</v>
          </cell>
          <cell r="N22">
            <v>75</v>
          </cell>
          <cell r="P22">
            <v>79</v>
          </cell>
          <cell r="R22">
            <v>76</v>
          </cell>
          <cell r="T22">
            <v>69</v>
          </cell>
          <cell r="V22">
            <v>63</v>
          </cell>
          <cell r="X22">
            <v>53</v>
          </cell>
          <cell r="AB22">
            <v>65</v>
          </cell>
          <cell r="AD22">
            <v>65</v>
          </cell>
          <cell r="AF22">
            <v>86</v>
          </cell>
          <cell r="AH22">
            <v>90</v>
          </cell>
          <cell r="BC22" t="str">
            <v>ผ</v>
          </cell>
          <cell r="BD22" t="str">
            <v>ผ</v>
          </cell>
          <cell r="BE22" t="str">
            <v>ผ</v>
          </cell>
          <cell r="BF22" t="str">
            <v>ผ</v>
          </cell>
          <cell r="BG22" t="str">
            <v>ผ่าน</v>
          </cell>
          <cell r="BH22" t="str">
            <v>ผู้นำนันทนาการตัวน้อย</v>
          </cell>
        </row>
        <row r="23">
          <cell r="D23">
            <v>64</v>
          </cell>
          <cell r="F23">
            <v>68</v>
          </cell>
          <cell r="H23">
            <v>57</v>
          </cell>
          <cell r="J23">
            <v>72</v>
          </cell>
          <cell r="L23">
            <v>66</v>
          </cell>
          <cell r="N23">
            <v>75</v>
          </cell>
          <cell r="P23">
            <v>85</v>
          </cell>
          <cell r="R23">
            <v>93</v>
          </cell>
          <cell r="T23">
            <v>63</v>
          </cell>
          <cell r="V23">
            <v>71</v>
          </cell>
          <cell r="X23">
            <v>67</v>
          </cell>
          <cell r="AB23">
            <v>68</v>
          </cell>
          <cell r="AD23">
            <v>64</v>
          </cell>
          <cell r="AF23">
            <v>79</v>
          </cell>
          <cell r="AH23">
            <v>76</v>
          </cell>
          <cell r="BC23" t="str">
            <v>ผ</v>
          </cell>
          <cell r="BD23" t="str">
            <v>ผ</v>
          </cell>
          <cell r="BE23" t="str">
            <v>ผ</v>
          </cell>
          <cell r="BF23" t="str">
            <v>ผ</v>
          </cell>
          <cell r="BG23" t="str">
            <v>ผ่าน</v>
          </cell>
          <cell r="BH23" t="str">
            <v>กีฬา</v>
          </cell>
        </row>
        <row r="24">
          <cell r="D24">
            <v>62</v>
          </cell>
          <cell r="F24">
            <v>66</v>
          </cell>
          <cell r="H24">
            <v>55</v>
          </cell>
          <cell r="J24">
            <v>64</v>
          </cell>
          <cell r="L24">
            <v>56</v>
          </cell>
          <cell r="N24">
            <v>75</v>
          </cell>
          <cell r="P24">
            <v>80</v>
          </cell>
          <cell r="R24">
            <v>71</v>
          </cell>
          <cell r="T24">
            <v>69</v>
          </cell>
          <cell r="V24">
            <v>70</v>
          </cell>
          <cell r="X24">
            <v>67</v>
          </cell>
          <cell r="AB24">
            <v>73</v>
          </cell>
          <cell r="AD24">
            <v>74</v>
          </cell>
          <cell r="AF24">
            <v>81</v>
          </cell>
          <cell r="AH24">
            <v>92</v>
          </cell>
          <cell r="BC24" t="str">
            <v>ผ</v>
          </cell>
          <cell r="BD24" t="str">
            <v>ผ</v>
          </cell>
          <cell r="BE24" t="str">
            <v>ผ</v>
          </cell>
          <cell r="BF24" t="str">
            <v>ผ</v>
          </cell>
          <cell r="BG24" t="str">
            <v>ผ่าน</v>
          </cell>
          <cell r="BH24" t="str">
            <v>เรารักโรงเรียน</v>
          </cell>
        </row>
        <row r="25">
          <cell r="D25">
            <v>72</v>
          </cell>
          <cell r="F25">
            <v>63.5</v>
          </cell>
          <cell r="H25">
            <v>65.5</v>
          </cell>
          <cell r="J25">
            <v>72.5</v>
          </cell>
          <cell r="L25">
            <v>60.5</v>
          </cell>
          <cell r="N25">
            <v>75</v>
          </cell>
          <cell r="P25">
            <v>76</v>
          </cell>
          <cell r="R25">
            <v>86</v>
          </cell>
          <cell r="T25">
            <v>75</v>
          </cell>
          <cell r="V25">
            <v>77</v>
          </cell>
          <cell r="X25">
            <v>78</v>
          </cell>
          <cell r="AB25">
            <v>68</v>
          </cell>
          <cell r="AD25">
            <v>72</v>
          </cell>
          <cell r="AF25">
            <v>84</v>
          </cell>
          <cell r="AH25">
            <v>89</v>
          </cell>
          <cell r="BC25" t="str">
            <v>ผ</v>
          </cell>
          <cell r="BD25" t="str">
            <v>ผ</v>
          </cell>
          <cell r="BE25" t="str">
            <v>ผ</v>
          </cell>
          <cell r="BF25" t="str">
            <v>ผ</v>
          </cell>
          <cell r="BG25" t="str">
            <v>ผ่าน</v>
          </cell>
          <cell r="BH25" t="str">
            <v>กีฬา</v>
          </cell>
        </row>
        <row r="26">
          <cell r="D26">
            <v>65</v>
          </cell>
          <cell r="F26">
            <v>50</v>
          </cell>
          <cell r="H26">
            <v>52</v>
          </cell>
          <cell r="J26">
            <v>67.5</v>
          </cell>
          <cell r="L26">
            <v>51.5</v>
          </cell>
          <cell r="N26">
            <v>71</v>
          </cell>
          <cell r="P26">
            <v>78</v>
          </cell>
          <cell r="R26">
            <v>67</v>
          </cell>
          <cell r="T26">
            <v>70</v>
          </cell>
          <cell r="V26">
            <v>59</v>
          </cell>
          <cell r="X26">
            <v>53</v>
          </cell>
          <cell r="AB26">
            <v>67</v>
          </cell>
          <cell r="AD26">
            <v>66</v>
          </cell>
          <cell r="AF26">
            <v>62</v>
          </cell>
          <cell r="AH26">
            <v>69</v>
          </cell>
          <cell r="BC26" t="str">
            <v>ผ</v>
          </cell>
          <cell r="BD26" t="str">
            <v>ผ</v>
          </cell>
          <cell r="BE26" t="str">
            <v>ผ</v>
          </cell>
          <cell r="BF26" t="str">
            <v>ผ</v>
          </cell>
          <cell r="BG26" t="str">
            <v>ผ่าน</v>
          </cell>
          <cell r="BH26" t="str">
            <v>ดนตรีสากล (กีตาร์)</v>
          </cell>
        </row>
        <row r="27">
          <cell r="D27" t="str">
            <v>มส</v>
          </cell>
          <cell r="F27" t="str">
            <v>มส</v>
          </cell>
          <cell r="H27" t="str">
            <v>มส</v>
          </cell>
          <cell r="J27" t="str">
            <v>มส</v>
          </cell>
          <cell r="L27" t="str">
            <v>มส</v>
          </cell>
          <cell r="N27" t="str">
            <v>มส</v>
          </cell>
          <cell r="P27" t="str">
            <v>มส</v>
          </cell>
          <cell r="R27" t="str">
            <v>มส</v>
          </cell>
          <cell r="T27" t="str">
            <v>มส</v>
          </cell>
          <cell r="V27" t="str">
            <v>มส</v>
          </cell>
          <cell r="X27" t="str">
            <v>มส</v>
          </cell>
          <cell r="AB27" t="str">
            <v>มส</v>
          </cell>
          <cell r="AD27" t="str">
            <v>มส</v>
          </cell>
          <cell r="AF27" t="str">
            <v>มส</v>
          </cell>
          <cell r="AH27" t="str">
            <v>มส</v>
          </cell>
          <cell r="BC27" t="str">
            <v>มผ</v>
          </cell>
          <cell r="BD27" t="str">
            <v>ผ</v>
          </cell>
          <cell r="BE27" t="str">
            <v>มผ</v>
          </cell>
          <cell r="BF27" t="str">
            <v>มผ</v>
          </cell>
          <cell r="BG27" t="str">
            <v>ไม่ผ่าน</v>
          </cell>
          <cell r="BH27" t="str">
            <v>ภาษาไทยสร้างสรรค์</v>
          </cell>
        </row>
        <row r="28">
          <cell r="D28">
            <v>67</v>
          </cell>
          <cell r="F28">
            <v>58</v>
          </cell>
          <cell r="H28">
            <v>52</v>
          </cell>
          <cell r="J28">
            <v>79</v>
          </cell>
          <cell r="L28">
            <v>57.5</v>
          </cell>
          <cell r="N28">
            <v>75</v>
          </cell>
          <cell r="P28">
            <v>81</v>
          </cell>
          <cell r="R28">
            <v>78</v>
          </cell>
          <cell r="T28">
            <v>74</v>
          </cell>
          <cell r="V28">
            <v>62</v>
          </cell>
          <cell r="X28">
            <v>56</v>
          </cell>
          <cell r="AB28">
            <v>55</v>
          </cell>
          <cell r="AD28">
            <v>70</v>
          </cell>
          <cell r="AF28">
            <v>89</v>
          </cell>
          <cell r="AH28">
            <v>91</v>
          </cell>
          <cell r="BC28" t="str">
            <v>ผ</v>
          </cell>
          <cell r="BD28" t="str">
            <v>ผ</v>
          </cell>
          <cell r="BE28" t="str">
            <v>ผ</v>
          </cell>
          <cell r="BF28" t="str">
            <v>ผ</v>
          </cell>
          <cell r="BG28" t="str">
            <v>ผ่าน</v>
          </cell>
          <cell r="BH28" t="str">
            <v>เรารักโรงเรียน</v>
          </cell>
        </row>
        <row r="29">
          <cell r="D29">
            <v>66</v>
          </cell>
          <cell r="F29">
            <v>66</v>
          </cell>
          <cell r="H29">
            <v>56</v>
          </cell>
          <cell r="J29">
            <v>74.5</v>
          </cell>
          <cell r="L29">
            <v>60.5</v>
          </cell>
          <cell r="N29">
            <v>75</v>
          </cell>
          <cell r="P29">
            <v>78</v>
          </cell>
          <cell r="R29">
            <v>81</v>
          </cell>
          <cell r="T29">
            <v>73</v>
          </cell>
          <cell r="V29">
            <v>71</v>
          </cell>
          <cell r="X29">
            <v>58</v>
          </cell>
          <cell r="AB29">
            <v>61</v>
          </cell>
          <cell r="AD29">
            <v>72</v>
          </cell>
          <cell r="AF29">
            <v>87</v>
          </cell>
          <cell r="AH29">
            <v>79</v>
          </cell>
          <cell r="BC29" t="str">
            <v>ผ</v>
          </cell>
          <cell r="BD29" t="str">
            <v>ผ</v>
          </cell>
          <cell r="BE29" t="str">
            <v>ผ</v>
          </cell>
          <cell r="BF29" t="str">
            <v>ผ</v>
          </cell>
          <cell r="BG29" t="str">
            <v>ผ่าน</v>
          </cell>
          <cell r="BH29" t="str">
            <v>ผู้นำนันทนาการตัวน้อย</v>
          </cell>
        </row>
        <row r="30">
          <cell r="D30" t="str">
            <v>มส</v>
          </cell>
          <cell r="F30" t="str">
            <v>มส</v>
          </cell>
          <cell r="H30" t="str">
            <v>มส</v>
          </cell>
          <cell r="J30" t="str">
            <v>มส</v>
          </cell>
          <cell r="L30" t="str">
            <v>มส</v>
          </cell>
          <cell r="N30" t="str">
            <v>มส</v>
          </cell>
          <cell r="P30" t="str">
            <v>มส</v>
          </cell>
          <cell r="R30" t="str">
            <v>มส</v>
          </cell>
          <cell r="T30" t="str">
            <v>มส</v>
          </cell>
          <cell r="V30" t="str">
            <v>มส</v>
          </cell>
          <cell r="X30" t="str">
            <v>มส</v>
          </cell>
          <cell r="AB30" t="str">
            <v>มส</v>
          </cell>
          <cell r="AD30" t="str">
            <v>มส</v>
          </cell>
          <cell r="AF30" t="str">
            <v>มส</v>
          </cell>
          <cell r="AH30" t="str">
            <v>มส</v>
          </cell>
          <cell r="BC30" t="str">
            <v>มผ</v>
          </cell>
          <cell r="BD30" t="str">
            <v>มผ</v>
          </cell>
          <cell r="BE30" t="str">
            <v>มผ</v>
          </cell>
          <cell r="BF30" t="str">
            <v>มผ</v>
          </cell>
          <cell r="BG30" t="str">
            <v>ไม่ผ่าน</v>
          </cell>
          <cell r="BH30" t="str">
            <v>-</v>
          </cell>
        </row>
        <row r="31">
          <cell r="D31">
            <v>68</v>
          </cell>
          <cell r="F31">
            <v>58</v>
          </cell>
          <cell r="H31">
            <v>53</v>
          </cell>
          <cell r="J31">
            <v>73.5</v>
          </cell>
          <cell r="L31">
            <v>60</v>
          </cell>
          <cell r="N31">
            <v>73</v>
          </cell>
          <cell r="P31">
            <v>63</v>
          </cell>
          <cell r="R31">
            <v>82</v>
          </cell>
          <cell r="T31">
            <v>75</v>
          </cell>
          <cell r="V31">
            <v>58.5</v>
          </cell>
          <cell r="X31">
            <v>54</v>
          </cell>
          <cell r="AB31">
            <v>70</v>
          </cell>
          <cell r="AD31">
            <v>73</v>
          </cell>
          <cell r="AF31">
            <v>71</v>
          </cell>
          <cell r="AH31">
            <v>82</v>
          </cell>
          <cell r="BC31" t="str">
            <v>ผ</v>
          </cell>
          <cell r="BD31" t="str">
            <v>ผ</v>
          </cell>
          <cell r="BE31" t="str">
            <v>ผ</v>
          </cell>
          <cell r="BF31" t="str">
            <v>ผ</v>
          </cell>
          <cell r="BG31" t="str">
            <v>ผ่าน</v>
          </cell>
          <cell r="BH31" t="str">
            <v>ภาษาไทยสร้างสรรค์</v>
          </cell>
        </row>
        <row r="32">
          <cell r="D32">
            <v>71</v>
          </cell>
          <cell r="F32">
            <v>71</v>
          </cell>
          <cell r="H32">
            <v>61</v>
          </cell>
          <cell r="J32">
            <v>73</v>
          </cell>
          <cell r="L32">
            <v>77.5</v>
          </cell>
          <cell r="N32">
            <v>81</v>
          </cell>
          <cell r="P32">
            <v>64</v>
          </cell>
          <cell r="R32">
            <v>75</v>
          </cell>
          <cell r="T32">
            <v>77</v>
          </cell>
          <cell r="V32">
            <v>68</v>
          </cell>
          <cell r="X32">
            <v>52</v>
          </cell>
          <cell r="AB32">
            <v>77</v>
          </cell>
          <cell r="AD32">
            <v>75</v>
          </cell>
          <cell r="AF32">
            <v>92</v>
          </cell>
          <cell r="AH32">
            <v>81</v>
          </cell>
          <cell r="BC32" t="str">
            <v>ผ</v>
          </cell>
          <cell r="BD32" t="str">
            <v>ผ</v>
          </cell>
          <cell r="BE32" t="str">
            <v>ผ</v>
          </cell>
          <cell r="BF32" t="str">
            <v>ผ</v>
          </cell>
          <cell r="BG32" t="str">
            <v>ผ่าน</v>
          </cell>
          <cell r="BH32" t="str">
            <v>ภาษาไทยสร้างสรรค์</v>
          </cell>
        </row>
        <row r="33">
          <cell r="D33">
            <v>56</v>
          </cell>
          <cell r="F33">
            <v>51.5</v>
          </cell>
          <cell r="H33">
            <v>50</v>
          </cell>
          <cell r="J33">
            <v>53</v>
          </cell>
          <cell r="L33">
            <v>59</v>
          </cell>
          <cell r="N33">
            <v>75</v>
          </cell>
          <cell r="P33">
            <v>65</v>
          </cell>
          <cell r="R33">
            <v>76</v>
          </cell>
          <cell r="T33">
            <v>62</v>
          </cell>
          <cell r="V33">
            <v>57</v>
          </cell>
          <cell r="X33">
            <v>54</v>
          </cell>
          <cell r="AB33">
            <v>63</v>
          </cell>
          <cell r="AD33">
            <v>63</v>
          </cell>
          <cell r="AF33">
            <v>61</v>
          </cell>
          <cell r="AH33">
            <v>75</v>
          </cell>
          <cell r="BC33" t="str">
            <v>ผ</v>
          </cell>
          <cell r="BD33" t="str">
            <v>ผ</v>
          </cell>
          <cell r="BE33" t="str">
            <v>ผ</v>
          </cell>
          <cell r="BF33" t="str">
            <v>ผ</v>
          </cell>
          <cell r="BG33" t="str">
            <v>ผ่าน</v>
          </cell>
          <cell r="BH33" t="str">
            <v>ท่องโลกกว้างผ่านซีรีย์</v>
          </cell>
        </row>
        <row r="34">
          <cell r="D34">
            <v>70</v>
          </cell>
          <cell r="F34">
            <v>65.5</v>
          </cell>
          <cell r="H34">
            <v>60</v>
          </cell>
          <cell r="J34">
            <v>83.5</v>
          </cell>
          <cell r="L34">
            <v>73.5</v>
          </cell>
          <cell r="N34">
            <v>80</v>
          </cell>
          <cell r="P34">
            <v>88</v>
          </cell>
          <cell r="R34">
            <v>76</v>
          </cell>
          <cell r="T34">
            <v>75</v>
          </cell>
          <cell r="V34">
            <v>76</v>
          </cell>
          <cell r="X34">
            <v>69</v>
          </cell>
          <cell r="AB34">
            <v>81</v>
          </cell>
          <cell r="AD34">
            <v>73</v>
          </cell>
          <cell r="AF34">
            <v>98</v>
          </cell>
          <cell r="AH34">
            <v>76</v>
          </cell>
          <cell r="BC34" t="str">
            <v>ผ</v>
          </cell>
          <cell r="BD34" t="str">
            <v>ผ</v>
          </cell>
          <cell r="BE34" t="str">
            <v>ผ</v>
          </cell>
          <cell r="BF34" t="str">
            <v>ผ</v>
          </cell>
          <cell r="BG34" t="str">
            <v>ผ่าน</v>
          </cell>
          <cell r="BH34" t="str">
            <v>จักรวาลแห่งการเรียนรู้</v>
          </cell>
        </row>
        <row r="35">
          <cell r="D35" t="str">
            <v>มส</v>
          </cell>
          <cell r="F35" t="str">
            <v>มส</v>
          </cell>
          <cell r="H35" t="str">
            <v>มส</v>
          </cell>
          <cell r="J35" t="str">
            <v>มส</v>
          </cell>
          <cell r="L35" t="str">
            <v>มส</v>
          </cell>
          <cell r="N35" t="str">
            <v>มส</v>
          </cell>
          <cell r="P35" t="str">
            <v>มส</v>
          </cell>
          <cell r="R35" t="str">
            <v>มส</v>
          </cell>
          <cell r="T35" t="str">
            <v>มส</v>
          </cell>
          <cell r="V35" t="str">
            <v>มส</v>
          </cell>
          <cell r="X35" t="str">
            <v>มส</v>
          </cell>
          <cell r="AB35" t="str">
            <v>มส</v>
          </cell>
          <cell r="AD35" t="str">
            <v>มส</v>
          </cell>
          <cell r="AF35" t="str">
            <v>มส</v>
          </cell>
          <cell r="AH35" t="str">
            <v>มส</v>
          </cell>
          <cell r="BC35" t="str">
            <v>มผ</v>
          </cell>
          <cell r="BD35" t="str">
            <v>มผ</v>
          </cell>
          <cell r="BE35" t="str">
            <v>มผ</v>
          </cell>
          <cell r="BF35" t="str">
            <v>มผ</v>
          </cell>
          <cell r="BG35" t="str">
            <v>ไม่ผ่าน</v>
          </cell>
          <cell r="BH35" t="str">
            <v>-</v>
          </cell>
        </row>
        <row r="36">
          <cell r="D36">
            <v>70</v>
          </cell>
          <cell r="F36">
            <v>58.5</v>
          </cell>
          <cell r="H36">
            <v>55</v>
          </cell>
          <cell r="J36">
            <v>81.5</v>
          </cell>
          <cell r="L36">
            <v>73.5</v>
          </cell>
          <cell r="N36">
            <v>76</v>
          </cell>
          <cell r="P36">
            <v>87</v>
          </cell>
          <cell r="R36">
            <v>74</v>
          </cell>
          <cell r="T36">
            <v>76</v>
          </cell>
          <cell r="V36">
            <v>77.5</v>
          </cell>
          <cell r="X36">
            <v>54</v>
          </cell>
          <cell r="AB36">
            <v>90</v>
          </cell>
          <cell r="AD36">
            <v>72</v>
          </cell>
          <cell r="AF36">
            <v>89</v>
          </cell>
          <cell r="AH36">
            <v>81</v>
          </cell>
          <cell r="BC36" t="str">
            <v>ผ</v>
          </cell>
          <cell r="BD36" t="str">
            <v>ผ</v>
          </cell>
          <cell r="BE36" t="str">
            <v>ผ</v>
          </cell>
          <cell r="BF36" t="str">
            <v>ผ</v>
          </cell>
          <cell r="BG36" t="str">
            <v>ผ่าน</v>
          </cell>
          <cell r="BH36" t="str">
            <v>ผู้นำนันทนาการตัวน้อย</v>
          </cell>
        </row>
        <row r="37">
          <cell r="D37" t="str">
            <v>มส</v>
          </cell>
          <cell r="F37" t="str">
            <v>มส</v>
          </cell>
          <cell r="H37" t="str">
            <v>มส</v>
          </cell>
          <cell r="J37" t="str">
            <v>มส</v>
          </cell>
          <cell r="L37" t="str">
            <v>มส</v>
          </cell>
          <cell r="N37" t="str">
            <v>มส</v>
          </cell>
          <cell r="P37" t="str">
            <v>มส</v>
          </cell>
          <cell r="R37" t="str">
            <v>มส</v>
          </cell>
          <cell r="T37" t="str">
            <v>มส</v>
          </cell>
          <cell r="V37" t="str">
            <v>มส</v>
          </cell>
          <cell r="X37" t="str">
            <v>มส</v>
          </cell>
          <cell r="AB37" t="str">
            <v>มส</v>
          </cell>
          <cell r="AD37" t="str">
            <v>มส</v>
          </cell>
          <cell r="AF37" t="str">
            <v>มส</v>
          </cell>
          <cell r="AH37" t="str">
            <v>มส</v>
          </cell>
          <cell r="BC37" t="str">
            <v>มผ</v>
          </cell>
          <cell r="BD37" t="str">
            <v>มผ</v>
          </cell>
          <cell r="BE37" t="str">
            <v>มผ</v>
          </cell>
          <cell r="BF37" t="str">
            <v>มผ</v>
          </cell>
          <cell r="BG37" t="str">
            <v>ไม่ผ่าน</v>
          </cell>
          <cell r="BH37" t="str">
            <v>-</v>
          </cell>
        </row>
        <row r="38">
          <cell r="D38" t="str">
            <v>มส</v>
          </cell>
          <cell r="F38" t="str">
            <v>มส</v>
          </cell>
          <cell r="H38" t="str">
            <v>มส</v>
          </cell>
          <cell r="J38" t="str">
            <v>มส</v>
          </cell>
          <cell r="L38" t="str">
            <v>มส</v>
          </cell>
          <cell r="N38" t="str">
            <v>มส</v>
          </cell>
          <cell r="P38" t="str">
            <v>มส</v>
          </cell>
          <cell r="R38" t="str">
            <v>มส</v>
          </cell>
          <cell r="T38" t="str">
            <v>มส</v>
          </cell>
          <cell r="V38" t="str">
            <v>มส</v>
          </cell>
          <cell r="X38" t="str">
            <v>มส</v>
          </cell>
          <cell r="AB38" t="str">
            <v>มส</v>
          </cell>
          <cell r="AD38" t="str">
            <v>มส</v>
          </cell>
          <cell r="AF38" t="str">
            <v>มส</v>
          </cell>
          <cell r="AH38" t="str">
            <v>มส</v>
          </cell>
          <cell r="BC38" t="str">
            <v>มผ</v>
          </cell>
          <cell r="BD38" t="str">
            <v>มผ</v>
          </cell>
          <cell r="BE38" t="str">
            <v>มผ</v>
          </cell>
          <cell r="BF38" t="str">
            <v>มผ</v>
          </cell>
          <cell r="BG38" t="str">
            <v>ไม่ผ่าน</v>
          </cell>
          <cell r="BH38" t="str">
            <v>-</v>
          </cell>
        </row>
        <row r="39">
          <cell r="D39">
            <v>81</v>
          </cell>
          <cell r="F39">
            <v>75</v>
          </cell>
          <cell r="H39">
            <v>70</v>
          </cell>
          <cell r="J39">
            <v>75</v>
          </cell>
          <cell r="L39">
            <v>60.5</v>
          </cell>
          <cell r="N39">
            <v>81</v>
          </cell>
          <cell r="P39">
            <v>95</v>
          </cell>
          <cell r="R39">
            <v>80</v>
          </cell>
          <cell r="T39">
            <v>77</v>
          </cell>
          <cell r="V39">
            <v>80</v>
          </cell>
          <cell r="X39">
            <v>80</v>
          </cell>
          <cell r="AB39">
            <v>85</v>
          </cell>
          <cell r="AD39">
            <v>80</v>
          </cell>
          <cell r="AF39">
            <v>89</v>
          </cell>
          <cell r="AH39">
            <v>91</v>
          </cell>
          <cell r="BC39" t="str">
            <v>ผ</v>
          </cell>
          <cell r="BD39" t="str">
            <v>ผ</v>
          </cell>
          <cell r="BE39" t="str">
            <v>ผ</v>
          </cell>
          <cell r="BF39" t="str">
            <v>ผ</v>
          </cell>
          <cell r="BG39" t="str">
            <v>ผ่าน</v>
          </cell>
          <cell r="BH39" t="str">
            <v>เรารักโรงเรียน</v>
          </cell>
        </row>
        <row r="40">
          <cell r="D40">
            <v>62</v>
          </cell>
          <cell r="F40">
            <v>64</v>
          </cell>
          <cell r="H40">
            <v>56</v>
          </cell>
          <cell r="J40">
            <v>66.5</v>
          </cell>
          <cell r="L40">
            <v>66.5</v>
          </cell>
          <cell r="N40">
            <v>72</v>
          </cell>
          <cell r="P40">
            <v>83</v>
          </cell>
          <cell r="R40">
            <v>77</v>
          </cell>
          <cell r="T40">
            <v>78</v>
          </cell>
          <cell r="V40">
            <v>65</v>
          </cell>
          <cell r="X40">
            <v>53</v>
          </cell>
          <cell r="AB40">
            <v>81</v>
          </cell>
          <cell r="AD40">
            <v>76</v>
          </cell>
          <cell r="AF40">
            <v>87</v>
          </cell>
          <cell r="AH40">
            <v>75</v>
          </cell>
          <cell r="BC40" t="str">
            <v>ผ</v>
          </cell>
          <cell r="BD40" t="str">
            <v>ผ</v>
          </cell>
          <cell r="BE40" t="str">
            <v>ผ</v>
          </cell>
          <cell r="BF40" t="str">
            <v>ผ</v>
          </cell>
          <cell r="BG40" t="str">
            <v>ผ่าน</v>
          </cell>
          <cell r="BH40" t="str">
            <v>จักรวาลแห่งการเรียนรู้</v>
          </cell>
        </row>
        <row r="41">
          <cell r="D41">
            <v>50</v>
          </cell>
          <cell r="F41">
            <v>51</v>
          </cell>
          <cell r="H41">
            <v>48</v>
          </cell>
          <cell r="J41">
            <v>50</v>
          </cell>
          <cell r="L41">
            <v>54.5</v>
          </cell>
          <cell r="N41">
            <v>59</v>
          </cell>
          <cell r="P41">
            <v>87</v>
          </cell>
          <cell r="R41">
            <v>70</v>
          </cell>
          <cell r="T41">
            <v>63</v>
          </cell>
          <cell r="V41">
            <v>54.5</v>
          </cell>
          <cell r="X41">
            <v>34</v>
          </cell>
          <cell r="AB41">
            <v>57</v>
          </cell>
          <cell r="AD41">
            <v>59</v>
          </cell>
          <cell r="AF41">
            <v>85</v>
          </cell>
          <cell r="AH41">
            <v>89</v>
          </cell>
          <cell r="BC41" t="str">
            <v>ผ</v>
          </cell>
          <cell r="BD41" t="str">
            <v>มผ</v>
          </cell>
          <cell r="BE41" t="str">
            <v>ผ</v>
          </cell>
          <cell r="BF41" t="str">
            <v>ผ</v>
          </cell>
          <cell r="BG41" t="str">
            <v>ไม่ผ่าน</v>
          </cell>
          <cell r="BH41" t="str">
            <v>ภาษาไทยสร้างสรรค์</v>
          </cell>
        </row>
        <row r="42">
          <cell r="BG42" t="str">
            <v>ย้าย</v>
          </cell>
          <cell r="BH42" t="str">
            <v>ผู้นำนันทนาการตัวน้อย</v>
          </cell>
        </row>
        <row r="43">
          <cell r="D43">
            <v>68</v>
          </cell>
          <cell r="F43">
            <v>61</v>
          </cell>
          <cell r="H43">
            <v>53</v>
          </cell>
          <cell r="J43">
            <v>68.5</v>
          </cell>
          <cell r="L43">
            <v>52</v>
          </cell>
          <cell r="N43">
            <v>55</v>
          </cell>
          <cell r="P43">
            <v>69</v>
          </cell>
          <cell r="R43">
            <v>73</v>
          </cell>
          <cell r="T43">
            <v>64</v>
          </cell>
          <cell r="V43">
            <v>63.5</v>
          </cell>
          <cell r="X43">
            <v>54</v>
          </cell>
          <cell r="AB43">
            <v>62</v>
          </cell>
          <cell r="AD43">
            <v>60</v>
          </cell>
          <cell r="AF43">
            <v>88</v>
          </cell>
          <cell r="AH43">
            <v>81</v>
          </cell>
          <cell r="BC43" t="str">
            <v>ผ</v>
          </cell>
          <cell r="BD43" t="str">
            <v>ผ</v>
          </cell>
          <cell r="BE43" t="str">
            <v>ผ</v>
          </cell>
          <cell r="BF43" t="str">
            <v>ผ</v>
          </cell>
          <cell r="BG43" t="str">
            <v>ผ่าน</v>
          </cell>
          <cell r="BH43" t="str">
            <v>อาหารแสนอร่อย</v>
          </cell>
        </row>
        <row r="44">
          <cell r="D44" t="str">
            <v>มส</v>
          </cell>
          <cell r="F44" t="str">
            <v>มส</v>
          </cell>
          <cell r="H44" t="str">
            <v>มส</v>
          </cell>
          <cell r="J44" t="str">
            <v>มส</v>
          </cell>
          <cell r="L44" t="str">
            <v>มส</v>
          </cell>
          <cell r="N44" t="str">
            <v>มส</v>
          </cell>
          <cell r="P44" t="str">
            <v>มส</v>
          </cell>
          <cell r="R44" t="str">
            <v>มส</v>
          </cell>
          <cell r="T44" t="str">
            <v>มส</v>
          </cell>
          <cell r="V44" t="str">
            <v>มส</v>
          </cell>
          <cell r="X44" t="str">
            <v>มส</v>
          </cell>
          <cell r="AB44" t="str">
            <v>มส</v>
          </cell>
          <cell r="AD44" t="str">
            <v>มส</v>
          </cell>
          <cell r="AF44" t="str">
            <v>มส</v>
          </cell>
          <cell r="AH44" t="str">
            <v>มส</v>
          </cell>
          <cell r="BC44" t="str">
            <v>มผ</v>
          </cell>
          <cell r="BD44" t="str">
            <v>มผ</v>
          </cell>
          <cell r="BE44" t="str">
            <v>มผ</v>
          </cell>
          <cell r="BF44" t="str">
            <v>มผ</v>
          </cell>
          <cell r="BG44" t="str">
            <v>ไม่ผ่าน</v>
          </cell>
          <cell r="BH44" t="str">
            <v>-</v>
          </cell>
        </row>
        <row r="45">
          <cell r="D45">
            <v>71</v>
          </cell>
          <cell r="F45">
            <v>67</v>
          </cell>
          <cell r="H45">
            <v>61</v>
          </cell>
          <cell r="J45">
            <v>80</v>
          </cell>
          <cell r="L45">
            <v>68.5</v>
          </cell>
          <cell r="N45">
            <v>77</v>
          </cell>
          <cell r="P45">
            <v>72</v>
          </cell>
          <cell r="R45">
            <v>73</v>
          </cell>
          <cell r="T45">
            <v>69</v>
          </cell>
          <cell r="V45">
            <v>73.5</v>
          </cell>
          <cell r="X45">
            <v>75</v>
          </cell>
          <cell r="AB45">
            <v>75</v>
          </cell>
          <cell r="AD45">
            <v>66</v>
          </cell>
          <cell r="AF45">
            <v>93</v>
          </cell>
          <cell r="AH45">
            <v>75</v>
          </cell>
          <cell r="BC45" t="str">
            <v>ผ</v>
          </cell>
          <cell r="BD45" t="str">
            <v>ผ</v>
          </cell>
          <cell r="BE45" t="str">
            <v>ผ</v>
          </cell>
          <cell r="BF45" t="str">
            <v>ผ</v>
          </cell>
          <cell r="BG45" t="str">
            <v>ผ่าน</v>
          </cell>
          <cell r="BH45" t="str">
            <v>อาหารแสนอร่อย</v>
          </cell>
        </row>
        <row r="46">
          <cell r="D46" t="str">
            <v>มส</v>
          </cell>
          <cell r="F46" t="str">
            <v>มส</v>
          </cell>
          <cell r="H46" t="str">
            <v>มส</v>
          </cell>
          <cell r="J46" t="str">
            <v>มส</v>
          </cell>
          <cell r="L46" t="str">
            <v>มส</v>
          </cell>
          <cell r="N46" t="str">
            <v>มส</v>
          </cell>
          <cell r="P46" t="str">
            <v>มส</v>
          </cell>
          <cell r="R46" t="str">
            <v>มส</v>
          </cell>
          <cell r="T46" t="str">
            <v>มส</v>
          </cell>
          <cell r="V46" t="str">
            <v>มส</v>
          </cell>
          <cell r="X46" t="str">
            <v>มส</v>
          </cell>
          <cell r="AB46" t="str">
            <v>มส</v>
          </cell>
          <cell r="AD46" t="str">
            <v>มส</v>
          </cell>
          <cell r="AF46" t="str">
            <v>มส</v>
          </cell>
          <cell r="AH46" t="str">
            <v>มส</v>
          </cell>
          <cell r="BC46" t="str">
            <v>มผ</v>
          </cell>
          <cell r="BD46" t="str">
            <v>มผ</v>
          </cell>
          <cell r="BE46" t="str">
            <v>มผ</v>
          </cell>
          <cell r="BF46" t="str">
            <v>มผ</v>
          </cell>
          <cell r="BG46" t="str">
            <v>ไม่ผ่าน</v>
          </cell>
          <cell r="BH46" t="str">
            <v>-</v>
          </cell>
        </row>
        <row r="47">
          <cell r="BG47" t="str">
            <v/>
          </cell>
        </row>
        <row r="48">
          <cell r="BG48" t="str">
            <v/>
          </cell>
        </row>
        <row r="49">
          <cell r="BG49" t="str">
            <v/>
          </cell>
        </row>
        <row r="50">
          <cell r="BG50" t="str">
            <v/>
          </cell>
        </row>
        <row r="51">
          <cell r="BG51" t="str">
            <v/>
          </cell>
        </row>
        <row r="52">
          <cell r="BG52" t="str">
            <v/>
          </cell>
        </row>
        <row r="53">
          <cell r="BG53" t="str">
            <v/>
          </cell>
        </row>
        <row r="54">
          <cell r="BG54" t="str">
            <v/>
          </cell>
        </row>
        <row r="55">
          <cell r="BG55" t="str">
            <v/>
          </cell>
        </row>
      </sheetData>
      <sheetData sheetId="4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5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  <row r="9">
          <cell r="U9">
            <v>0</v>
          </cell>
          <cell r="V9" t="str">
            <v>มส</v>
          </cell>
        </row>
        <row r="10">
          <cell r="U10">
            <v>1.8035714285714286</v>
          </cell>
          <cell r="V10">
            <v>24</v>
          </cell>
        </row>
        <row r="11">
          <cell r="U11">
            <v>2.0178571428571428</v>
          </cell>
          <cell r="V11">
            <v>20</v>
          </cell>
        </row>
        <row r="12">
          <cell r="U12">
            <v>2.375</v>
          </cell>
          <cell r="V12">
            <v>15</v>
          </cell>
        </row>
        <row r="13">
          <cell r="U13">
            <v>1.9285714285714286</v>
          </cell>
          <cell r="V13">
            <v>22</v>
          </cell>
        </row>
        <row r="14">
          <cell r="U14">
            <v>2.5714285714285716</v>
          </cell>
          <cell r="V14">
            <v>9</v>
          </cell>
        </row>
        <row r="15">
          <cell r="U15">
            <v>2.875</v>
          </cell>
          <cell r="V15">
            <v>6</v>
          </cell>
        </row>
        <row r="16">
          <cell r="U16">
            <v>2.4464285714285716</v>
          </cell>
          <cell r="V16">
            <v>14</v>
          </cell>
        </row>
        <row r="17">
          <cell r="U17">
            <v>2.25</v>
          </cell>
          <cell r="V17">
            <v>17</v>
          </cell>
        </row>
        <row r="18">
          <cell r="U18">
            <v>0</v>
          </cell>
          <cell r="V18" t="str">
            <v>มส</v>
          </cell>
        </row>
        <row r="19">
          <cell r="U19">
            <v>2.5178571428571428</v>
          </cell>
          <cell r="V19">
            <v>12</v>
          </cell>
        </row>
        <row r="20">
          <cell r="U20">
            <v>2.1428571428571428</v>
          </cell>
          <cell r="V20">
            <v>19</v>
          </cell>
        </row>
        <row r="21">
          <cell r="U21">
            <v>2.5892857142857144</v>
          </cell>
          <cell r="V21">
            <v>8</v>
          </cell>
        </row>
        <row r="22">
          <cell r="U22">
            <v>2.5535714285714284</v>
          </cell>
          <cell r="V22">
            <v>11</v>
          </cell>
        </row>
        <row r="23">
          <cell r="U23">
            <v>3.0178571428571428</v>
          </cell>
          <cell r="V23">
            <v>3</v>
          </cell>
        </row>
        <row r="24">
          <cell r="U24">
            <v>1.8571428571428572</v>
          </cell>
          <cell r="V24">
            <v>23</v>
          </cell>
        </row>
        <row r="25">
          <cell r="U25">
            <v>0</v>
          </cell>
          <cell r="V25" t="str">
            <v>มส</v>
          </cell>
        </row>
        <row r="26">
          <cell r="U26">
            <v>2.3214285714285716</v>
          </cell>
          <cell r="V26">
            <v>16</v>
          </cell>
        </row>
        <row r="27">
          <cell r="U27">
            <v>2.5714285714285716</v>
          </cell>
          <cell r="V27">
            <v>9</v>
          </cell>
        </row>
        <row r="28">
          <cell r="U28">
            <v>0</v>
          </cell>
          <cell r="V28" t="str">
            <v>มส</v>
          </cell>
        </row>
        <row r="29">
          <cell r="U29">
            <v>2.25</v>
          </cell>
          <cell r="V29">
            <v>17</v>
          </cell>
        </row>
        <row r="30">
          <cell r="U30">
            <v>2.8928571428571428</v>
          </cell>
          <cell r="V30">
            <v>5</v>
          </cell>
        </row>
        <row r="31">
          <cell r="U31">
            <v>1.7321428571428572</v>
          </cell>
          <cell r="V31">
            <v>25</v>
          </cell>
        </row>
        <row r="32">
          <cell r="U32">
            <v>3.0892857142857144</v>
          </cell>
          <cell r="V32">
            <v>2</v>
          </cell>
        </row>
        <row r="33">
          <cell r="U33">
            <v>0</v>
          </cell>
          <cell r="V33" t="str">
            <v>มส</v>
          </cell>
        </row>
        <row r="34">
          <cell r="U34">
            <v>2.7678571428571428</v>
          </cell>
          <cell r="V34">
            <v>7</v>
          </cell>
        </row>
        <row r="35">
          <cell r="U35">
            <v>0</v>
          </cell>
          <cell r="V35" t="str">
            <v>มส</v>
          </cell>
        </row>
        <row r="36">
          <cell r="U36">
            <v>0</v>
          </cell>
          <cell r="V36" t="str">
            <v>มส</v>
          </cell>
        </row>
        <row r="37">
          <cell r="U37">
            <v>3.5714285714285716</v>
          </cell>
          <cell r="V37">
            <v>1</v>
          </cell>
        </row>
        <row r="38">
          <cell r="U38">
            <v>2.5178571428571428</v>
          </cell>
          <cell r="V38">
            <v>12</v>
          </cell>
        </row>
        <row r="39">
          <cell r="U39">
            <v>1.4107142857142858</v>
          </cell>
          <cell r="V39">
            <v>26</v>
          </cell>
        </row>
        <row r="40">
          <cell r="U40" t="str">
            <v/>
          </cell>
          <cell r="V40" t="str">
            <v>ย้าย</v>
          </cell>
        </row>
        <row r="41">
          <cell r="U41">
            <v>2</v>
          </cell>
          <cell r="V41">
            <v>21</v>
          </cell>
        </row>
        <row r="42">
          <cell r="U42">
            <v>0</v>
          </cell>
          <cell r="V42" t="str">
            <v>มส</v>
          </cell>
        </row>
        <row r="43">
          <cell r="U43">
            <v>2.9285714285714284</v>
          </cell>
          <cell r="V43">
            <v>4</v>
          </cell>
        </row>
        <row r="44">
          <cell r="U44">
            <v>0</v>
          </cell>
          <cell r="V44" t="str">
            <v>มส</v>
          </cell>
        </row>
        <row r="45">
          <cell r="U45" t="str">
            <v/>
          </cell>
          <cell r="V45" t="str">
            <v/>
          </cell>
        </row>
        <row r="46">
          <cell r="U46" t="str">
            <v/>
          </cell>
          <cell r="V46" t="str">
            <v/>
          </cell>
        </row>
        <row r="47">
          <cell r="U47" t="str">
            <v/>
          </cell>
          <cell r="V47" t="str">
            <v/>
          </cell>
        </row>
        <row r="48">
          <cell r="U48" t="str">
            <v/>
          </cell>
          <cell r="V48" t="str">
            <v/>
          </cell>
        </row>
        <row r="49">
          <cell r="U49" t="str">
            <v/>
          </cell>
          <cell r="V49" t="str">
            <v/>
          </cell>
        </row>
        <row r="50">
          <cell r="U50" t="str">
            <v/>
          </cell>
          <cell r="V50" t="str">
            <v/>
          </cell>
        </row>
        <row r="51">
          <cell r="U51" t="str">
            <v/>
          </cell>
          <cell r="V51" t="str">
            <v/>
          </cell>
        </row>
        <row r="52">
          <cell r="U52" t="str">
            <v/>
          </cell>
          <cell r="V52" t="str">
            <v/>
          </cell>
        </row>
        <row r="53">
          <cell r="U53" t="str">
            <v/>
          </cell>
          <cell r="V5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4.1ปลายภาค"/>
      <sheetName val="4.2พัฒนาผู้เรียน"/>
      <sheetName val="5.อ่านคิดวิเคราะห์"/>
      <sheetName val="6.คุณลักษณะ"/>
      <sheetName val="ปถ.07"/>
    </sheetNames>
    <sheetDataSet>
      <sheetData sheetId="0">
        <row r="2">
          <cell r="I2" t="str">
            <v>มัธยมศึกษาปีที่ 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 t="str">
            <v xml:space="preserve">                -                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  <cell r="J14">
            <v>31</v>
          </cell>
          <cell r="K14" t="str">
            <v>มีนาคม</v>
          </cell>
          <cell r="L14">
            <v>2563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การงานอาชีพ 2</v>
          </cell>
          <cell r="D16">
            <v>0.5</v>
          </cell>
        </row>
        <row r="17">
          <cell r="B17" t="str">
            <v>อ21102</v>
          </cell>
          <cell r="C17" t="str">
            <v>ภาษาอังกฤษ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พ21204</v>
          </cell>
          <cell r="C23" t="str">
            <v>มินิมาราธอน 2</v>
          </cell>
          <cell r="D23">
            <v>1</v>
          </cell>
        </row>
        <row r="24">
          <cell r="B24" t="str">
            <v>พ21206</v>
          </cell>
          <cell r="C24" t="str">
            <v>ฟุตบอล 2</v>
          </cell>
          <cell r="D24">
            <v>1</v>
          </cell>
        </row>
        <row r="25">
          <cell r="B25" t="str">
            <v>ศ21210</v>
          </cell>
          <cell r="C25" t="str">
            <v>ดนตรีไทย 2 (ระนาดเอก)</v>
          </cell>
          <cell r="D25">
            <v>1</v>
          </cell>
        </row>
        <row r="26">
          <cell r="B26" t="str">
            <v>ศ21212</v>
          </cell>
          <cell r="C26" t="str">
            <v>ดนตรีสากล 2 (กีตาร์)</v>
          </cell>
          <cell r="D26">
            <v>1</v>
          </cell>
        </row>
        <row r="27">
          <cell r="B27" t="str">
            <v>ศ21214</v>
          </cell>
          <cell r="C27" t="str">
            <v>การแสดงประกอบบทเพลง 2</v>
          </cell>
          <cell r="D27">
            <v>1</v>
          </cell>
        </row>
        <row r="28">
          <cell r="B28" t="str">
            <v>ศ21216</v>
          </cell>
          <cell r="C28" t="str">
            <v>ประติมากรรม 2</v>
          </cell>
          <cell r="D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3">
          <cell r="C33" t="str">
            <v>กิจกรรมแนะแนว</v>
          </cell>
        </row>
        <row r="34">
          <cell r="C34" t="str">
            <v>ลูกเสือ - เนตรนารี</v>
          </cell>
        </row>
        <row r="35">
          <cell r="C35" t="str">
            <v>ชมรม</v>
          </cell>
        </row>
        <row r="36">
          <cell r="C36" t="str">
            <v>กิจกรรมเพื่อสังคมและสาธารณประโยชน์</v>
          </cell>
        </row>
      </sheetData>
      <sheetData sheetId="1">
        <row r="11"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/>
      <sheetData sheetId="3">
        <row r="11"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AW11" t="str">
            <v/>
          </cell>
          <cell r="AY11" t="str">
            <v/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 t="str">
            <v/>
          </cell>
          <cell r="AK12" t="str">
            <v/>
          </cell>
          <cell r="AM12" t="str">
            <v/>
          </cell>
          <cell r="AO12">
            <v>4</v>
          </cell>
          <cell r="AQ12" t="str">
            <v/>
          </cell>
          <cell r="AS12" t="str">
            <v/>
          </cell>
          <cell r="AU12" t="str">
            <v/>
          </cell>
          <cell r="AW12" t="str">
            <v/>
          </cell>
          <cell r="AY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 t="str">
            <v/>
          </cell>
          <cell r="AK13">
            <v>3.5</v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AW13" t="str">
            <v/>
          </cell>
          <cell r="AY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 t="str">
            <v/>
          </cell>
          <cell r="AK14">
            <v>4</v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AW14" t="str">
            <v/>
          </cell>
          <cell r="AY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 t="str">
            <v/>
          </cell>
          <cell r="AK15" t="str">
            <v/>
          </cell>
          <cell r="AM15">
            <v>4</v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AW15" t="str">
            <v/>
          </cell>
          <cell r="AY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 t="str">
            <v/>
          </cell>
          <cell r="AK16">
            <v>3.5</v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AW16" t="str">
            <v/>
          </cell>
          <cell r="AY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 t="str">
            <v/>
          </cell>
          <cell r="AK17" t="str">
            <v/>
          </cell>
          <cell r="AM17">
            <v>4</v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AW17" t="str">
            <v/>
          </cell>
          <cell r="AY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 t="str">
            <v/>
          </cell>
          <cell r="AK18">
            <v>4</v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AW18" t="str">
            <v/>
          </cell>
          <cell r="AY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 t="str">
            <v/>
          </cell>
          <cell r="AK19">
            <v>3</v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AW19" t="str">
            <v/>
          </cell>
          <cell r="AY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AW20" t="str">
            <v/>
          </cell>
          <cell r="AY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 t="str">
            <v/>
          </cell>
          <cell r="AK21" t="str">
            <v/>
          </cell>
          <cell r="AM21">
            <v>4</v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AW21" t="str">
            <v/>
          </cell>
          <cell r="AY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 t="str">
            <v/>
          </cell>
          <cell r="AK22" t="str">
            <v/>
          </cell>
          <cell r="AM22">
            <v>4</v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AW22" t="str">
            <v/>
          </cell>
          <cell r="AY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 t="str">
            <v/>
          </cell>
          <cell r="AK23">
            <v>3.5</v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AW23" t="str">
            <v/>
          </cell>
          <cell r="AY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 t="str">
            <v/>
          </cell>
          <cell r="AK24" t="str">
            <v/>
          </cell>
          <cell r="AM24">
            <v>4</v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AW24" t="str">
            <v/>
          </cell>
          <cell r="AY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 t="str">
            <v/>
          </cell>
          <cell r="AK25" t="str">
            <v/>
          </cell>
          <cell r="AM25">
            <v>4</v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AW25" t="str">
            <v/>
          </cell>
          <cell r="AY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 t="str">
            <v/>
          </cell>
          <cell r="AK26" t="str">
            <v/>
          </cell>
          <cell r="AM26">
            <v>2.5</v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AW26" t="str">
            <v/>
          </cell>
          <cell r="AY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AW27" t="str">
            <v/>
          </cell>
          <cell r="AY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 t="str">
            <v/>
          </cell>
          <cell r="AK28" t="str">
            <v/>
          </cell>
          <cell r="AM28">
            <v>4</v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AW28" t="str">
            <v/>
          </cell>
          <cell r="AY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 t="str">
            <v/>
          </cell>
          <cell r="AK29">
            <v>3.5</v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AW29" t="str">
            <v/>
          </cell>
          <cell r="AY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AW30" t="str">
            <v/>
          </cell>
          <cell r="AY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>
            <v>4</v>
          </cell>
          <cell r="AS31" t="str">
            <v/>
          </cell>
          <cell r="AU31" t="str">
            <v/>
          </cell>
          <cell r="AW31" t="str">
            <v/>
          </cell>
          <cell r="AY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>
            <v>4</v>
          </cell>
          <cell r="AS32" t="str">
            <v/>
          </cell>
          <cell r="AU32" t="str">
            <v/>
          </cell>
          <cell r="AW32" t="str">
            <v/>
          </cell>
          <cell r="AY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>
            <v>3.5</v>
          </cell>
          <cell r="AU33" t="str">
            <v/>
          </cell>
          <cell r="AW33" t="str">
            <v/>
          </cell>
          <cell r="AY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>
            <v>3.5</v>
          </cell>
          <cell r="AU34" t="str">
            <v/>
          </cell>
          <cell r="AW34" t="str">
            <v/>
          </cell>
          <cell r="AY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AW35" t="str">
            <v/>
          </cell>
          <cell r="AY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>
            <v>4</v>
          </cell>
          <cell r="AS36" t="str">
            <v/>
          </cell>
          <cell r="AU36" t="str">
            <v/>
          </cell>
          <cell r="AW36" t="str">
            <v/>
          </cell>
          <cell r="AY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AW37" t="str">
            <v/>
          </cell>
          <cell r="AY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AW38" t="str">
            <v/>
          </cell>
          <cell r="AY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AW39" t="str">
            <v/>
          </cell>
          <cell r="AY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>
            <v>3.5</v>
          </cell>
          <cell r="AU40" t="str">
            <v/>
          </cell>
          <cell r="AW40" t="str">
            <v/>
          </cell>
          <cell r="AY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 t="str">
            <v/>
          </cell>
          <cell r="AK41" t="str">
            <v/>
          </cell>
          <cell r="AM41">
            <v>4</v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AW41" t="str">
            <v/>
          </cell>
          <cell r="AY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AW42" t="str">
            <v/>
          </cell>
          <cell r="AY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>
            <v>4</v>
          </cell>
          <cell r="AS43" t="str">
            <v/>
          </cell>
          <cell r="AU43" t="str">
            <v/>
          </cell>
          <cell r="AW43" t="str">
            <v/>
          </cell>
          <cell r="AY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AW44" t="str">
            <v/>
          </cell>
          <cell r="AY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>
            <v>3.5</v>
          </cell>
          <cell r="AU45" t="str">
            <v/>
          </cell>
          <cell r="AW45" t="str">
            <v/>
          </cell>
          <cell r="AY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AW46" t="str">
            <v/>
          </cell>
          <cell r="AY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AW47" t="str">
            <v/>
          </cell>
          <cell r="AY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AW48" t="str">
            <v/>
          </cell>
          <cell r="AY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AW49" t="str">
            <v/>
          </cell>
          <cell r="AY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AW50" t="str">
            <v/>
          </cell>
          <cell r="AY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AW51" t="str">
            <v/>
          </cell>
          <cell r="AY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AW52" t="str">
            <v/>
          </cell>
          <cell r="AY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AW53" t="str">
            <v/>
          </cell>
          <cell r="AY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AW54" t="str">
            <v/>
          </cell>
          <cell r="AY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AM55" t="str">
            <v/>
          </cell>
          <cell r="AO55" t="str">
            <v/>
          </cell>
          <cell r="AQ55" t="str">
            <v/>
          </cell>
          <cell r="AS55" t="str">
            <v/>
          </cell>
          <cell r="AU55" t="str">
            <v/>
          </cell>
          <cell r="AW55" t="str">
            <v/>
          </cell>
          <cell r="AY55" t="str">
            <v/>
          </cell>
        </row>
      </sheetData>
      <sheetData sheetId="4"/>
      <sheetData sheetId="5">
        <row r="11">
          <cell r="H11" t="str">
            <v>ไม่ผ่าน</v>
          </cell>
        </row>
        <row r="12">
          <cell r="H12" t="str">
            <v>ผ่าน</v>
          </cell>
        </row>
        <row r="13">
          <cell r="H13" t="str">
            <v>ผ่าน</v>
          </cell>
        </row>
        <row r="14">
          <cell r="H14" t="str">
            <v>ผ่าน</v>
          </cell>
        </row>
        <row r="15">
          <cell r="H15" t="str">
            <v>ผ่าน</v>
          </cell>
        </row>
        <row r="16">
          <cell r="H16" t="str">
            <v>ผ่าน</v>
          </cell>
        </row>
        <row r="17">
          <cell r="H17" t="str">
            <v>ผ่าน</v>
          </cell>
        </row>
        <row r="18">
          <cell r="H18" t="str">
            <v>ผ่าน</v>
          </cell>
        </row>
        <row r="19">
          <cell r="H19" t="str">
            <v>ผ่าน</v>
          </cell>
        </row>
        <row r="20">
          <cell r="H20" t="str">
            <v>ไม่ผ่าน</v>
          </cell>
        </row>
        <row r="21">
          <cell r="H21" t="str">
            <v>ผ่าน</v>
          </cell>
        </row>
        <row r="22">
          <cell r="H22" t="str">
            <v>ผ่าน</v>
          </cell>
        </row>
        <row r="23">
          <cell r="H23" t="str">
            <v>ผ่าน</v>
          </cell>
        </row>
        <row r="24">
          <cell r="H24" t="str">
            <v>ผ่าน</v>
          </cell>
        </row>
        <row r="25">
          <cell r="H25" t="str">
            <v>ผ่าน</v>
          </cell>
        </row>
        <row r="26">
          <cell r="H26" t="str">
            <v>ผ่าน</v>
          </cell>
        </row>
        <row r="27">
          <cell r="H27" t="str">
            <v>ไม่ผ่าน</v>
          </cell>
        </row>
        <row r="28">
          <cell r="H28" t="str">
            <v>ผ่าน</v>
          </cell>
        </row>
        <row r="29">
          <cell r="H29" t="str">
            <v>ผ่าน</v>
          </cell>
        </row>
        <row r="30">
          <cell r="H30" t="str">
            <v>ไม่ผ่าน</v>
          </cell>
        </row>
        <row r="31">
          <cell r="H31" t="str">
            <v>ผ่าน</v>
          </cell>
        </row>
        <row r="32">
          <cell r="H32" t="str">
            <v>ผ่าน</v>
          </cell>
        </row>
        <row r="33">
          <cell r="H33" t="str">
            <v>ผ่าน</v>
          </cell>
        </row>
        <row r="34">
          <cell r="H34" t="str">
            <v>ผ่าน</v>
          </cell>
        </row>
        <row r="35">
          <cell r="H35" t="str">
            <v>ไม่ผ่าน</v>
          </cell>
        </row>
        <row r="36">
          <cell r="H36" t="str">
            <v>ผ่าน</v>
          </cell>
        </row>
        <row r="37">
          <cell r="H37" t="str">
            <v>ไม่ผ่าน</v>
          </cell>
        </row>
        <row r="38">
          <cell r="H38" t="str">
            <v>ไม่ผ่าน</v>
          </cell>
        </row>
        <row r="39">
          <cell r="H39" t="str">
            <v>ผ่าน</v>
          </cell>
        </row>
        <row r="40">
          <cell r="H40" t="str">
            <v>ผ่าน</v>
          </cell>
        </row>
        <row r="41">
          <cell r="H41" t="str">
            <v>ไม่ผ่าน</v>
          </cell>
        </row>
        <row r="42">
          <cell r="H42" t="str">
            <v>ย้าย</v>
          </cell>
        </row>
        <row r="43">
          <cell r="H43" t="str">
            <v>ผ่าน</v>
          </cell>
        </row>
        <row r="44">
          <cell r="H44" t="str">
            <v>ไม่ผ่าน</v>
          </cell>
        </row>
        <row r="45">
          <cell r="H45" t="str">
            <v>ผ่าน</v>
          </cell>
        </row>
        <row r="46">
          <cell r="H46" t="str">
            <v>ไม่ผ่าน</v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6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7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ข้อมูลเบื้องต้น"/>
      <sheetName val="2.ชื่อนักเรียน"/>
      <sheetName val="3.ลงทะเบียน"/>
      <sheetName val="4.กลางภาค"/>
      <sheetName val="Subject"/>
    </sheetNames>
    <sheetDataSet>
      <sheetData sheetId="0">
        <row r="6">
          <cell r="B6" t="str">
            <v>1/2</v>
          </cell>
          <cell r="C6">
            <v>2562</v>
          </cell>
          <cell r="D6">
            <v>1</v>
          </cell>
        </row>
        <row r="7">
          <cell r="B7" t="str">
            <v>1/2</v>
          </cell>
          <cell r="D7">
            <v>2</v>
          </cell>
        </row>
        <row r="8">
          <cell r="B8" t="str">
            <v>2/2</v>
          </cell>
          <cell r="C8">
            <v>2563</v>
          </cell>
          <cell r="D8">
            <v>1</v>
          </cell>
        </row>
        <row r="9">
          <cell r="B9" t="str">
            <v>2/2</v>
          </cell>
          <cell r="D9">
            <v>2</v>
          </cell>
        </row>
        <row r="10">
          <cell r="B10" t="str">
            <v>3/2</v>
          </cell>
          <cell r="C10">
            <v>2564</v>
          </cell>
          <cell r="D10">
            <v>1</v>
          </cell>
        </row>
        <row r="11">
          <cell r="B11" t="str">
            <v>3/2</v>
          </cell>
          <cell r="D11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คะแนน100 (2)"/>
      <sheetName val="1.ข้อมูลเบื้องต้น"/>
      <sheetName val="2.ชื่อนักเรียน"/>
      <sheetName val="3.เวลาเรียน"/>
      <sheetName val="4.ระหว่างภาค"/>
      <sheetName val="5.กลางภาค"/>
      <sheetName val="6.คะแนน100"/>
      <sheetName val="7.ประกาศผลสอบ"/>
      <sheetName val="8.ปถ.05"/>
      <sheetName val="รายชื่อ"/>
      <sheetName val="โครงสร้าง 1 หน้า"/>
      <sheetName val="โครงสร้าง 2 หน้า"/>
      <sheetName val="โครงสร้าง 12 หน้า "/>
      <sheetName val="Subject"/>
      <sheetName val="จำนวนตัวชี้วัด"/>
    </sheetNames>
    <sheetDataSet>
      <sheetData sheetId="0"/>
      <sheetData sheetId="1">
        <row r="5">
          <cell r="C5" t="str">
            <v>มัธยมศึกษาปีที่ 1/1</v>
          </cell>
          <cell r="F5">
            <v>2565</v>
          </cell>
        </row>
        <row r="7">
          <cell r="F7">
            <v>1</v>
          </cell>
        </row>
        <row r="11">
          <cell r="C11" t="str">
            <v>ส23101</v>
          </cell>
          <cell r="E11" t="str">
            <v>สังคมศึกษา ศาสนา และวัฒนธรรม 5</v>
          </cell>
        </row>
        <row r="13">
          <cell r="F13">
            <v>1.5</v>
          </cell>
        </row>
        <row r="15">
          <cell r="D15" t="str">
            <v>นายพิชญพัชร  โชติศิริคุณวัฒน์</v>
          </cell>
        </row>
        <row r="17">
          <cell r="D17" t="str">
            <v>นางสาวมรกต  แหวนประดับ</v>
          </cell>
        </row>
        <row r="19">
          <cell r="D19"/>
        </row>
        <row r="25">
          <cell r="D25" t="str">
            <v>นางกิติยา  มิดเดิลตัน</v>
          </cell>
        </row>
        <row r="27">
          <cell r="D27"/>
        </row>
        <row r="29">
          <cell r="D29" t="str">
            <v>นายอัศวิน  คงเพ็ชรศักดิ์</v>
          </cell>
        </row>
        <row r="31">
          <cell r="D31"/>
          <cell r="E31" t="str">
            <v>ตุลาคม</v>
          </cell>
          <cell r="F31">
            <v>2565</v>
          </cell>
        </row>
      </sheetData>
      <sheetData sheetId="2">
        <row r="5">
          <cell r="R5"/>
        </row>
      </sheetData>
      <sheetData sheetId="3"/>
      <sheetData sheetId="4"/>
      <sheetData sheetId="5"/>
      <sheetData sheetId="6"/>
      <sheetData sheetId="7">
        <row r="12">
          <cell r="L12" t="str">
            <v/>
          </cell>
        </row>
        <row r="13">
          <cell r="L13" t="str">
            <v/>
          </cell>
        </row>
        <row r="14">
          <cell r="L14" t="str">
            <v/>
          </cell>
        </row>
        <row r="15">
          <cell r="L15" t="str">
            <v/>
          </cell>
        </row>
        <row r="16">
          <cell r="L16" t="str">
            <v/>
          </cell>
        </row>
        <row r="17">
          <cell r="L17" t="str">
            <v/>
          </cell>
        </row>
        <row r="18">
          <cell r="L18" t="str">
            <v/>
          </cell>
        </row>
        <row r="19">
          <cell r="L19" t="str">
            <v/>
          </cell>
        </row>
        <row r="20">
          <cell r="L20">
            <v>2</v>
          </cell>
        </row>
        <row r="21">
          <cell r="L2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47AC2-611E-42EE-A21A-9706E7C06925}" name="Table1" displayName="Table1" ref="A10:E71" totalsRowShown="0" headerRowDxfId="106" headerRowBorderDxfId="105" tableBorderDxfId="104" totalsRowBorderDxfId="103">
  <autoFilter ref="A10:E71" xr:uid="{B6747AC2-611E-42EE-A21A-9706E7C06925}"/>
  <tableColumns count="5">
    <tableColumn id="1" xr3:uid="{98D8A907-CBE7-47F6-BE62-0DC4C29EF5C8}" name="ที่" dataDxfId="102"/>
    <tableColumn id="2" xr3:uid="{1562D49E-E05C-4684-AFFB-5A1F6FE80BC7}" name="เลขประจำตัว" dataDxfId="101"/>
    <tableColumn id="3" xr3:uid="{B650B00D-F19B-49C6-B1E9-4C7086EF3C10}" name="ชื่อ-สกุล" dataDxfId="100"/>
    <tableColumn id="5" xr3:uid="{4F25241A-DB57-4865-8C98-A963935605ED}" name="ชั้น" dataDxfId="99"/>
    <tableColumn id="6" xr3:uid="{736EF0D7-191B-4B1B-94A6-10E26AFFF812}" name="เลขที่" dataDxfId="9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48CB-63E0-4D47-ADE6-9C0D277422FF}">
  <sheetPr>
    <pageSetUpPr fitToPage="1"/>
  </sheetPr>
  <dimension ref="A1:R239"/>
  <sheetViews>
    <sheetView view="pageBreakPreview" topLeftCell="B18" zoomScaleNormal="100" zoomScaleSheetLayoutView="100" workbookViewId="0">
      <selection activeCell="G18" sqref="G1:R1048576"/>
    </sheetView>
  </sheetViews>
  <sheetFormatPr defaultColWidth="9.33203125" defaultRowHeight="24"/>
  <cols>
    <col min="1" max="1" width="27.5" style="17" hidden="1" customWidth="1"/>
    <col min="2" max="2" width="38.6640625" style="17" customWidth="1"/>
    <col min="3" max="3" width="35.6640625" style="17" customWidth="1"/>
    <col min="4" max="4" width="18.5" style="52" customWidth="1"/>
    <col min="5" max="5" width="15" style="16" customWidth="1"/>
    <col min="6" max="6" width="26" style="16" customWidth="1"/>
    <col min="7" max="15" width="9.33203125" style="16" hidden="1" customWidth="1"/>
    <col min="16" max="16" width="52.33203125" style="17" hidden="1" customWidth="1"/>
    <col min="17" max="17" width="52.33203125" style="49" hidden="1" customWidth="1"/>
    <col min="18" max="18" width="82.5" style="16" hidden="1" customWidth="1"/>
    <col min="19" max="16384" width="9.33203125" style="16"/>
  </cols>
  <sheetData>
    <row r="1" spans="1:18" ht="30.75">
      <c r="B1" s="75" t="s">
        <v>1903</v>
      </c>
      <c r="C1" s="75"/>
      <c r="D1" s="75"/>
      <c r="E1" s="75"/>
    </row>
    <row r="2" spans="1:18">
      <c r="B2" s="48" t="s">
        <v>1869</v>
      </c>
      <c r="C2" s="48" t="s">
        <v>1849</v>
      </c>
      <c r="D2" s="51" t="s">
        <v>439</v>
      </c>
      <c r="E2" s="51" t="s">
        <v>1882</v>
      </c>
      <c r="L2" s="16" t="s">
        <v>440</v>
      </c>
      <c r="P2" s="17" t="str" cm="1">
        <f t="array" ref="P2:P24">_xlfn.UNIQUE(ชื่อนักเรียน!K5:K1000)</f>
        <v>กีฬาพาเพลิน</v>
      </c>
      <c r="Q2" s="49" t="s">
        <v>1852</v>
      </c>
      <c r="R2" s="17" t="str" cm="1">
        <f t="array" ref="R2:R12">_xlfn.UNIQUE(ชื่อนักเรียน!L5:L1000)</f>
        <v>นางสาวเบญญาณิช  กิจเต่ง</v>
      </c>
    </row>
    <row r="3" spans="1:18">
      <c r="A3" s="17" t="s">
        <v>1904</v>
      </c>
      <c r="B3" s="54" t="s">
        <v>1948</v>
      </c>
      <c r="C3" s="54" t="s">
        <v>1859</v>
      </c>
      <c r="D3" s="55" t="s">
        <v>1870</v>
      </c>
      <c r="E3" s="55">
        <f>IF(ชื่อนักเรียน!X$865=0,"",ชื่อนักเรียน!X$865)</f>
        <v>28</v>
      </c>
      <c r="F3" s="74">
        <f>SUM(E3:E8)</f>
        <v>143</v>
      </c>
      <c r="L3" s="16" t="s">
        <v>441</v>
      </c>
      <c r="P3" s="17" t="str">
        <v>นักศึกษาวิชาทหาร 2</v>
      </c>
      <c r="Q3" s="49" t="s">
        <v>1850</v>
      </c>
      <c r="R3" s="17" t="str">
        <v>สิบเอกชัยวัฒน์(เก่ง) เรืองไกรศิลป์</v>
      </c>
    </row>
    <row r="4" spans="1:18">
      <c r="A4" s="17" t="s">
        <v>1905</v>
      </c>
      <c r="B4" s="56" t="s">
        <v>1851</v>
      </c>
      <c r="C4" s="56" t="s">
        <v>1852</v>
      </c>
      <c r="D4" s="57" t="s">
        <v>1870</v>
      </c>
      <c r="E4" s="57">
        <f>IF(ชื่อนักเรียน!Y$865=0,"",ชื่อนักเรียน!Y$865)</f>
        <v>28</v>
      </c>
      <c r="F4" s="74"/>
      <c r="L4" s="16" t="s">
        <v>442</v>
      </c>
      <c r="P4" s="17" t="str">
        <v>จิตรกรรมสร้างสรรค์ 2</v>
      </c>
      <c r="Q4" s="49" t="s">
        <v>1861</v>
      </c>
      <c r="R4" s="17" t="str">
        <v>นางสาวศิลป์ศุภา คุสินธุ์</v>
      </c>
    </row>
    <row r="5" spans="1:18">
      <c r="A5" s="17" t="s">
        <v>1906</v>
      </c>
      <c r="B5" s="56" t="s">
        <v>1857</v>
      </c>
      <c r="C5" s="56" t="s">
        <v>1858</v>
      </c>
      <c r="D5" s="57" t="s">
        <v>1870</v>
      </c>
      <c r="E5" s="57">
        <f>IF(ชื่อนักเรียน!Z865=0,"",ชื่อนักเรียน!Z865)</f>
        <v>30</v>
      </c>
      <c r="F5" s="74"/>
      <c r="L5" s="16" t="s">
        <v>556</v>
      </c>
      <c r="P5" s="17" t="str">
        <v>เพลงพาเพลิน</v>
      </c>
      <c r="Q5" s="49" t="s">
        <v>1862</v>
      </c>
      <c r="R5" s="17" t="str">
        <v>นายธนินภัท วิชรัจจ์</v>
      </c>
    </row>
    <row r="6" spans="1:18">
      <c r="A6" s="17" t="s">
        <v>1907</v>
      </c>
      <c r="B6" s="56" t="s">
        <v>1939</v>
      </c>
      <c r="C6" s="56" t="s">
        <v>1862</v>
      </c>
      <c r="D6" s="57" t="s">
        <v>1870</v>
      </c>
      <c r="E6" s="57">
        <f>IF(ชื่อนักเรียน!AA865=0,"",ชื่อนักเรียน!AA865)</f>
        <v>25</v>
      </c>
      <c r="F6" s="74"/>
      <c r="L6" s="16" t="s">
        <v>559</v>
      </c>
      <c r="P6" s="17">
        <v>0</v>
      </c>
      <c r="R6" s="17" t="str">
        <v/>
      </c>
    </row>
    <row r="7" spans="1:18">
      <c r="A7" s="17" t="s">
        <v>1908</v>
      </c>
      <c r="B7" s="56" t="s">
        <v>1940</v>
      </c>
      <c r="C7" s="56" t="s">
        <v>1850</v>
      </c>
      <c r="D7" s="57" t="s">
        <v>1870</v>
      </c>
      <c r="E7" s="57">
        <f>IF(ชื่อนักเรียน!AB865=0,"",ชื่อนักเรียน!AB865)</f>
        <v>32</v>
      </c>
      <c r="F7" s="74"/>
      <c r="L7" s="16" t="s">
        <v>560</v>
      </c>
      <c r="P7" s="17" t="str">
        <v>คัลเลอร์การ์ด</v>
      </c>
      <c r="R7" s="17" t="str">
        <v>นางสาวมรกต  แหวนประดับ</v>
      </c>
    </row>
    <row r="8" spans="1:18">
      <c r="B8" s="58"/>
      <c r="C8" s="58"/>
      <c r="D8" s="59"/>
      <c r="E8" s="59"/>
      <c r="F8" s="74"/>
      <c r="L8" s="16" t="s">
        <v>561</v>
      </c>
      <c r="P8" s="17" t="str">
        <v>นักศึกษาวิชาทหาร 4</v>
      </c>
      <c r="Q8" s="49" t="s">
        <v>1850</v>
      </c>
      <c r="R8" s="17" t="str">
        <v>นางสาวอริยา แดงด้อมยุทธ</v>
      </c>
    </row>
    <row r="9" spans="1:18">
      <c r="A9" s="17" t="s">
        <v>1909</v>
      </c>
      <c r="B9" s="54" t="s">
        <v>1948</v>
      </c>
      <c r="C9" s="54" t="s">
        <v>1859</v>
      </c>
      <c r="D9" s="55" t="s">
        <v>1871</v>
      </c>
      <c r="E9" s="55">
        <f>IF(ชื่อนักเรียน!AD$865=0,"",ชื่อนักเรียน!AD$865)</f>
        <v>14</v>
      </c>
      <c r="F9" s="74">
        <f>SUM(E9:E16)</f>
        <v>151</v>
      </c>
      <c r="L9" s="16" t="s">
        <v>562</v>
      </c>
      <c r="P9" s="17" t="str">
        <v>จิตรกรรมสร้างสรรค์ 4</v>
      </c>
      <c r="Q9" s="49" t="s">
        <v>1850</v>
      </c>
      <c r="R9" s="17" t="str">
        <v>นายวสันต์ แสงรัตนกุล</v>
      </c>
    </row>
    <row r="10" spans="1:18">
      <c r="A10" s="17" t="s">
        <v>1910</v>
      </c>
      <c r="B10" s="56" t="s">
        <v>1941</v>
      </c>
      <c r="C10" s="56" t="s">
        <v>1866</v>
      </c>
      <c r="D10" s="57" t="s">
        <v>1871</v>
      </c>
      <c r="E10" s="57">
        <f>IF(ชื่อนักเรียน!AE$865=0,"",ชื่อนักเรียน!AE$865)</f>
        <v>40</v>
      </c>
      <c r="F10" s="74"/>
      <c r="L10" s="16" t="s">
        <v>563</v>
      </c>
      <c r="P10" s="17" t="str">
        <v>นักศึกษาวิชาทหาร 6</v>
      </c>
      <c r="Q10" s="49" t="s">
        <v>1856</v>
      </c>
      <c r="R10" s="17" t="str">
        <v>นางภัณฑิลา โนนทะขาม</v>
      </c>
    </row>
    <row r="11" spans="1:18">
      <c r="A11" s="17" t="s">
        <v>1911</v>
      </c>
      <c r="B11" s="56" t="s">
        <v>1865</v>
      </c>
      <c r="C11" s="56" t="s">
        <v>1866</v>
      </c>
      <c r="D11" s="57" t="s">
        <v>1871</v>
      </c>
      <c r="E11" s="57">
        <f>IF(ชื่อนักเรียน!AF$865=0,"",ชื่อนักเรียน!AF$865)</f>
        <v>41</v>
      </c>
      <c r="F11" s="74"/>
      <c r="L11" s="16" t="s">
        <v>780</v>
      </c>
      <c r="P11" s="17" t="str">
        <v>Snapshot</v>
      </c>
      <c r="Q11" s="49" t="s">
        <v>1861</v>
      </c>
      <c r="R11" s="17" t="str">
        <v>นางสาวจันทนา  เกิดจันทร์ตรง</v>
      </c>
    </row>
    <row r="12" spans="1:18">
      <c r="A12" s="17" t="s">
        <v>1912</v>
      </c>
      <c r="B12" s="56" t="s">
        <v>1851</v>
      </c>
      <c r="C12" s="56" t="s">
        <v>1852</v>
      </c>
      <c r="D12" s="57" t="s">
        <v>1871</v>
      </c>
      <c r="E12" s="57">
        <f>IF(ชื่อนักเรียน!AG$865=0,"",ชื่อนักเรียน!AG$865)</f>
        <v>14</v>
      </c>
      <c r="F12" s="74"/>
      <c r="L12" s="16" t="s">
        <v>781</v>
      </c>
      <c r="P12" s="17" t="str">
        <v>จิตรกรรมสร้างสรรค์ 6</v>
      </c>
      <c r="Q12" s="49" t="s">
        <v>1862</v>
      </c>
      <c r="R12" s="17">
        <v>0</v>
      </c>
    </row>
    <row r="13" spans="1:18">
      <c r="A13" s="17" t="s">
        <v>1913</v>
      </c>
      <c r="B13" s="56" t="s">
        <v>1857</v>
      </c>
      <c r="C13" s="56" t="s">
        <v>1858</v>
      </c>
      <c r="D13" s="57" t="s">
        <v>1871</v>
      </c>
      <c r="E13" s="57">
        <f>IF(ชื่อนักเรียน!AH$865=0,"",ชื่อนักเรียน!AH$865)</f>
        <v>12</v>
      </c>
      <c r="F13" s="74"/>
      <c r="L13" s="16" t="s">
        <v>782</v>
      </c>
      <c r="P13" s="17" t="str">
        <v>ศิลปะ (จิตรกรรม) 2</v>
      </c>
      <c r="Q13" s="49" t="s">
        <v>1858</v>
      </c>
      <c r="R13" s="17"/>
    </row>
    <row r="14" spans="1:18">
      <c r="A14" s="17" t="s">
        <v>1914</v>
      </c>
      <c r="B14" s="56" t="s">
        <v>1942</v>
      </c>
      <c r="C14" s="56" t="s">
        <v>1862</v>
      </c>
      <c r="D14" s="57" t="s">
        <v>1871</v>
      </c>
      <c r="E14" s="57">
        <f>IF(ชื่อนักเรียน!AI$865=0,"",ชื่อนักเรียน!AI$865)</f>
        <v>15</v>
      </c>
      <c r="F14" s="74"/>
      <c r="L14" s="16" t="s">
        <v>783</v>
      </c>
      <c r="P14" s="17" t="str">
        <v>ศิลปะกระดาษ</v>
      </c>
      <c r="Q14" s="49" t="s">
        <v>1850</v>
      </c>
      <c r="R14" s="17"/>
    </row>
    <row r="15" spans="1:18">
      <c r="A15" s="17" t="s">
        <v>1915</v>
      </c>
      <c r="B15" s="56" t="s">
        <v>1943</v>
      </c>
      <c r="C15" s="56" t="s">
        <v>1850</v>
      </c>
      <c r="D15" s="57" t="s">
        <v>1871</v>
      </c>
      <c r="E15" s="57">
        <f>IF(ชื่อนักเรียน!AJ$865=0,"",ชื่อนักเรียน!AJ$865)</f>
        <v>15</v>
      </c>
      <c r="F15" s="74"/>
      <c r="L15" s="16" t="s">
        <v>784</v>
      </c>
      <c r="P15" s="17" t="str">
        <v>E-Sport 2</v>
      </c>
      <c r="Q15" s="49" t="s">
        <v>1861</v>
      </c>
      <c r="R15" s="17"/>
    </row>
    <row r="16" spans="1:18">
      <c r="B16" s="58" t="s">
        <v>1537</v>
      </c>
      <c r="C16" s="58"/>
      <c r="D16" s="59"/>
      <c r="E16" s="59"/>
      <c r="F16" s="74"/>
      <c r="L16" s="16" t="s">
        <v>785</v>
      </c>
      <c r="P16" s="17" t="str">
        <v>หน้าที่ของฉัน</v>
      </c>
      <c r="Q16" s="49" t="s">
        <v>1862</v>
      </c>
      <c r="R16" s="17"/>
    </row>
    <row r="17" spans="1:18">
      <c r="A17" s="17" t="s">
        <v>1917</v>
      </c>
      <c r="B17" s="54" t="s">
        <v>1948</v>
      </c>
      <c r="C17" s="54" t="s">
        <v>1859</v>
      </c>
      <c r="D17" s="55" t="s">
        <v>1872</v>
      </c>
      <c r="E17" s="55">
        <f>IF(ชื่อนักเรียน!AL$865=0,"",ชื่อนักเรียน!AL$865)</f>
        <v>14</v>
      </c>
      <c r="F17" s="74">
        <f>SUM(E17:E23)</f>
        <v>129</v>
      </c>
      <c r="L17" s="16" t="s">
        <v>786</v>
      </c>
      <c r="P17" s="17" t="str">
        <v>-</v>
      </c>
      <c r="Q17" s="49" t="s">
        <v>1850</v>
      </c>
      <c r="R17" s="17"/>
    </row>
    <row r="18" spans="1:18">
      <c r="A18" s="17" t="s">
        <v>1918</v>
      </c>
      <c r="B18" s="56" t="s">
        <v>1867</v>
      </c>
      <c r="C18" s="56" t="s">
        <v>1866</v>
      </c>
      <c r="D18" s="57" t="s">
        <v>1872</v>
      </c>
      <c r="E18" s="57">
        <f>IF(ชื่อนักเรียน!AM$865=0,"",ชื่อนักเรียน!AM$865)</f>
        <v>59</v>
      </c>
      <c r="F18" s="74"/>
      <c r="L18" s="16" t="s">
        <v>787</v>
      </c>
      <c r="P18" s="17" t="str">
        <v>E-Sport 4</v>
      </c>
      <c r="Q18" s="49" t="s">
        <v>1866</v>
      </c>
      <c r="R18" s="17"/>
    </row>
    <row r="19" spans="1:18">
      <c r="A19" s="17" t="s">
        <v>1919</v>
      </c>
      <c r="B19" s="56" t="s">
        <v>1855</v>
      </c>
      <c r="C19" s="56" t="s">
        <v>1856</v>
      </c>
      <c r="D19" s="57" t="s">
        <v>1872</v>
      </c>
      <c r="E19" s="57">
        <f>IF(ชื่อนักเรียน!AN$865=0,"",ชื่อนักเรียน!AN$865)</f>
        <v>11</v>
      </c>
      <c r="F19" s="74"/>
      <c r="L19" s="16" t="s">
        <v>788</v>
      </c>
      <c r="P19" s="17" t="str">
        <v>งานประดิษฐของชำร่วยและของที่ระลึก</v>
      </c>
      <c r="Q19" s="49" t="s">
        <v>1859</v>
      </c>
      <c r="R19" s="17"/>
    </row>
    <row r="20" spans="1:18">
      <c r="A20" s="17" t="s">
        <v>1920</v>
      </c>
      <c r="B20" s="56" t="s">
        <v>1857</v>
      </c>
      <c r="C20" s="56" t="s">
        <v>1858</v>
      </c>
      <c r="D20" s="57" t="s">
        <v>1872</v>
      </c>
      <c r="E20" s="57">
        <f>IF(ชื่อนักเรียน!AO$865=0,"",ชื่อนักเรียน!AO$865)</f>
        <v>7</v>
      </c>
      <c r="F20" s="74"/>
      <c r="L20" s="16" t="s">
        <v>789</v>
      </c>
      <c r="P20" s="17" t="str">
        <v>ศิลปะ (จิตรกรรม) 4</v>
      </c>
      <c r="Q20" s="49" t="s">
        <v>1866</v>
      </c>
      <c r="R20" s="17"/>
    </row>
    <row r="21" spans="1:18">
      <c r="A21" s="17" t="s">
        <v>1921</v>
      </c>
      <c r="B21" s="56" t="s">
        <v>1944</v>
      </c>
      <c r="C21" s="56" t="s">
        <v>1862</v>
      </c>
      <c r="D21" s="57" t="s">
        <v>1872</v>
      </c>
      <c r="E21" s="57">
        <f>IF(ชื่อนักเรียน!AP$865=0,"",ชื่อนักเรียน!AP$865)</f>
        <v>10</v>
      </c>
      <c r="F21" s="74"/>
      <c r="L21" s="16" t="s">
        <v>790</v>
      </c>
      <c r="P21" s="17" t="str">
        <v>ขนมอบยอดนิยม</v>
      </c>
      <c r="Q21" s="49" t="s">
        <v>1862</v>
      </c>
      <c r="R21" s="17"/>
    </row>
    <row r="22" spans="1:18">
      <c r="A22" s="17" t="s">
        <v>1922</v>
      </c>
      <c r="B22" s="56" t="s">
        <v>1860</v>
      </c>
      <c r="C22" s="56" t="s">
        <v>1850</v>
      </c>
      <c r="D22" s="57" t="s">
        <v>1872</v>
      </c>
      <c r="E22" s="57">
        <f>IF(ชื่อนักเรียน!AQ$865=0,"",ชื่อนักเรียน!AQ$865)</f>
        <v>17</v>
      </c>
      <c r="F22" s="74"/>
      <c r="L22" s="16" t="s">
        <v>791</v>
      </c>
      <c r="P22" s="17" t="str">
        <v>สร้างสรรค์งานศิลป์</v>
      </c>
      <c r="Q22" s="49" t="s">
        <v>1850</v>
      </c>
      <c r="R22" s="17"/>
    </row>
    <row r="23" spans="1:18">
      <c r="A23" s="17" t="s">
        <v>1923</v>
      </c>
      <c r="B23" s="58" t="s">
        <v>1851</v>
      </c>
      <c r="C23" s="58" t="s">
        <v>1852</v>
      </c>
      <c r="D23" s="59" t="s">
        <v>1872</v>
      </c>
      <c r="E23" s="59">
        <f>IF(ชื่อนักเรียน!AR$865=0,"",ชื่อนักเรียน!AR$865)</f>
        <v>11</v>
      </c>
      <c r="F23" s="74"/>
      <c r="P23" s="17" t="str">
        <v>ขนมไทย</v>
      </c>
      <c r="Q23" s="49" t="s">
        <v>1861</v>
      </c>
      <c r="R23" s="17"/>
    </row>
    <row r="24" spans="1:18">
      <c r="A24" s="17" t="s">
        <v>1925</v>
      </c>
      <c r="B24" s="54" t="s">
        <v>1945</v>
      </c>
      <c r="C24" s="54" t="s">
        <v>1850</v>
      </c>
      <c r="D24" s="55" t="s">
        <v>1873</v>
      </c>
      <c r="E24" s="55">
        <f>IF(ชื่อนักเรียน!AS$865=0,"",ชื่อนักเรียน!AS$865)</f>
        <v>14</v>
      </c>
      <c r="F24" s="74">
        <f>SUM(E24:E28)</f>
        <v>68</v>
      </c>
      <c r="P24" s="17" t="str">
        <v>E-Sport 6</v>
      </c>
      <c r="Q24" s="49" t="s">
        <v>1866</v>
      </c>
      <c r="R24" s="17"/>
    </row>
    <row r="25" spans="1:18">
      <c r="A25" s="17" t="s">
        <v>1926</v>
      </c>
      <c r="B25" s="56" t="s">
        <v>1851</v>
      </c>
      <c r="C25" s="56" t="s">
        <v>1852</v>
      </c>
      <c r="D25" s="57" t="s">
        <v>1873</v>
      </c>
      <c r="E25" s="57">
        <f>IF(ชื่อนักเรียน!AT$865=0,"",ชื่อนักเรียน!AT$865)</f>
        <v>14</v>
      </c>
      <c r="F25" s="74"/>
      <c r="Q25" s="49" t="s">
        <v>1859</v>
      </c>
      <c r="R25" s="17"/>
    </row>
    <row r="26" spans="1:18">
      <c r="A26" s="17" t="s">
        <v>1927</v>
      </c>
      <c r="B26" s="56" t="s">
        <v>1853</v>
      </c>
      <c r="C26" s="56" t="s">
        <v>1924</v>
      </c>
      <c r="D26" s="57" t="s">
        <v>1873</v>
      </c>
      <c r="E26" s="57">
        <f>IF(ชื่อนักเรียน!AU$865=0,"",ชื่อนักเรียน!AU$865)</f>
        <v>17</v>
      </c>
      <c r="F26" s="74"/>
      <c r="R26" s="17"/>
    </row>
    <row r="27" spans="1:18">
      <c r="A27" s="17" t="s">
        <v>1928</v>
      </c>
      <c r="B27" s="72" t="s">
        <v>2133</v>
      </c>
      <c r="C27" s="72" t="s">
        <v>2134</v>
      </c>
      <c r="D27" s="57" t="s">
        <v>1873</v>
      </c>
      <c r="E27" s="73">
        <f>IF(ชื่อนักเรียน!AV$865=0,"",ชื่อนักเรียน!AV$865)</f>
        <v>10</v>
      </c>
      <c r="F27" s="74"/>
      <c r="R27" s="17"/>
    </row>
    <row r="28" spans="1:18">
      <c r="A28" s="17" t="s">
        <v>2130</v>
      </c>
      <c r="B28" s="58" t="s">
        <v>2127</v>
      </c>
      <c r="C28" s="58" t="s">
        <v>1862</v>
      </c>
      <c r="D28" s="59" t="s">
        <v>1873</v>
      </c>
      <c r="E28" s="59">
        <f>IF(ชื่อนักเรียน!AW$865=0,"",ชื่อนักเรียน!AW$865)</f>
        <v>13</v>
      </c>
      <c r="F28" s="74"/>
      <c r="R28" s="17"/>
    </row>
    <row r="29" spans="1:18">
      <c r="A29" s="17" t="s">
        <v>1929</v>
      </c>
      <c r="B29" s="54" t="s">
        <v>1946</v>
      </c>
      <c r="C29" s="54" t="s">
        <v>1850</v>
      </c>
      <c r="D29" s="55" t="s">
        <v>1874</v>
      </c>
      <c r="E29" s="55">
        <f>IF(ชื่อนักเรียน!AX$865=0,"",ชื่อนักเรียน!AX$865)</f>
        <v>17</v>
      </c>
      <c r="F29" s="74">
        <f>SUM(E29:E33)</f>
        <v>88</v>
      </c>
      <c r="R29" s="17"/>
    </row>
    <row r="30" spans="1:18">
      <c r="A30" s="17" t="s">
        <v>1930</v>
      </c>
      <c r="B30" s="56" t="s">
        <v>1851</v>
      </c>
      <c r="C30" s="56" t="s">
        <v>1852</v>
      </c>
      <c r="D30" s="57" t="s">
        <v>1874</v>
      </c>
      <c r="E30" s="57">
        <f>IF(ชื่อนักเรียน!AY$865=0,"",ชื่อนักเรียน!AY$865)</f>
        <v>15</v>
      </c>
      <c r="F30" s="74"/>
      <c r="R30" s="17"/>
    </row>
    <row r="31" spans="1:18">
      <c r="A31" s="17" t="s">
        <v>1931</v>
      </c>
      <c r="B31" s="56" t="s">
        <v>1853</v>
      </c>
      <c r="C31" s="56" t="s">
        <v>1924</v>
      </c>
      <c r="D31" s="57" t="s">
        <v>1874</v>
      </c>
      <c r="E31" s="57">
        <f>IF(ชื่อนักเรียน!AZ$865=0,"",ชื่อนักเรียน!AZ$865)</f>
        <v>17</v>
      </c>
      <c r="F31" s="74"/>
      <c r="R31" s="17"/>
    </row>
    <row r="32" spans="1:18">
      <c r="A32" s="17" t="s">
        <v>1932</v>
      </c>
      <c r="B32" s="72" t="s">
        <v>2133</v>
      </c>
      <c r="C32" s="72" t="s">
        <v>2134</v>
      </c>
      <c r="D32" s="57" t="s">
        <v>1874</v>
      </c>
      <c r="E32" s="73">
        <f>IF(ชื่อนักเรียน!BA$865=0,"",ชื่อนักเรียน!BA$865)</f>
        <v>18</v>
      </c>
      <c r="F32" s="74"/>
      <c r="R32" s="17"/>
    </row>
    <row r="33" spans="1:18">
      <c r="A33" s="17" t="s">
        <v>2131</v>
      </c>
      <c r="B33" s="58" t="s">
        <v>2128</v>
      </c>
      <c r="C33" s="58" t="s">
        <v>1862</v>
      </c>
      <c r="D33" s="59" t="s">
        <v>1874</v>
      </c>
      <c r="E33" s="59">
        <f>IF(ชื่อนักเรียน!BB$865=0,"",ชื่อนักเรียน!BB$865)</f>
        <v>21</v>
      </c>
      <c r="F33" s="74"/>
      <c r="R33" s="17"/>
    </row>
    <row r="34" spans="1:18">
      <c r="A34" s="17" t="s">
        <v>1933</v>
      </c>
      <c r="B34" s="54" t="s">
        <v>1947</v>
      </c>
      <c r="C34" s="54" t="s">
        <v>1850</v>
      </c>
      <c r="D34" s="55" t="s">
        <v>1875</v>
      </c>
      <c r="E34" s="55">
        <f>IF(ชื่อนักเรียน!BC$865=0,"",ชื่อนักเรียน!BC$865)</f>
        <v>11</v>
      </c>
      <c r="F34" s="74">
        <f>SUM(E34:E39)</f>
        <v>72</v>
      </c>
      <c r="R34" s="17"/>
    </row>
    <row r="35" spans="1:18">
      <c r="A35" s="17" t="s">
        <v>1934</v>
      </c>
      <c r="B35" s="56" t="s">
        <v>1855</v>
      </c>
      <c r="C35" s="56" t="s">
        <v>1856</v>
      </c>
      <c r="D35" s="57" t="s">
        <v>1875</v>
      </c>
      <c r="E35" s="57">
        <f>IF(ชื่อนักเรียน!BD$865=0,"",ชื่อนักเรียน!BD$865)</f>
        <v>11</v>
      </c>
      <c r="F35" s="74"/>
      <c r="R35" s="17"/>
    </row>
    <row r="36" spans="1:18">
      <c r="A36" s="17" t="s">
        <v>1935</v>
      </c>
      <c r="B36" s="56" t="s">
        <v>1851</v>
      </c>
      <c r="C36" s="56" t="s">
        <v>1852</v>
      </c>
      <c r="D36" s="57" t="s">
        <v>1875</v>
      </c>
      <c r="E36" s="57">
        <f>IF(ชื่อนักเรียน!BE$865=0,"",ชื่อนักเรียน!BE$865)</f>
        <v>6</v>
      </c>
      <c r="F36" s="74"/>
      <c r="R36" s="17"/>
    </row>
    <row r="37" spans="1:18">
      <c r="A37" s="17" t="s">
        <v>1936</v>
      </c>
      <c r="B37" s="56" t="s">
        <v>1853</v>
      </c>
      <c r="C37" s="56" t="s">
        <v>1924</v>
      </c>
      <c r="D37" s="57" t="s">
        <v>1875</v>
      </c>
      <c r="E37" s="57">
        <f>IF(ชื่อนักเรียน!BF$865=0,"",ชื่อนักเรียน!BF$865)</f>
        <v>12</v>
      </c>
      <c r="F37" s="74"/>
      <c r="R37" s="17"/>
    </row>
    <row r="38" spans="1:18">
      <c r="A38" s="17" t="s">
        <v>1937</v>
      </c>
      <c r="B38" s="72" t="s">
        <v>2133</v>
      </c>
      <c r="C38" s="72" t="s">
        <v>2134</v>
      </c>
      <c r="D38" s="57" t="s">
        <v>1875</v>
      </c>
      <c r="E38" s="73">
        <f>IF(ชื่อนักเรียน!BG$865=0,"",ชื่อนักเรียน!BG$865)</f>
        <v>9</v>
      </c>
      <c r="F38" s="74"/>
      <c r="R38" s="17"/>
    </row>
    <row r="39" spans="1:18">
      <c r="A39" s="17" t="s">
        <v>2132</v>
      </c>
      <c r="B39" s="58" t="s">
        <v>2129</v>
      </c>
      <c r="C39" s="58" t="s">
        <v>1862</v>
      </c>
      <c r="D39" s="59" t="s">
        <v>1875</v>
      </c>
      <c r="E39" s="59">
        <f>IF(ชื่อนักเรียน!BH$865=0,"",ชื่อนักเรียน!BH$865)</f>
        <v>23</v>
      </c>
      <c r="F39" s="74"/>
      <c r="R39" s="17"/>
    </row>
    <row r="40" spans="1:18">
      <c r="R40" s="17"/>
    </row>
    <row r="41" spans="1:18">
      <c r="R41" s="17"/>
    </row>
    <row r="42" spans="1:18">
      <c r="R42" s="17"/>
    </row>
    <row r="43" spans="1:18">
      <c r="R43" s="17"/>
    </row>
    <row r="44" spans="1:18">
      <c r="R44" s="17"/>
    </row>
    <row r="45" spans="1:18">
      <c r="R45" s="17"/>
    </row>
    <row r="46" spans="1:18">
      <c r="R46" s="17"/>
    </row>
    <row r="47" spans="1:18">
      <c r="R47" s="17"/>
    </row>
    <row r="48" spans="1:18">
      <c r="R48" s="17"/>
    </row>
    <row r="49" spans="18:18">
      <c r="R49" s="17"/>
    </row>
    <row r="50" spans="18:18">
      <c r="R50" s="17"/>
    </row>
    <row r="51" spans="18:18">
      <c r="R51" s="17"/>
    </row>
    <row r="52" spans="18:18">
      <c r="R52" s="17"/>
    </row>
    <row r="53" spans="18:18">
      <c r="R53" s="17"/>
    </row>
    <row r="54" spans="18:18">
      <c r="R54" s="17"/>
    </row>
    <row r="55" spans="18:18">
      <c r="R55" s="17"/>
    </row>
    <row r="56" spans="18:18">
      <c r="R56" s="17"/>
    </row>
    <row r="57" spans="18:18">
      <c r="R57" s="17"/>
    </row>
    <row r="58" spans="18:18">
      <c r="R58" s="17"/>
    </row>
    <row r="59" spans="18:18">
      <c r="R59" s="17"/>
    </row>
    <row r="60" spans="18:18">
      <c r="R60" s="17"/>
    </row>
    <row r="61" spans="18:18">
      <c r="R61" s="17"/>
    </row>
    <row r="62" spans="18:18">
      <c r="R62" s="17"/>
    </row>
    <row r="63" spans="18:18">
      <c r="R63" s="17"/>
    </row>
    <row r="64" spans="18:18">
      <c r="R64" s="17"/>
    </row>
    <row r="65" spans="18:18">
      <c r="R65" s="17"/>
    </row>
    <row r="66" spans="18:18">
      <c r="R66" s="17"/>
    </row>
    <row r="67" spans="18:18">
      <c r="R67" s="17"/>
    </row>
    <row r="68" spans="18:18">
      <c r="R68" s="17"/>
    </row>
    <row r="69" spans="18:18">
      <c r="R69" s="17"/>
    </row>
    <row r="70" spans="18:18">
      <c r="R70" s="17"/>
    </row>
    <row r="71" spans="18:18">
      <c r="R71" s="17"/>
    </row>
    <row r="72" spans="18:18">
      <c r="R72" s="17"/>
    </row>
    <row r="73" spans="18:18">
      <c r="R73" s="17"/>
    </row>
    <row r="74" spans="18:18">
      <c r="R74" s="17"/>
    </row>
    <row r="75" spans="18:18">
      <c r="R75" s="17"/>
    </row>
    <row r="76" spans="18:18">
      <c r="R76" s="17"/>
    </row>
    <row r="77" spans="18:18">
      <c r="R77" s="17"/>
    </row>
    <row r="78" spans="18:18">
      <c r="R78" s="17"/>
    </row>
    <row r="79" spans="18:18">
      <c r="R79" s="17"/>
    </row>
    <row r="80" spans="18:18">
      <c r="R80" s="17"/>
    </row>
    <row r="81" spans="18:18">
      <c r="R81" s="17"/>
    </row>
    <row r="82" spans="18:18">
      <c r="R82" s="17"/>
    </row>
    <row r="83" spans="18:18">
      <c r="R83" s="17"/>
    </row>
    <row r="84" spans="18:18">
      <c r="R84" s="17"/>
    </row>
    <row r="85" spans="18:18">
      <c r="R85" s="17"/>
    </row>
    <row r="86" spans="18:18">
      <c r="R86" s="17"/>
    </row>
    <row r="87" spans="18:18">
      <c r="R87" s="17"/>
    </row>
    <row r="88" spans="18:18">
      <c r="R88" s="17"/>
    </row>
    <row r="89" spans="18:18">
      <c r="R89" s="17"/>
    </row>
    <row r="90" spans="18:18">
      <c r="R90" s="17"/>
    </row>
    <row r="91" spans="18:18">
      <c r="R91" s="17"/>
    </row>
    <row r="92" spans="18:18">
      <c r="R92" s="17"/>
    </row>
    <row r="93" spans="18:18">
      <c r="R93" s="17"/>
    </row>
    <row r="94" spans="18:18">
      <c r="R94" s="17"/>
    </row>
    <row r="95" spans="18:18">
      <c r="R95" s="17"/>
    </row>
    <row r="96" spans="18:18">
      <c r="R96" s="17"/>
    </row>
    <row r="97" spans="18:18">
      <c r="R97" s="17"/>
    </row>
    <row r="98" spans="18:18">
      <c r="R98" s="17"/>
    </row>
    <row r="99" spans="18:18">
      <c r="R99" s="17"/>
    </row>
    <row r="100" spans="18:18">
      <c r="R100" s="17"/>
    </row>
    <row r="101" spans="18:18">
      <c r="R101" s="17"/>
    </row>
    <row r="102" spans="18:18">
      <c r="R102" s="17"/>
    </row>
    <row r="103" spans="18:18">
      <c r="R103" s="17"/>
    </row>
    <row r="104" spans="18:18">
      <c r="R104" s="17"/>
    </row>
    <row r="105" spans="18:18">
      <c r="R105" s="17"/>
    </row>
    <row r="106" spans="18:18">
      <c r="R106" s="17"/>
    </row>
    <row r="107" spans="18:18">
      <c r="R107" s="17"/>
    </row>
    <row r="108" spans="18:18">
      <c r="R108" s="17"/>
    </row>
    <row r="109" spans="18:18">
      <c r="R109" s="17"/>
    </row>
    <row r="110" spans="18:18">
      <c r="R110" s="17"/>
    </row>
    <row r="111" spans="18:18">
      <c r="R111" s="17"/>
    </row>
    <row r="112" spans="18:18">
      <c r="R112" s="17"/>
    </row>
    <row r="113" spans="18:18">
      <c r="R113" s="17"/>
    </row>
    <row r="114" spans="18:18">
      <c r="R114" s="17"/>
    </row>
    <row r="115" spans="18:18">
      <c r="R115" s="17"/>
    </row>
    <row r="116" spans="18:18">
      <c r="R116" s="17"/>
    </row>
    <row r="117" spans="18:18">
      <c r="R117" s="17"/>
    </row>
    <row r="118" spans="18:18">
      <c r="R118" s="17"/>
    </row>
    <row r="119" spans="18:18">
      <c r="R119" s="17"/>
    </row>
    <row r="120" spans="18:18">
      <c r="R120" s="17"/>
    </row>
    <row r="121" spans="18:18">
      <c r="R121" s="17"/>
    </row>
    <row r="122" spans="18:18">
      <c r="R122" s="17"/>
    </row>
    <row r="123" spans="18:18">
      <c r="R123" s="17"/>
    </row>
    <row r="124" spans="18:18">
      <c r="R124" s="17"/>
    </row>
    <row r="125" spans="18:18">
      <c r="R125" s="17"/>
    </row>
    <row r="126" spans="18:18">
      <c r="R126" s="17"/>
    </row>
    <row r="127" spans="18:18">
      <c r="R127" s="17"/>
    </row>
    <row r="128" spans="18:18">
      <c r="R128" s="17"/>
    </row>
    <row r="129" spans="18:18">
      <c r="R129" s="17"/>
    </row>
    <row r="130" spans="18:18">
      <c r="R130" s="17"/>
    </row>
    <row r="131" spans="18:18">
      <c r="R131" s="17"/>
    </row>
    <row r="132" spans="18:18">
      <c r="R132" s="17"/>
    </row>
    <row r="133" spans="18:18">
      <c r="R133" s="17"/>
    </row>
    <row r="134" spans="18:18">
      <c r="R134" s="17"/>
    </row>
    <row r="135" spans="18:18">
      <c r="R135" s="17"/>
    </row>
    <row r="136" spans="18:18">
      <c r="R136" s="17"/>
    </row>
    <row r="137" spans="18:18">
      <c r="R137" s="17"/>
    </row>
    <row r="138" spans="18:18">
      <c r="R138" s="17"/>
    </row>
    <row r="139" spans="18:18">
      <c r="R139" s="17"/>
    </row>
    <row r="140" spans="18:18">
      <c r="R140" s="17"/>
    </row>
    <row r="141" spans="18:18">
      <c r="R141" s="17"/>
    </row>
    <row r="142" spans="18:18">
      <c r="R142" s="17"/>
    </row>
    <row r="143" spans="18:18">
      <c r="R143" s="17"/>
    </row>
    <row r="144" spans="18:18">
      <c r="R144" s="17"/>
    </row>
    <row r="145" spans="18:18">
      <c r="R145" s="17"/>
    </row>
    <row r="146" spans="18:18">
      <c r="R146" s="17"/>
    </row>
    <row r="147" spans="18:18">
      <c r="R147" s="17"/>
    </row>
    <row r="148" spans="18:18">
      <c r="R148" s="17"/>
    </row>
    <row r="149" spans="18:18">
      <c r="R149" s="17"/>
    </row>
    <row r="150" spans="18:18">
      <c r="R150" s="17"/>
    </row>
    <row r="151" spans="18:18">
      <c r="R151" s="17"/>
    </row>
    <row r="152" spans="18:18">
      <c r="R152" s="17"/>
    </row>
    <row r="153" spans="18:18">
      <c r="R153" s="17"/>
    </row>
    <row r="154" spans="18:18">
      <c r="R154" s="17"/>
    </row>
    <row r="155" spans="18:18">
      <c r="R155" s="17"/>
    </row>
    <row r="156" spans="18:18">
      <c r="R156" s="17"/>
    </row>
    <row r="157" spans="18:18">
      <c r="R157" s="17"/>
    </row>
    <row r="158" spans="18:18">
      <c r="R158" s="17"/>
    </row>
    <row r="159" spans="18:18">
      <c r="R159" s="17"/>
    </row>
    <row r="160" spans="18:18">
      <c r="R160" s="17"/>
    </row>
    <row r="161" spans="18:18">
      <c r="R161" s="17"/>
    </row>
    <row r="162" spans="18:18">
      <c r="R162" s="17"/>
    </row>
    <row r="163" spans="18:18">
      <c r="R163" s="17"/>
    </row>
    <row r="164" spans="18:18">
      <c r="R164" s="17"/>
    </row>
    <row r="165" spans="18:18">
      <c r="R165" s="17"/>
    </row>
    <row r="166" spans="18:18">
      <c r="R166" s="17"/>
    </row>
    <row r="167" spans="18:18">
      <c r="R167" s="17"/>
    </row>
    <row r="168" spans="18:18">
      <c r="R168" s="17"/>
    </row>
    <row r="169" spans="18:18">
      <c r="R169" s="17"/>
    </row>
    <row r="170" spans="18:18">
      <c r="R170" s="17"/>
    </row>
    <row r="171" spans="18:18">
      <c r="R171" s="17"/>
    </row>
    <row r="172" spans="18:18">
      <c r="R172" s="17"/>
    </row>
    <row r="173" spans="18:18">
      <c r="R173" s="17"/>
    </row>
    <row r="174" spans="18:18">
      <c r="R174" s="17"/>
    </row>
    <row r="175" spans="18:18">
      <c r="R175" s="17"/>
    </row>
    <row r="176" spans="18:18">
      <c r="R176" s="17"/>
    </row>
    <row r="177" spans="18:18">
      <c r="R177" s="17"/>
    </row>
    <row r="178" spans="18:18">
      <c r="R178" s="17"/>
    </row>
    <row r="179" spans="18:18">
      <c r="R179" s="17"/>
    </row>
    <row r="180" spans="18:18">
      <c r="R180" s="17"/>
    </row>
    <row r="181" spans="18:18">
      <c r="R181" s="17"/>
    </row>
    <row r="182" spans="18:18">
      <c r="R182" s="17"/>
    </row>
    <row r="183" spans="18:18">
      <c r="R183" s="17"/>
    </row>
    <row r="184" spans="18:18">
      <c r="R184" s="17"/>
    </row>
    <row r="185" spans="18:18">
      <c r="R185" s="17"/>
    </row>
    <row r="186" spans="18:18">
      <c r="R186" s="17"/>
    </row>
    <row r="187" spans="18:18">
      <c r="R187" s="17"/>
    </row>
    <row r="188" spans="18:18">
      <c r="R188" s="17"/>
    </row>
    <row r="189" spans="18:18">
      <c r="R189" s="17"/>
    </row>
    <row r="190" spans="18:18">
      <c r="R190" s="17"/>
    </row>
    <row r="191" spans="18:18">
      <c r="R191" s="17"/>
    </row>
    <row r="192" spans="18:18">
      <c r="R192" s="17"/>
    </row>
    <row r="193" spans="18:18">
      <c r="R193" s="17"/>
    </row>
    <row r="194" spans="18:18">
      <c r="R194" s="17"/>
    </row>
    <row r="195" spans="18:18">
      <c r="R195" s="17"/>
    </row>
    <row r="196" spans="18:18">
      <c r="R196" s="17"/>
    </row>
    <row r="197" spans="18:18">
      <c r="R197" s="17"/>
    </row>
    <row r="198" spans="18:18">
      <c r="R198" s="17"/>
    </row>
    <row r="199" spans="18:18">
      <c r="R199" s="17"/>
    </row>
    <row r="200" spans="18:18">
      <c r="R200" s="17"/>
    </row>
    <row r="201" spans="18:18">
      <c r="R201" s="17"/>
    </row>
    <row r="202" spans="18:18">
      <c r="R202" s="17"/>
    </row>
    <row r="203" spans="18:18">
      <c r="R203" s="17"/>
    </row>
    <row r="204" spans="18:18">
      <c r="R204" s="17"/>
    </row>
    <row r="205" spans="18:18">
      <c r="R205" s="17"/>
    </row>
    <row r="206" spans="18:18">
      <c r="R206" s="17"/>
    </row>
    <row r="207" spans="18:18">
      <c r="R207" s="17"/>
    </row>
    <row r="208" spans="18:18">
      <c r="R208" s="17"/>
    </row>
    <row r="209" spans="18:18">
      <c r="R209" s="17"/>
    </row>
    <row r="210" spans="18:18">
      <c r="R210" s="17"/>
    </row>
    <row r="211" spans="18:18">
      <c r="R211" s="17"/>
    </row>
    <row r="212" spans="18:18">
      <c r="R212" s="17"/>
    </row>
    <row r="213" spans="18:18">
      <c r="R213" s="17"/>
    </row>
    <row r="214" spans="18:18">
      <c r="R214" s="17"/>
    </row>
    <row r="215" spans="18:18">
      <c r="R215" s="17"/>
    </row>
    <row r="216" spans="18:18">
      <c r="R216" s="17"/>
    </row>
    <row r="217" spans="18:18">
      <c r="R217" s="17"/>
    </row>
    <row r="218" spans="18:18">
      <c r="R218" s="17"/>
    </row>
    <row r="219" spans="18:18">
      <c r="R219" s="17"/>
    </row>
    <row r="220" spans="18:18">
      <c r="R220" s="17"/>
    </row>
    <row r="221" spans="18:18">
      <c r="R221" s="17"/>
    </row>
    <row r="222" spans="18:18">
      <c r="R222" s="17"/>
    </row>
    <row r="223" spans="18:18">
      <c r="R223" s="17"/>
    </row>
    <row r="224" spans="18:18">
      <c r="R224" s="17"/>
    </row>
    <row r="225" spans="18:18">
      <c r="R225" s="17"/>
    </row>
    <row r="226" spans="18:18">
      <c r="R226" s="17"/>
    </row>
    <row r="227" spans="18:18">
      <c r="R227" s="17"/>
    </row>
    <row r="228" spans="18:18">
      <c r="R228" s="17"/>
    </row>
    <row r="229" spans="18:18">
      <c r="R229" s="17"/>
    </row>
    <row r="230" spans="18:18">
      <c r="R230" s="17"/>
    </row>
    <row r="231" spans="18:18">
      <c r="R231" s="17"/>
    </row>
    <row r="232" spans="18:18">
      <c r="R232" s="17"/>
    </row>
    <row r="233" spans="18:18">
      <c r="R233" s="17"/>
    </row>
    <row r="234" spans="18:18">
      <c r="R234" s="17"/>
    </row>
    <row r="235" spans="18:18">
      <c r="R235" s="17"/>
    </row>
    <row r="236" spans="18:18">
      <c r="R236" s="17"/>
    </row>
    <row r="237" spans="18:18">
      <c r="R237" s="17"/>
    </row>
    <row r="238" spans="18:18">
      <c r="R238" s="17"/>
    </row>
    <row r="239" spans="18:18">
      <c r="R239" s="17"/>
    </row>
  </sheetData>
  <sheetProtection algorithmName="SHA-512" hashValue="2/yqIhjihDgZjHaUtbcewuZ2pAp9hJnOMShpRfV1Oz9pZQ3T8i607PlMn41kTtFfacHgs2ZhMn8MqDINmBs96w==" saltValue="vqSOwXnwCR8CfBn8nB1UYA==" spinCount="100000" sheet="1" objects="1" scenarios="1"/>
  <sortState xmlns:xlrd2="http://schemas.microsoft.com/office/spreadsheetml/2017/richdata2" ref="B3:D39">
    <sortCondition ref="D3:D39"/>
  </sortState>
  <mergeCells count="7">
    <mergeCell ref="F29:F33"/>
    <mergeCell ref="F34:F39"/>
    <mergeCell ref="B1:E1"/>
    <mergeCell ref="F3:F8"/>
    <mergeCell ref="F9:F16"/>
    <mergeCell ref="F17:F23"/>
    <mergeCell ref="F24:F28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horizontalDpi="4294967293" verticalDpi="0" r:id="rId1"/>
  <rowBreaks count="1" manualBreakCount="1">
    <brk id="23" min="1" max="4" man="1"/>
  </rowBreaks>
  <colBreaks count="2" manualBreakCount="2">
    <brk id="1" min="1" max="35" man="1"/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80E7-9024-4982-9A68-B84B6BA1E134}">
  <dimension ref="A1:BS866"/>
  <sheetViews>
    <sheetView zoomScaleNormal="100" workbookViewId="0">
      <pane xSplit="4" ySplit="4" topLeftCell="E89" activePane="bottomRight" state="frozen"/>
      <selection pane="topRight" activeCell="E1" sqref="E1"/>
      <selection pane="bottomLeft" activeCell="A5" sqref="A5"/>
      <selection pane="bottomRight" activeCell="K102" sqref="K102"/>
    </sheetView>
  </sheetViews>
  <sheetFormatPr defaultColWidth="9.33203125" defaultRowHeight="21.75"/>
  <cols>
    <col min="1" max="3" width="24.1640625" style="6" customWidth="1"/>
    <col min="4" max="4" width="9.33203125" style="7"/>
    <col min="5" max="5" width="16.5" style="7" customWidth="1"/>
    <col min="6" max="7" width="21.83203125" style="6" customWidth="1"/>
    <col min="8" max="10" width="25.33203125" style="7" customWidth="1"/>
    <col min="11" max="11" width="37.33203125" style="7" customWidth="1"/>
    <col min="12" max="12" width="32.83203125" style="7" customWidth="1"/>
    <col min="13" max="18" width="25.5" style="7" hidden="1" customWidth="1"/>
    <col min="19" max="21" width="25.5" style="6" hidden="1" customWidth="1"/>
    <col min="22" max="22" width="15.33203125" style="6" hidden="1" customWidth="1"/>
    <col min="23" max="16384" width="9.33203125" style="6"/>
  </cols>
  <sheetData>
    <row r="1" spans="1:61" s="16" customFormat="1" ht="24">
      <c r="D1" s="78" t="s">
        <v>1848</v>
      </c>
      <c r="E1" s="78"/>
      <c r="F1" s="78"/>
      <c r="G1" s="78"/>
      <c r="H1" s="78"/>
      <c r="I1" s="78"/>
      <c r="J1" s="78"/>
      <c r="K1" s="78"/>
      <c r="L1" s="17"/>
      <c r="M1" s="17"/>
      <c r="N1" s="17"/>
      <c r="O1" s="17"/>
      <c r="P1" s="17"/>
      <c r="Q1" s="17"/>
      <c r="R1" s="17"/>
    </row>
    <row r="2" spans="1:61" s="16" customFormat="1" ht="24">
      <c r="D2" s="78" t="s">
        <v>437</v>
      </c>
      <c r="E2" s="78"/>
      <c r="F2" s="78">
        <v>2567</v>
      </c>
      <c r="G2" s="78"/>
      <c r="H2" s="78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61" s="16" customFormat="1" ht="24">
      <c r="D3" s="79" t="s">
        <v>438</v>
      </c>
      <c r="E3" s="79"/>
      <c r="F3" s="79">
        <v>2</v>
      </c>
      <c r="G3" s="79"/>
      <c r="H3" s="79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61">
      <c r="A4" s="6" t="s">
        <v>704</v>
      </c>
      <c r="B4" s="6" t="s">
        <v>1847</v>
      </c>
      <c r="D4" s="9" t="s">
        <v>0</v>
      </c>
      <c r="E4" s="9" t="s">
        <v>1</v>
      </c>
      <c r="F4" s="76" t="s">
        <v>2</v>
      </c>
      <c r="G4" s="77"/>
      <c r="H4" s="14" t="s">
        <v>439</v>
      </c>
      <c r="I4" s="25" t="s">
        <v>705</v>
      </c>
      <c r="J4" s="25" t="s">
        <v>1881</v>
      </c>
      <c r="K4" s="25" t="s">
        <v>1846</v>
      </c>
      <c r="L4" s="25" t="s">
        <v>1849</v>
      </c>
      <c r="M4" s="25" t="s">
        <v>1852</v>
      </c>
      <c r="N4" s="25" t="s">
        <v>1850</v>
      </c>
      <c r="O4" s="25" t="s">
        <v>1854</v>
      </c>
      <c r="P4" s="25" t="s">
        <v>1862</v>
      </c>
      <c r="Q4" s="25" t="s">
        <v>1856</v>
      </c>
      <c r="R4" s="7" t="s">
        <v>1859</v>
      </c>
      <c r="S4" s="6" t="s">
        <v>1858</v>
      </c>
      <c r="T4" s="6" t="s">
        <v>1861</v>
      </c>
      <c r="U4" s="6" t="s">
        <v>1866</v>
      </c>
      <c r="V4" s="6" t="s">
        <v>779</v>
      </c>
      <c r="X4" s="6" t="s">
        <v>1904</v>
      </c>
      <c r="Y4" s="6" t="s">
        <v>1905</v>
      </c>
      <c r="Z4" s="6" t="s">
        <v>1906</v>
      </c>
      <c r="AA4" s="6" t="s">
        <v>1907</v>
      </c>
      <c r="AB4" s="6" t="s">
        <v>1908</v>
      </c>
      <c r="AD4" s="6" t="s">
        <v>1909</v>
      </c>
      <c r="AE4" s="6" t="s">
        <v>1910</v>
      </c>
      <c r="AF4" s="6" t="s">
        <v>1911</v>
      </c>
      <c r="AG4" s="6" t="s">
        <v>1912</v>
      </c>
      <c r="AH4" s="6" t="s">
        <v>1913</v>
      </c>
      <c r="AI4" s="6" t="s">
        <v>1914</v>
      </c>
      <c r="AJ4" s="6" t="s">
        <v>1915</v>
      </c>
      <c r="AK4" s="6" t="s">
        <v>1916</v>
      </c>
      <c r="AL4" s="6" t="s">
        <v>1917</v>
      </c>
      <c r="AM4" s="6" t="s">
        <v>1918</v>
      </c>
      <c r="AN4" s="6" t="s">
        <v>1919</v>
      </c>
      <c r="AO4" s="6" t="s">
        <v>1920</v>
      </c>
      <c r="AP4" s="6" t="s">
        <v>1921</v>
      </c>
      <c r="AQ4" s="6" t="s">
        <v>1922</v>
      </c>
      <c r="AR4" s="6" t="s">
        <v>1923</v>
      </c>
      <c r="AS4" s="6" t="s">
        <v>1925</v>
      </c>
      <c r="AT4" s="6" t="s">
        <v>1926</v>
      </c>
      <c r="AU4" s="6" t="s">
        <v>1927</v>
      </c>
      <c r="AV4" s="6" t="s">
        <v>1928</v>
      </c>
      <c r="AW4" s="6" t="s">
        <v>2130</v>
      </c>
      <c r="AX4" s="6" t="s">
        <v>1929</v>
      </c>
      <c r="AY4" s="6" t="s">
        <v>1930</v>
      </c>
      <c r="AZ4" s="6" t="s">
        <v>1931</v>
      </c>
      <c r="BA4" s="6" t="s">
        <v>1932</v>
      </c>
      <c r="BB4" s="6" t="s">
        <v>2131</v>
      </c>
      <c r="BC4" s="6" t="s">
        <v>1933</v>
      </c>
      <c r="BD4" s="6" t="s">
        <v>1934</v>
      </c>
      <c r="BE4" s="6" t="s">
        <v>1935</v>
      </c>
      <c r="BF4" s="6" t="s">
        <v>1936</v>
      </c>
      <c r="BG4" s="6" t="s">
        <v>1937</v>
      </c>
      <c r="BH4" s="6" t="s">
        <v>2132</v>
      </c>
      <c r="BI4" s="6" t="s">
        <v>779</v>
      </c>
    </row>
    <row r="5" spans="1:61">
      <c r="A5" s="6" t="str">
        <f>H5&amp;"-"&amp;D5</f>
        <v>มัธยมศึกษาปีที่ 4/1-1</v>
      </c>
      <c r="B5" s="6" t="str">
        <f>J5&amp;"-"&amp;BI5</f>
        <v>ช67407-1</v>
      </c>
      <c r="D5" s="10">
        <v>1</v>
      </c>
      <c r="E5" s="11" t="s">
        <v>378</v>
      </c>
      <c r="F5" s="4" t="s">
        <v>379</v>
      </c>
      <c r="G5" s="4" t="s">
        <v>380</v>
      </c>
      <c r="H5" s="15" t="s">
        <v>440</v>
      </c>
      <c r="J5" s="7" t="str">
        <f>IF(K5='วิชา-ชั้นที่สอน'!$B$24,'วิชา-ชั้นที่สอน'!$A$24,IF(K5='วิชา-ชั้นที่สอน'!$B$25,'วิชา-ชั้นที่สอน'!$A$25,IF(K5='วิชา-ชั้นที่สอน'!$B$26,'วิชา-ชั้นที่สอน'!$A$26,IF(K5='วิชา-ชั้นที่สอน'!$B$28,'วิชา-ชั้นที่สอน'!$A$28,"-"))))</f>
        <v>ช67407</v>
      </c>
      <c r="K5" s="7" t="s">
        <v>1853</v>
      </c>
      <c r="L5" s="7" t="str">
        <f>IF(J5=0,"",IF(J5="-","",IF(J5="","",VLOOKUP(J5,'วิชา-ชั้นที่สอน'!$A$3:$F$59,3,FALSE))))</f>
        <v>นางสาวเบญญาณิช  กิจเต่ง</v>
      </c>
      <c r="M5" s="7" t="str">
        <f>IF(L5=$M$4,MAX(M$1:$M4)+1,"")</f>
        <v/>
      </c>
      <c r="N5" s="7" t="str">
        <f>IF($L5=N$4,MAX(N$1:N4)+1,"")</f>
        <v/>
      </c>
      <c r="O5" s="7" t="str">
        <f>IF($L5=O$4,MAX(O$1:O4)+1,"")</f>
        <v/>
      </c>
      <c r="P5" s="7" t="str">
        <f>IF($L5=P$4,MAX(P$1:P4)+1,"")</f>
        <v/>
      </c>
      <c r="Q5" s="7" t="str">
        <f>IF($L5=Q$4,MAX(Q$1:Q4)+1,"")</f>
        <v/>
      </c>
      <c r="R5" s="7" t="str">
        <f>IF($L5=R$4,MAX(R$1:R4)+1,"")</f>
        <v/>
      </c>
      <c r="S5" s="7" t="str">
        <f>IF($L5=S$4,MAX(S$1:S4)+1,"")</f>
        <v/>
      </c>
      <c r="T5" s="7" t="str">
        <f>IF($L5=T$4,MAX(T$1:T4)+1,"")</f>
        <v/>
      </c>
      <c r="U5" s="7" t="str">
        <f>IF($L5=U$4,MAX(U$1:U4)+1,"")</f>
        <v/>
      </c>
      <c r="V5" s="6">
        <f>SUM(M5:U5)</f>
        <v>0</v>
      </c>
      <c r="X5" s="7" t="str">
        <f>IF($J5=X$4,MAX(X$1:X4)+1,"")</f>
        <v/>
      </c>
      <c r="Y5" s="7" t="str">
        <f>IF($J5=Y$4,MAX(Y$1:Y4)+1,"")</f>
        <v/>
      </c>
      <c r="Z5" s="7" t="str">
        <f>IF($J5=Z$4,MAX(Z$1:Z4)+1,"")</f>
        <v/>
      </c>
      <c r="AA5" s="7" t="str">
        <f>IF($J5=AA$4,MAX(AA$1:AA4)+1,"")</f>
        <v/>
      </c>
      <c r="AB5" s="7" t="str">
        <f>IF($J5=AB$4,MAX(AB$1:AB4)+1,"")</f>
        <v/>
      </c>
      <c r="AC5" s="7" t="str">
        <f>IF($J5=AC$4,MAX(AC$1:AC4)+1,"")</f>
        <v/>
      </c>
      <c r="AD5" s="7" t="str">
        <f>IF($J5=AD$4,MAX(AD$1:AD4)+1,"")</f>
        <v/>
      </c>
      <c r="AE5" s="7" t="str">
        <f>IF($J5=AE$4,MAX(AE$1:AE4)+1,"")</f>
        <v/>
      </c>
      <c r="AF5" s="7" t="str">
        <f>IF($J5=AF$4,MAX(AF$1:AF4)+1,"")</f>
        <v/>
      </c>
      <c r="AG5" s="7" t="str">
        <f>IF($J5=AG$4,MAX(AG$1:AG4)+1,"")</f>
        <v/>
      </c>
      <c r="AH5" s="7" t="str">
        <f>IF($J5=AH$4,MAX(AH$1:AH4)+1,"")</f>
        <v/>
      </c>
      <c r="AI5" s="7" t="str">
        <f>IF($J5=AI$4,MAX(AI$1:AI4)+1,"")</f>
        <v/>
      </c>
      <c r="AJ5" s="7" t="str">
        <f>IF($J5=AJ$4,MAX(AJ$1:AJ4)+1,"")</f>
        <v/>
      </c>
      <c r="AK5" s="7" t="str">
        <f>IF($J5=AK$4,MAX(AK$1:AK4)+1,"")</f>
        <v/>
      </c>
      <c r="AL5" s="7" t="str">
        <f>IF($J5=AL$4,MAX(AL$1:AL4)+1,"")</f>
        <v/>
      </c>
      <c r="AM5" s="7" t="str">
        <f>IF($J5=AM$4,MAX(AM$1:AM4)+1,"")</f>
        <v/>
      </c>
      <c r="AN5" s="7" t="str">
        <f>IF($J5=AN$4,MAX(AN$1:AN4)+1,"")</f>
        <v/>
      </c>
      <c r="AO5" s="7" t="str">
        <f>IF($J5=AO$4,MAX(AO$1:AO4)+1,"")</f>
        <v/>
      </c>
      <c r="AP5" s="7" t="str">
        <f>IF($J5=AP$4,MAX(AP$1:AP4)+1,"")</f>
        <v/>
      </c>
      <c r="AQ5" s="7" t="str">
        <f>IF($J5=AQ$4,MAX(AQ$1:AQ4)+1,"")</f>
        <v/>
      </c>
      <c r="AR5" s="7" t="str">
        <f>IF($J5=AR$4,MAX(AR$1:AR4)+1,"")</f>
        <v/>
      </c>
      <c r="AS5" s="7" t="str">
        <f>IF($J5=AS$4,MAX(AS$1:AS4)+1,"")</f>
        <v/>
      </c>
      <c r="AT5" s="7" t="str">
        <f>IF($J5=AT$4,MAX(AT$1:AT4)+1,"")</f>
        <v/>
      </c>
      <c r="AU5" s="7">
        <f>IF($J5=AU$4,MAX(AU$1:AU4)+1,"")</f>
        <v>1</v>
      </c>
      <c r="AV5" s="7" t="str">
        <f>IF($J5=AV$4,MAX(AV$1:AV4)+1,"")</f>
        <v/>
      </c>
      <c r="AW5" s="7" t="str">
        <f>IF($J5=AW$4,MAX(AW$1:AW4)+1,"")</f>
        <v/>
      </c>
      <c r="AX5" s="7" t="str">
        <f>IF($J5=AX$4,MAX(AX$1:AX4)+1,"")</f>
        <v/>
      </c>
      <c r="AY5" s="7" t="str">
        <f>IF($J5=AY$4,MAX(AY$1:AY4)+1,"")</f>
        <v/>
      </c>
      <c r="AZ5" s="7" t="str">
        <f>IF($J5=AZ$4,MAX(AZ$1:AZ4)+1,"")</f>
        <v/>
      </c>
      <c r="BA5" s="7" t="str">
        <f>IF($J5=BA$4,MAX(BA$1:BA4)+1,"")</f>
        <v/>
      </c>
      <c r="BB5" s="7" t="str">
        <f>IF($J5=BB$4,MAX(BB$1:BB4)+1,"")</f>
        <v/>
      </c>
      <c r="BC5" s="7" t="str">
        <f>IF($J5=BC$4,MAX(BC$1:BC4)+1,"")</f>
        <v/>
      </c>
      <c r="BD5" s="7" t="str">
        <f>IF($J5=BD$4,MAX(BD$1:BD4)+1,"")</f>
        <v/>
      </c>
      <c r="BE5" s="7" t="str">
        <f>IF($J5=BE$4,MAX(BE$1:BE4)+1,"")</f>
        <v/>
      </c>
      <c r="BF5" s="7" t="str">
        <f>IF($J5=BF$4,MAX(BF$1:BF4)+1,"")</f>
        <v/>
      </c>
      <c r="BG5" s="7" t="str">
        <f>IF($J5=BG$4,MAX(BG$1:BG4)+1,"")</f>
        <v/>
      </c>
      <c r="BH5" s="7" t="str">
        <f>IF($J5=BH$4,MAX(BH$1:BH4)+1,"")</f>
        <v/>
      </c>
      <c r="BI5" s="6">
        <f>SUM(X5:BH5)</f>
        <v>1</v>
      </c>
    </row>
    <row r="6" spans="1:61">
      <c r="A6" s="6" t="str">
        <f t="shared" ref="A6:A69" si="0">H6&amp;"-"&amp;D6</f>
        <v>มัธยมศึกษาปีที่ 4/1-2</v>
      </c>
      <c r="B6" s="6" t="str">
        <f t="shared" ref="B6:B69" si="1">J6&amp;"-"&amp;BI6</f>
        <v>ช67409-1</v>
      </c>
      <c r="D6" s="10">
        <v>2</v>
      </c>
      <c r="E6" s="11" t="s">
        <v>381</v>
      </c>
      <c r="F6" s="4" t="s">
        <v>382</v>
      </c>
      <c r="G6" s="4" t="s">
        <v>383</v>
      </c>
      <c r="H6" s="15" t="s">
        <v>440</v>
      </c>
      <c r="J6" s="7" t="str">
        <f>IF(K6='วิชา-ชั้นที่สอน'!$B$24,'วิชา-ชั้นที่สอน'!$A$24,IF(K6='วิชา-ชั้นที่สอน'!$B$25,'วิชา-ชั้นที่สอน'!$A$25,IF(K6='วิชา-ชั้นที่สอน'!$B$26,'วิชา-ชั้นที่สอน'!$A$26,IF(K6='วิชา-ชั้นที่สอน'!$B$28,'วิชา-ชั้นที่สอน'!$A$28,"-"))))</f>
        <v>ช67409</v>
      </c>
      <c r="K6" s="7" t="s">
        <v>2127</v>
      </c>
      <c r="L6" s="7" t="str">
        <f>IF(J6=0,"",IF(J6="-","",IF(J6="","",VLOOKUP(J6,'วิชา-ชั้นที่สอน'!$A$3:$F$59,3,FALSE))))</f>
        <v>สิบเอกชัยวัฒน์(เก่ง) เรืองไกรศิลป์</v>
      </c>
      <c r="M6" s="7" t="str">
        <f>IF(L6=$M$4,MAX(M$1:$M5)+1,"")</f>
        <v/>
      </c>
      <c r="N6" s="7" t="str">
        <f>IF($L6=N$4,MAX(N$1:N5)+1,"")</f>
        <v/>
      </c>
      <c r="O6" s="7" t="str">
        <f>IF($L6=O$4,MAX(O$1:O5)+1,"")</f>
        <v/>
      </c>
      <c r="P6" s="7">
        <f>IF($L6=P$4,MAX(P$1:P5)+1,"")</f>
        <v>1</v>
      </c>
      <c r="Q6" s="7" t="str">
        <f>IF($L6=Q$4,MAX(Q$1:Q5)+1,"")</f>
        <v/>
      </c>
      <c r="R6" s="7" t="str">
        <f>IF($L6=R$4,MAX(R$1:R5)+1,"")</f>
        <v/>
      </c>
      <c r="S6" s="7" t="str">
        <f>IF($L6=S$4,MAX(S$1:S5)+1,"")</f>
        <v/>
      </c>
      <c r="T6" s="7" t="str">
        <f>IF($L6=T$4,MAX(T$1:T5)+1,"")</f>
        <v/>
      </c>
      <c r="U6" s="7" t="str">
        <f>IF($L6=U$4,MAX(U$1:U5)+1,"")</f>
        <v/>
      </c>
      <c r="V6" s="6">
        <f t="shared" ref="V6:V69" si="2">SUM(M6:U6)</f>
        <v>1</v>
      </c>
      <c r="X6" s="7" t="str">
        <f>IF($J6=X$4,MAX(X$1:X5)+1,"")</f>
        <v/>
      </c>
      <c r="Y6" s="7" t="str">
        <f>IF($J6=Y$4,MAX(Y$1:Y5)+1,"")</f>
        <v/>
      </c>
      <c r="Z6" s="7" t="str">
        <f>IF($J6=Z$4,MAX(Z$1:Z5)+1,"")</f>
        <v/>
      </c>
      <c r="AA6" s="7" t="str">
        <f>IF($J6=AA$4,MAX(AA$1:AA5)+1,"")</f>
        <v/>
      </c>
      <c r="AB6" s="7" t="str">
        <f>IF($J6=AB$4,MAX(AB$1:AB5)+1,"")</f>
        <v/>
      </c>
      <c r="AC6" s="7" t="str">
        <f>IF($J6=AC$4,MAX(AC$1:AC5)+1,"")</f>
        <v/>
      </c>
      <c r="AD6" s="7" t="str">
        <f>IF($J6=AD$4,MAX(AD$1:AD5)+1,"")</f>
        <v/>
      </c>
      <c r="AE6" s="7" t="str">
        <f>IF($J6=AE$4,MAX(AE$1:AE5)+1,"")</f>
        <v/>
      </c>
      <c r="AF6" s="7" t="str">
        <f>IF($J6=AF$4,MAX(AF$1:AF5)+1,"")</f>
        <v/>
      </c>
      <c r="AG6" s="7" t="str">
        <f>IF($J6=AG$4,MAX(AG$1:AG5)+1,"")</f>
        <v/>
      </c>
      <c r="AH6" s="7" t="str">
        <f>IF($J6=AH$4,MAX(AH$1:AH5)+1,"")</f>
        <v/>
      </c>
      <c r="AI6" s="7" t="str">
        <f>IF($J6=AI$4,MAX(AI$1:AI5)+1,"")</f>
        <v/>
      </c>
      <c r="AJ6" s="7" t="str">
        <f>IF($J6=AJ$4,MAX(AJ$1:AJ5)+1,"")</f>
        <v/>
      </c>
      <c r="AK6" s="7" t="str">
        <f>IF($J6=AK$4,MAX(AK$1:AK5)+1,"")</f>
        <v/>
      </c>
      <c r="AL6" s="7" t="str">
        <f>IF($J6=AL$4,MAX(AL$1:AL5)+1,"")</f>
        <v/>
      </c>
      <c r="AM6" s="7" t="str">
        <f>IF($J6=AM$4,MAX(AM$1:AM5)+1,"")</f>
        <v/>
      </c>
      <c r="AN6" s="7" t="str">
        <f>IF($J6=AN$4,MAX(AN$1:AN5)+1,"")</f>
        <v/>
      </c>
      <c r="AO6" s="7" t="str">
        <f>IF($J6=AO$4,MAX(AO$1:AO5)+1,"")</f>
        <v/>
      </c>
      <c r="AP6" s="7" t="str">
        <f>IF($J6=AP$4,MAX(AP$1:AP5)+1,"")</f>
        <v/>
      </c>
      <c r="AQ6" s="7" t="str">
        <f>IF($J6=AQ$4,MAX(AQ$1:AQ5)+1,"")</f>
        <v/>
      </c>
      <c r="AR6" s="7" t="str">
        <f>IF($J6=AR$4,MAX(AR$1:AR5)+1,"")</f>
        <v/>
      </c>
      <c r="AS6" s="7" t="str">
        <f>IF($J6=AS$4,MAX(AS$1:AS5)+1,"")</f>
        <v/>
      </c>
      <c r="AT6" s="7" t="str">
        <f>IF($J6=AT$4,MAX(AT$1:AT5)+1,"")</f>
        <v/>
      </c>
      <c r="AU6" s="7" t="str">
        <f>IF($J6=AU$4,MAX(AU$1:AU5)+1,"")</f>
        <v/>
      </c>
      <c r="AV6" s="7" t="str">
        <f>IF($J6=AV$4,MAX(AV$1:AV5)+1,"")</f>
        <v/>
      </c>
      <c r="AW6" s="7">
        <f>IF($J6=AW$4,MAX(AW$1:AW5)+1,"")</f>
        <v>1</v>
      </c>
      <c r="AX6" s="7" t="str">
        <f>IF($J6=AX$4,MAX(AX$1:AX5)+1,"")</f>
        <v/>
      </c>
      <c r="AY6" s="7" t="str">
        <f>IF($J6=AY$4,MAX(AY$1:AY5)+1,"")</f>
        <v/>
      </c>
      <c r="AZ6" s="7" t="str">
        <f>IF($J6=AZ$4,MAX(AZ$1:AZ5)+1,"")</f>
        <v/>
      </c>
      <c r="BA6" s="7" t="str">
        <f>IF($J6=BA$4,MAX(BA$1:BA5)+1,"")</f>
        <v/>
      </c>
      <c r="BB6" s="7" t="str">
        <f>IF($J6=BB$4,MAX(BB$1:BB5)+1,"")</f>
        <v/>
      </c>
      <c r="BC6" s="7" t="str">
        <f>IF($J6=BC$4,MAX(BC$1:BC5)+1,"")</f>
        <v/>
      </c>
      <c r="BD6" s="7" t="str">
        <f>IF($J6=BD$4,MAX(BD$1:BD5)+1,"")</f>
        <v/>
      </c>
      <c r="BE6" s="7" t="str">
        <f>IF($J6=BE$4,MAX(BE$1:BE5)+1,"")</f>
        <v/>
      </c>
      <c r="BF6" s="7" t="str">
        <f>IF($J6=BF$4,MAX(BF$1:BF5)+1,"")</f>
        <v/>
      </c>
      <c r="BG6" s="7" t="str">
        <f>IF($J6=BG$4,MAX(BG$1:BG5)+1,"")</f>
        <v/>
      </c>
      <c r="BH6" s="7" t="str">
        <f>IF($J6=BH$4,MAX(BH$1:BH5)+1,"")</f>
        <v/>
      </c>
      <c r="BI6" s="6">
        <f t="shared" ref="BI6:BI69" si="3">SUM(X6:BH6)</f>
        <v>1</v>
      </c>
    </row>
    <row r="7" spans="1:61">
      <c r="A7" s="6" t="str">
        <f t="shared" si="0"/>
        <v>มัธยมศึกษาปีที่ 4/1-3</v>
      </c>
      <c r="B7" s="6" t="str">
        <f t="shared" si="1"/>
        <v>ช67405-1</v>
      </c>
      <c r="D7" s="12">
        <v>3</v>
      </c>
      <c r="E7" s="13" t="s">
        <v>1863</v>
      </c>
      <c r="F7" s="1" t="s">
        <v>1864</v>
      </c>
      <c r="G7" s="1" t="s">
        <v>6</v>
      </c>
      <c r="H7" s="15" t="s">
        <v>440</v>
      </c>
      <c r="J7" s="7" t="str">
        <f>IF(K7='วิชา-ชั้นที่สอน'!$B$24,'วิชา-ชั้นที่สอน'!$A$24,IF(K7='วิชา-ชั้นที่สอน'!$B$25,'วิชา-ชั้นที่สอน'!$A$25,IF(K7='วิชา-ชั้นที่สอน'!$B$26,'วิชา-ชั้นที่สอน'!$A$26,IF(K7='วิชา-ชั้นที่สอน'!$B$28,'วิชา-ชั้นที่สอน'!$A$28,"-"))))</f>
        <v>ช67405</v>
      </c>
      <c r="K7" s="7" t="s">
        <v>1945</v>
      </c>
      <c r="L7" s="7" t="str">
        <f>IF(J7=0,"",IF(J7="-","",IF(J7="","",VLOOKUP(J7,'วิชา-ชั้นที่สอน'!$A$3:$F$59,3,FALSE))))</f>
        <v>นางสาวศิลป์ศุภา คุสินธุ์</v>
      </c>
      <c r="M7" s="7" t="str">
        <f>IF(L7=$M$4,MAX(M$1:$M6)+1,"")</f>
        <v/>
      </c>
      <c r="N7" s="7">
        <f>IF($L7=N$4,MAX(N$1:N6)+1,"")</f>
        <v>1</v>
      </c>
      <c r="O7" s="7" t="str">
        <f>IF($L7=O$4,MAX(O$1:O6)+1,"")</f>
        <v/>
      </c>
      <c r="P7" s="7" t="str">
        <f>IF($L7=P$4,MAX(P$1:P6)+1,"")</f>
        <v/>
      </c>
      <c r="Q7" s="7" t="str">
        <f>IF($L7=Q$4,MAX(Q$1:Q6)+1,"")</f>
        <v/>
      </c>
      <c r="R7" s="7" t="str">
        <f>IF($L7=R$4,MAX(R$1:R6)+1,"")</f>
        <v/>
      </c>
      <c r="S7" s="7" t="str">
        <f>IF($L7=S$4,MAX(S$1:S6)+1,"")</f>
        <v/>
      </c>
      <c r="T7" s="7" t="str">
        <f>IF($L7=T$4,MAX(T$1:T6)+1,"")</f>
        <v/>
      </c>
      <c r="U7" s="7" t="str">
        <f>IF($L7=U$4,MAX(U$1:U6)+1,"")</f>
        <v/>
      </c>
      <c r="V7" s="6">
        <f t="shared" si="2"/>
        <v>1</v>
      </c>
      <c r="X7" s="7" t="str">
        <f>IF($J7=X$4,MAX(X$1:X6)+1,"")</f>
        <v/>
      </c>
      <c r="Y7" s="7" t="str">
        <f>IF($J7=Y$4,MAX(Y$1:Y6)+1,"")</f>
        <v/>
      </c>
      <c r="Z7" s="7" t="str">
        <f>IF($J7=Z$4,MAX(Z$1:Z6)+1,"")</f>
        <v/>
      </c>
      <c r="AA7" s="7" t="str">
        <f>IF($J7=AA$4,MAX(AA$1:AA6)+1,"")</f>
        <v/>
      </c>
      <c r="AB7" s="7" t="str">
        <f>IF($J7=AB$4,MAX(AB$1:AB6)+1,"")</f>
        <v/>
      </c>
      <c r="AC7" s="7" t="str">
        <f>IF($J7=AC$4,MAX(AC$1:AC6)+1,"")</f>
        <v/>
      </c>
      <c r="AD7" s="7" t="str">
        <f>IF($J7=AD$4,MAX(AD$1:AD6)+1,"")</f>
        <v/>
      </c>
      <c r="AE7" s="7" t="str">
        <f>IF($J7=AE$4,MAX(AE$1:AE6)+1,"")</f>
        <v/>
      </c>
      <c r="AF7" s="7" t="str">
        <f>IF($J7=AF$4,MAX(AF$1:AF6)+1,"")</f>
        <v/>
      </c>
      <c r="AG7" s="7" t="str">
        <f>IF($J7=AG$4,MAX(AG$1:AG6)+1,"")</f>
        <v/>
      </c>
      <c r="AH7" s="7" t="str">
        <f>IF($J7=AH$4,MAX(AH$1:AH6)+1,"")</f>
        <v/>
      </c>
      <c r="AI7" s="7" t="str">
        <f>IF($J7=AI$4,MAX(AI$1:AI6)+1,"")</f>
        <v/>
      </c>
      <c r="AJ7" s="7" t="str">
        <f>IF($J7=AJ$4,MAX(AJ$1:AJ6)+1,"")</f>
        <v/>
      </c>
      <c r="AK7" s="7" t="str">
        <f>IF($J7=AK$4,MAX(AK$1:AK6)+1,"")</f>
        <v/>
      </c>
      <c r="AL7" s="7" t="str">
        <f>IF($J7=AL$4,MAX(AL$1:AL6)+1,"")</f>
        <v/>
      </c>
      <c r="AM7" s="7" t="str">
        <f>IF($J7=AM$4,MAX(AM$1:AM6)+1,"")</f>
        <v/>
      </c>
      <c r="AN7" s="7" t="str">
        <f>IF($J7=AN$4,MAX(AN$1:AN6)+1,"")</f>
        <v/>
      </c>
      <c r="AO7" s="7" t="str">
        <f>IF($J7=AO$4,MAX(AO$1:AO6)+1,"")</f>
        <v/>
      </c>
      <c r="AP7" s="7" t="str">
        <f>IF($J7=AP$4,MAX(AP$1:AP6)+1,"")</f>
        <v/>
      </c>
      <c r="AQ7" s="7" t="str">
        <f>IF($J7=AQ$4,MAX(AQ$1:AQ6)+1,"")</f>
        <v/>
      </c>
      <c r="AR7" s="7" t="str">
        <f>IF($J7=AR$4,MAX(AR$1:AR6)+1,"")</f>
        <v/>
      </c>
      <c r="AS7" s="7">
        <f>IF($J7=AS$4,MAX(AS$1:AS6)+1,"")</f>
        <v>1</v>
      </c>
      <c r="AT7" s="7" t="str">
        <f>IF($J7=AT$4,MAX(AT$1:AT6)+1,"")</f>
        <v/>
      </c>
      <c r="AU7" s="7" t="str">
        <f>IF($J7=AU$4,MAX(AU$1:AU6)+1,"")</f>
        <v/>
      </c>
      <c r="AV7" s="7" t="str">
        <f>IF($J7=AV$4,MAX(AV$1:AV6)+1,"")</f>
        <v/>
      </c>
      <c r="AW7" s="7" t="str">
        <f>IF($J7=AW$4,MAX(AW$1:AW6)+1,"")</f>
        <v/>
      </c>
      <c r="AX7" s="7" t="str">
        <f>IF($J7=AX$4,MAX(AX$1:AX6)+1,"")</f>
        <v/>
      </c>
      <c r="AY7" s="7" t="str">
        <f>IF($J7=AY$4,MAX(AY$1:AY6)+1,"")</f>
        <v/>
      </c>
      <c r="AZ7" s="7" t="str">
        <f>IF($J7=AZ$4,MAX(AZ$1:AZ6)+1,"")</f>
        <v/>
      </c>
      <c r="BA7" s="7" t="str">
        <f>IF($J7=BA$4,MAX(BA$1:BA6)+1,"")</f>
        <v/>
      </c>
      <c r="BB7" s="7" t="str">
        <f>IF($J7=BB$4,MAX(BB$1:BB6)+1,"")</f>
        <v/>
      </c>
      <c r="BC7" s="7" t="str">
        <f>IF($J7=BC$4,MAX(BC$1:BC6)+1,"")</f>
        <v/>
      </c>
      <c r="BD7" s="7" t="str">
        <f>IF($J7=BD$4,MAX(BD$1:BD6)+1,"")</f>
        <v/>
      </c>
      <c r="BE7" s="7" t="str">
        <f>IF($J7=BE$4,MAX(BE$1:BE6)+1,"")</f>
        <v/>
      </c>
      <c r="BF7" s="7" t="str">
        <f>IF($J7=BF$4,MAX(BF$1:BF6)+1,"")</f>
        <v/>
      </c>
      <c r="BG7" s="7" t="str">
        <f>IF($J7=BG$4,MAX(BG$1:BG6)+1,"")</f>
        <v/>
      </c>
      <c r="BH7" s="7" t="str">
        <f>IF($J7=BH$4,MAX(BH$1:BH6)+1,"")</f>
        <v/>
      </c>
      <c r="BI7" s="6">
        <f t="shared" si="3"/>
        <v>1</v>
      </c>
    </row>
    <row r="8" spans="1:61">
      <c r="A8" s="6" t="str">
        <f t="shared" si="0"/>
        <v>มัธยมศึกษาปีที่ 4/1-4</v>
      </c>
      <c r="B8" s="6" t="str">
        <f t="shared" si="1"/>
        <v>ช67409-2</v>
      </c>
      <c r="D8" s="12">
        <v>4</v>
      </c>
      <c r="E8" s="13" t="s">
        <v>2079</v>
      </c>
      <c r="F8" s="1" t="s">
        <v>384</v>
      </c>
      <c r="G8" s="1" t="s">
        <v>385</v>
      </c>
      <c r="H8" s="15" t="s">
        <v>440</v>
      </c>
      <c r="J8" s="7" t="str">
        <f>IF(K8='วิชา-ชั้นที่สอน'!$B$24,'วิชา-ชั้นที่สอน'!$A$24,IF(K8='วิชา-ชั้นที่สอน'!$B$25,'วิชา-ชั้นที่สอน'!$A$25,IF(K8='วิชา-ชั้นที่สอน'!$B$26,'วิชา-ชั้นที่สอน'!$A$26,IF(K8='วิชา-ชั้นที่สอน'!$B$28,'วิชา-ชั้นที่สอน'!$A$28,"-"))))</f>
        <v>ช67409</v>
      </c>
      <c r="K8" s="7" t="s">
        <v>2127</v>
      </c>
      <c r="L8" s="7" t="str">
        <f>IF(J8=0,"",IF(J8="-","",IF(J8="","",VLOOKUP(J8,'วิชา-ชั้นที่สอน'!$A$3:$F$59,3,FALSE))))</f>
        <v>สิบเอกชัยวัฒน์(เก่ง) เรืองไกรศิลป์</v>
      </c>
      <c r="M8" s="7" t="str">
        <f>IF(L8=$M$4,MAX(M$1:$M7)+1,"")</f>
        <v/>
      </c>
      <c r="N8" s="7" t="str">
        <f>IF($L8=N$4,MAX(N$1:N7)+1,"")</f>
        <v/>
      </c>
      <c r="O8" s="7" t="str">
        <f>IF($L8=O$4,MAX(O$1:O7)+1,"")</f>
        <v/>
      </c>
      <c r="P8" s="7">
        <f>IF($L8=P$4,MAX(P$1:P7)+1,"")</f>
        <v>2</v>
      </c>
      <c r="Q8" s="7" t="str">
        <f>IF($L8=Q$4,MAX(Q$1:Q7)+1,"")</f>
        <v/>
      </c>
      <c r="R8" s="7" t="str">
        <f>IF($L8=R$4,MAX(R$1:R7)+1,"")</f>
        <v/>
      </c>
      <c r="S8" s="7" t="str">
        <f>IF($L8=S$4,MAX(S$1:S7)+1,"")</f>
        <v/>
      </c>
      <c r="T8" s="7" t="str">
        <f>IF($L8=T$4,MAX(T$1:T7)+1,"")</f>
        <v/>
      </c>
      <c r="U8" s="7" t="str">
        <f>IF($L8=U$4,MAX(U$1:U7)+1,"")</f>
        <v/>
      </c>
      <c r="V8" s="6">
        <f t="shared" si="2"/>
        <v>2</v>
      </c>
      <c r="X8" s="7" t="str">
        <f>IF($J8=X$4,MAX(X$1:X7)+1,"")</f>
        <v/>
      </c>
      <c r="Y8" s="7" t="str">
        <f>IF($J8=Y$4,MAX(Y$1:Y7)+1,"")</f>
        <v/>
      </c>
      <c r="Z8" s="7" t="str">
        <f>IF($J8=Z$4,MAX(Z$1:Z7)+1,"")</f>
        <v/>
      </c>
      <c r="AA8" s="7" t="str">
        <f>IF($J8=AA$4,MAX(AA$1:AA7)+1,"")</f>
        <v/>
      </c>
      <c r="AB8" s="7" t="str">
        <f>IF($J8=AB$4,MAX(AB$1:AB7)+1,"")</f>
        <v/>
      </c>
      <c r="AC8" s="7" t="str">
        <f>IF($J8=AC$4,MAX(AC$1:AC7)+1,"")</f>
        <v/>
      </c>
      <c r="AD8" s="7" t="str">
        <f>IF($J8=AD$4,MAX(AD$1:AD7)+1,"")</f>
        <v/>
      </c>
      <c r="AE8" s="7" t="str">
        <f>IF($J8=AE$4,MAX(AE$1:AE7)+1,"")</f>
        <v/>
      </c>
      <c r="AF8" s="7" t="str">
        <f>IF($J8=AF$4,MAX(AF$1:AF7)+1,"")</f>
        <v/>
      </c>
      <c r="AG8" s="7" t="str">
        <f>IF($J8=AG$4,MAX(AG$1:AG7)+1,"")</f>
        <v/>
      </c>
      <c r="AH8" s="7" t="str">
        <f>IF($J8=AH$4,MAX(AH$1:AH7)+1,"")</f>
        <v/>
      </c>
      <c r="AI8" s="7" t="str">
        <f>IF($J8=AI$4,MAX(AI$1:AI7)+1,"")</f>
        <v/>
      </c>
      <c r="AJ8" s="7" t="str">
        <f>IF($J8=AJ$4,MAX(AJ$1:AJ7)+1,"")</f>
        <v/>
      </c>
      <c r="AK8" s="7" t="str">
        <f>IF($J8=AK$4,MAX(AK$1:AK7)+1,"")</f>
        <v/>
      </c>
      <c r="AL8" s="7" t="str">
        <f>IF($J8=AL$4,MAX(AL$1:AL7)+1,"")</f>
        <v/>
      </c>
      <c r="AM8" s="7" t="str">
        <f>IF($J8=AM$4,MAX(AM$1:AM7)+1,"")</f>
        <v/>
      </c>
      <c r="AN8" s="7" t="str">
        <f>IF($J8=AN$4,MAX(AN$1:AN7)+1,"")</f>
        <v/>
      </c>
      <c r="AO8" s="7" t="str">
        <f>IF($J8=AO$4,MAX(AO$1:AO7)+1,"")</f>
        <v/>
      </c>
      <c r="AP8" s="7" t="str">
        <f>IF($J8=AP$4,MAX(AP$1:AP7)+1,"")</f>
        <v/>
      </c>
      <c r="AQ8" s="7" t="str">
        <f>IF($J8=AQ$4,MAX(AQ$1:AQ7)+1,"")</f>
        <v/>
      </c>
      <c r="AR8" s="7" t="str">
        <f>IF($J8=AR$4,MAX(AR$1:AR7)+1,"")</f>
        <v/>
      </c>
      <c r="AS8" s="7" t="str">
        <f>IF($J8=AS$4,MAX(AS$1:AS7)+1,"")</f>
        <v/>
      </c>
      <c r="AT8" s="7" t="str">
        <f>IF($J8=AT$4,MAX(AT$1:AT7)+1,"")</f>
        <v/>
      </c>
      <c r="AU8" s="7" t="str">
        <f>IF($J8=AU$4,MAX(AU$1:AU7)+1,"")</f>
        <v/>
      </c>
      <c r="AV8" s="7" t="str">
        <f>IF($J8=AV$4,MAX(AV$1:AV7)+1,"")</f>
        <v/>
      </c>
      <c r="AW8" s="7">
        <f>IF($J8=AW$4,MAX(AW$1:AW7)+1,"")</f>
        <v>2</v>
      </c>
      <c r="AX8" s="7" t="str">
        <f>IF($J8=AX$4,MAX(AX$1:AX7)+1,"")</f>
        <v/>
      </c>
      <c r="AY8" s="7" t="str">
        <f>IF($J8=AY$4,MAX(AY$1:AY7)+1,"")</f>
        <v/>
      </c>
      <c r="AZ8" s="7" t="str">
        <f>IF($J8=AZ$4,MAX(AZ$1:AZ7)+1,"")</f>
        <v/>
      </c>
      <c r="BA8" s="7" t="str">
        <f>IF($J8=BA$4,MAX(BA$1:BA7)+1,"")</f>
        <v/>
      </c>
      <c r="BB8" s="7" t="str">
        <f>IF($J8=BB$4,MAX(BB$1:BB7)+1,"")</f>
        <v/>
      </c>
      <c r="BC8" s="7" t="str">
        <f>IF($J8=BC$4,MAX(BC$1:BC7)+1,"")</f>
        <v/>
      </c>
      <c r="BD8" s="7" t="str">
        <f>IF($J8=BD$4,MAX(BD$1:BD7)+1,"")</f>
        <v/>
      </c>
      <c r="BE8" s="7" t="str">
        <f>IF($J8=BE$4,MAX(BE$1:BE7)+1,"")</f>
        <v/>
      </c>
      <c r="BF8" s="7" t="str">
        <f>IF($J8=BF$4,MAX(BF$1:BF7)+1,"")</f>
        <v/>
      </c>
      <c r="BG8" s="7" t="str">
        <f>IF($J8=BG$4,MAX(BG$1:BG7)+1,"")</f>
        <v/>
      </c>
      <c r="BH8" s="7" t="str">
        <f>IF($J8=BH$4,MAX(BH$1:BH7)+1,"")</f>
        <v/>
      </c>
      <c r="BI8" s="6">
        <f t="shared" si="3"/>
        <v>2</v>
      </c>
    </row>
    <row r="9" spans="1:61">
      <c r="A9" s="6" t="str">
        <f t="shared" si="0"/>
        <v>มัธยมศึกษาปีที่ 4/1-5</v>
      </c>
      <c r="B9" s="6" t="str">
        <f t="shared" si="1"/>
        <v>ช67409-3</v>
      </c>
      <c r="D9" s="12">
        <v>5</v>
      </c>
      <c r="E9" s="13" t="s">
        <v>2080</v>
      </c>
      <c r="F9" s="1" t="s">
        <v>386</v>
      </c>
      <c r="G9" s="1" t="s">
        <v>387</v>
      </c>
      <c r="H9" s="15" t="s">
        <v>440</v>
      </c>
      <c r="J9" s="7" t="str">
        <f>IF(K9='วิชา-ชั้นที่สอน'!$B$24,'วิชา-ชั้นที่สอน'!$A$24,IF(K9='วิชา-ชั้นที่สอน'!$B$25,'วิชา-ชั้นที่สอน'!$A$25,IF(K9='วิชา-ชั้นที่สอน'!$B$26,'วิชา-ชั้นที่สอน'!$A$26,IF(K9='วิชา-ชั้นที่สอน'!$B$28,'วิชา-ชั้นที่สอน'!$A$28,"-"))))</f>
        <v>ช67409</v>
      </c>
      <c r="K9" s="7" t="s">
        <v>2127</v>
      </c>
      <c r="L9" s="7" t="str">
        <f>IF(J9=0,"",IF(J9="-","",IF(J9="","",VLOOKUP(J9,'วิชา-ชั้นที่สอน'!$A$3:$F$59,3,FALSE))))</f>
        <v>สิบเอกชัยวัฒน์(เก่ง) เรืองไกรศิลป์</v>
      </c>
      <c r="M9" s="7" t="str">
        <f>IF(L9=$M$4,MAX(M$1:$M8)+1,"")</f>
        <v/>
      </c>
      <c r="N9" s="7" t="str">
        <f>IF($L9=N$4,MAX(N$1:N8)+1,"")</f>
        <v/>
      </c>
      <c r="O9" s="7" t="str">
        <f>IF($L9=O$4,MAX(O$1:O8)+1,"")</f>
        <v/>
      </c>
      <c r="P9" s="7">
        <f>IF($L9=P$4,MAX(P$1:P8)+1,"")</f>
        <v>3</v>
      </c>
      <c r="Q9" s="7" t="str">
        <f>IF($L9=Q$4,MAX(Q$1:Q8)+1,"")</f>
        <v/>
      </c>
      <c r="R9" s="7" t="str">
        <f>IF($L9=R$4,MAX(R$1:R8)+1,"")</f>
        <v/>
      </c>
      <c r="S9" s="7" t="str">
        <f>IF($L9=S$4,MAX(S$1:S8)+1,"")</f>
        <v/>
      </c>
      <c r="T9" s="7" t="str">
        <f>IF($L9=T$4,MAX(T$1:T8)+1,"")</f>
        <v/>
      </c>
      <c r="U9" s="7" t="str">
        <f>IF($L9=U$4,MAX(U$1:U8)+1,"")</f>
        <v/>
      </c>
      <c r="V9" s="6">
        <f t="shared" si="2"/>
        <v>3</v>
      </c>
      <c r="X9" s="7" t="str">
        <f>IF($J9=X$4,MAX(X$1:X8)+1,"")</f>
        <v/>
      </c>
      <c r="Y9" s="7" t="str">
        <f>IF($J9=Y$4,MAX(Y$1:Y8)+1,"")</f>
        <v/>
      </c>
      <c r="Z9" s="7" t="str">
        <f>IF($J9=Z$4,MAX(Z$1:Z8)+1,"")</f>
        <v/>
      </c>
      <c r="AA9" s="7" t="str">
        <f>IF($J9=AA$4,MAX(AA$1:AA8)+1,"")</f>
        <v/>
      </c>
      <c r="AB9" s="7" t="str">
        <f>IF($J9=AB$4,MAX(AB$1:AB8)+1,"")</f>
        <v/>
      </c>
      <c r="AC9" s="7" t="str">
        <f>IF($J9=AC$4,MAX(AC$1:AC8)+1,"")</f>
        <v/>
      </c>
      <c r="AD9" s="7" t="str">
        <f>IF($J9=AD$4,MAX(AD$1:AD8)+1,"")</f>
        <v/>
      </c>
      <c r="AE9" s="7" t="str">
        <f>IF($J9=AE$4,MAX(AE$1:AE8)+1,"")</f>
        <v/>
      </c>
      <c r="AF9" s="7" t="str">
        <f>IF($J9=AF$4,MAX(AF$1:AF8)+1,"")</f>
        <v/>
      </c>
      <c r="AG9" s="7" t="str">
        <f>IF($J9=AG$4,MAX(AG$1:AG8)+1,"")</f>
        <v/>
      </c>
      <c r="AH9" s="7" t="str">
        <f>IF($J9=AH$4,MAX(AH$1:AH8)+1,"")</f>
        <v/>
      </c>
      <c r="AI9" s="7" t="str">
        <f>IF($J9=AI$4,MAX(AI$1:AI8)+1,"")</f>
        <v/>
      </c>
      <c r="AJ9" s="7" t="str">
        <f>IF($J9=AJ$4,MAX(AJ$1:AJ8)+1,"")</f>
        <v/>
      </c>
      <c r="AK9" s="7" t="str">
        <f>IF($J9=AK$4,MAX(AK$1:AK8)+1,"")</f>
        <v/>
      </c>
      <c r="AL9" s="7" t="str">
        <f>IF($J9=AL$4,MAX(AL$1:AL8)+1,"")</f>
        <v/>
      </c>
      <c r="AM9" s="7" t="str">
        <f>IF($J9=AM$4,MAX(AM$1:AM8)+1,"")</f>
        <v/>
      </c>
      <c r="AN9" s="7" t="str">
        <f>IF($J9=AN$4,MAX(AN$1:AN8)+1,"")</f>
        <v/>
      </c>
      <c r="AO9" s="7" t="str">
        <f>IF($J9=AO$4,MAX(AO$1:AO8)+1,"")</f>
        <v/>
      </c>
      <c r="AP9" s="7" t="str">
        <f>IF($J9=AP$4,MAX(AP$1:AP8)+1,"")</f>
        <v/>
      </c>
      <c r="AQ9" s="7" t="str">
        <f>IF($J9=AQ$4,MAX(AQ$1:AQ8)+1,"")</f>
        <v/>
      </c>
      <c r="AR9" s="7" t="str">
        <f>IF($J9=AR$4,MAX(AR$1:AR8)+1,"")</f>
        <v/>
      </c>
      <c r="AS9" s="7" t="str">
        <f>IF($J9=AS$4,MAX(AS$1:AS8)+1,"")</f>
        <v/>
      </c>
      <c r="AT9" s="7" t="str">
        <f>IF($J9=AT$4,MAX(AT$1:AT8)+1,"")</f>
        <v/>
      </c>
      <c r="AU9" s="7" t="str">
        <f>IF($J9=AU$4,MAX(AU$1:AU8)+1,"")</f>
        <v/>
      </c>
      <c r="AV9" s="7" t="str">
        <f>IF($J9=AV$4,MAX(AV$1:AV8)+1,"")</f>
        <v/>
      </c>
      <c r="AW9" s="7">
        <f>IF($J9=AW$4,MAX(AW$1:AW8)+1,"")</f>
        <v>3</v>
      </c>
      <c r="AX9" s="7" t="str">
        <f>IF($J9=AX$4,MAX(AX$1:AX8)+1,"")</f>
        <v/>
      </c>
      <c r="AY9" s="7" t="str">
        <f>IF($J9=AY$4,MAX(AY$1:AY8)+1,"")</f>
        <v/>
      </c>
      <c r="AZ9" s="7" t="str">
        <f>IF($J9=AZ$4,MAX(AZ$1:AZ8)+1,"")</f>
        <v/>
      </c>
      <c r="BA9" s="7" t="str">
        <f>IF($J9=BA$4,MAX(BA$1:BA8)+1,"")</f>
        <v/>
      </c>
      <c r="BB9" s="7" t="str">
        <f>IF($J9=BB$4,MAX(BB$1:BB8)+1,"")</f>
        <v/>
      </c>
      <c r="BC9" s="7" t="str">
        <f>IF($J9=BC$4,MAX(BC$1:BC8)+1,"")</f>
        <v/>
      </c>
      <c r="BD9" s="7" t="str">
        <f>IF($J9=BD$4,MAX(BD$1:BD8)+1,"")</f>
        <v/>
      </c>
      <c r="BE9" s="7" t="str">
        <f>IF($J9=BE$4,MAX(BE$1:BE8)+1,"")</f>
        <v/>
      </c>
      <c r="BF9" s="7" t="str">
        <f>IF($J9=BF$4,MAX(BF$1:BF8)+1,"")</f>
        <v/>
      </c>
      <c r="BG9" s="7" t="str">
        <f>IF($J9=BG$4,MAX(BG$1:BG8)+1,"")</f>
        <v/>
      </c>
      <c r="BH9" s="7" t="str">
        <f>IF($J9=BH$4,MAX(BH$1:BH8)+1,"")</f>
        <v/>
      </c>
      <c r="BI9" s="6">
        <f t="shared" si="3"/>
        <v>3</v>
      </c>
    </row>
    <row r="10" spans="1:61">
      <c r="A10" s="6" t="str">
        <f t="shared" si="0"/>
        <v>มัธยมศึกษาปีที่ 4/1-6</v>
      </c>
      <c r="B10" s="6" t="str">
        <f t="shared" si="1"/>
        <v>ช67405-2</v>
      </c>
      <c r="D10" s="12">
        <v>6</v>
      </c>
      <c r="E10" s="13" t="s">
        <v>388</v>
      </c>
      <c r="F10" s="1" t="s">
        <v>2081</v>
      </c>
      <c r="G10" s="1" t="s">
        <v>389</v>
      </c>
      <c r="H10" s="15" t="s">
        <v>440</v>
      </c>
      <c r="J10" s="7" t="str">
        <f>IF(K10='วิชา-ชั้นที่สอน'!$B$24,'วิชา-ชั้นที่สอน'!$A$24,IF(K10='วิชา-ชั้นที่สอน'!$B$25,'วิชา-ชั้นที่สอน'!$A$25,IF(K10='วิชา-ชั้นที่สอน'!$B$26,'วิชา-ชั้นที่สอน'!$A$26,IF(K10='วิชา-ชั้นที่สอน'!$B$28,'วิชา-ชั้นที่สอน'!$A$28,"-"))))</f>
        <v>ช67405</v>
      </c>
      <c r="K10" s="7" t="s">
        <v>1945</v>
      </c>
      <c r="L10" s="7" t="str">
        <f>IF(J10=0,"",IF(J10="-","",IF(J10="","",VLOOKUP(J10,'วิชา-ชั้นที่สอน'!$A$3:$F$59,3,FALSE))))</f>
        <v>นางสาวศิลป์ศุภา คุสินธุ์</v>
      </c>
      <c r="M10" s="7" t="str">
        <f>IF(L10=$M$4,MAX(M$1:$M9)+1,"")</f>
        <v/>
      </c>
      <c r="N10" s="7">
        <f>IF($L10=N$4,MAX(N$1:N9)+1,"")</f>
        <v>2</v>
      </c>
      <c r="O10" s="7" t="str">
        <f>IF($L10=O$4,MAX(O$1:O9)+1,"")</f>
        <v/>
      </c>
      <c r="P10" s="7" t="str">
        <f>IF($L10=P$4,MAX(P$1:P9)+1,"")</f>
        <v/>
      </c>
      <c r="Q10" s="7" t="str">
        <f>IF($L10=Q$4,MAX(Q$1:Q9)+1,"")</f>
        <v/>
      </c>
      <c r="R10" s="7" t="str">
        <f>IF($L10=R$4,MAX(R$1:R9)+1,"")</f>
        <v/>
      </c>
      <c r="S10" s="7" t="str">
        <f>IF($L10=S$4,MAX(S$1:S9)+1,"")</f>
        <v/>
      </c>
      <c r="T10" s="7" t="str">
        <f>IF($L10=T$4,MAX(T$1:T9)+1,"")</f>
        <v/>
      </c>
      <c r="U10" s="7" t="str">
        <f>IF($L10=U$4,MAX(U$1:U9)+1,"")</f>
        <v/>
      </c>
      <c r="V10" s="6">
        <f t="shared" si="2"/>
        <v>2</v>
      </c>
      <c r="X10" s="7" t="str">
        <f>IF($J10=X$4,MAX(X$1:X9)+1,"")</f>
        <v/>
      </c>
      <c r="Y10" s="7" t="str">
        <f>IF($J10=Y$4,MAX(Y$1:Y9)+1,"")</f>
        <v/>
      </c>
      <c r="Z10" s="7" t="str">
        <f>IF($J10=Z$4,MAX(Z$1:Z9)+1,"")</f>
        <v/>
      </c>
      <c r="AA10" s="7" t="str">
        <f>IF($J10=AA$4,MAX(AA$1:AA9)+1,"")</f>
        <v/>
      </c>
      <c r="AB10" s="7" t="str">
        <f>IF($J10=AB$4,MAX(AB$1:AB9)+1,"")</f>
        <v/>
      </c>
      <c r="AC10" s="7" t="str">
        <f>IF($J10=AC$4,MAX(AC$1:AC9)+1,"")</f>
        <v/>
      </c>
      <c r="AD10" s="7" t="str">
        <f>IF($J10=AD$4,MAX(AD$1:AD9)+1,"")</f>
        <v/>
      </c>
      <c r="AE10" s="7" t="str">
        <f>IF($J10=AE$4,MAX(AE$1:AE9)+1,"")</f>
        <v/>
      </c>
      <c r="AF10" s="7" t="str">
        <f>IF($J10=AF$4,MAX(AF$1:AF9)+1,"")</f>
        <v/>
      </c>
      <c r="AG10" s="7" t="str">
        <f>IF($J10=AG$4,MAX(AG$1:AG9)+1,"")</f>
        <v/>
      </c>
      <c r="AH10" s="7" t="str">
        <f>IF($J10=AH$4,MAX(AH$1:AH9)+1,"")</f>
        <v/>
      </c>
      <c r="AI10" s="7" t="str">
        <f>IF($J10=AI$4,MAX(AI$1:AI9)+1,"")</f>
        <v/>
      </c>
      <c r="AJ10" s="7" t="str">
        <f>IF($J10=AJ$4,MAX(AJ$1:AJ9)+1,"")</f>
        <v/>
      </c>
      <c r="AK10" s="7" t="str">
        <f>IF($J10=AK$4,MAX(AK$1:AK9)+1,"")</f>
        <v/>
      </c>
      <c r="AL10" s="7" t="str">
        <f>IF($J10=AL$4,MAX(AL$1:AL9)+1,"")</f>
        <v/>
      </c>
      <c r="AM10" s="7" t="str">
        <f>IF($J10=AM$4,MAX(AM$1:AM9)+1,"")</f>
        <v/>
      </c>
      <c r="AN10" s="7" t="str">
        <f>IF($J10=AN$4,MAX(AN$1:AN9)+1,"")</f>
        <v/>
      </c>
      <c r="AO10" s="7" t="str">
        <f>IF($J10=AO$4,MAX(AO$1:AO9)+1,"")</f>
        <v/>
      </c>
      <c r="AP10" s="7" t="str">
        <f>IF($J10=AP$4,MAX(AP$1:AP9)+1,"")</f>
        <v/>
      </c>
      <c r="AQ10" s="7" t="str">
        <f>IF($J10=AQ$4,MAX(AQ$1:AQ9)+1,"")</f>
        <v/>
      </c>
      <c r="AR10" s="7" t="str">
        <f>IF($J10=AR$4,MAX(AR$1:AR9)+1,"")</f>
        <v/>
      </c>
      <c r="AS10" s="7">
        <f>IF($J10=AS$4,MAX(AS$1:AS9)+1,"")</f>
        <v>2</v>
      </c>
      <c r="AT10" s="7" t="str">
        <f>IF($J10=AT$4,MAX(AT$1:AT9)+1,"")</f>
        <v/>
      </c>
      <c r="AU10" s="7" t="str">
        <f>IF($J10=AU$4,MAX(AU$1:AU9)+1,"")</f>
        <v/>
      </c>
      <c r="AV10" s="7" t="str">
        <f>IF($J10=AV$4,MAX(AV$1:AV9)+1,"")</f>
        <v/>
      </c>
      <c r="AW10" s="7" t="str">
        <f>IF($J10=AW$4,MAX(AW$1:AW9)+1,"")</f>
        <v/>
      </c>
      <c r="AX10" s="7" t="str">
        <f>IF($J10=AX$4,MAX(AX$1:AX9)+1,"")</f>
        <v/>
      </c>
      <c r="AY10" s="7" t="str">
        <f>IF($J10=AY$4,MAX(AY$1:AY9)+1,"")</f>
        <v/>
      </c>
      <c r="AZ10" s="7" t="str">
        <f>IF($J10=AZ$4,MAX(AZ$1:AZ9)+1,"")</f>
        <v/>
      </c>
      <c r="BA10" s="7" t="str">
        <f>IF($J10=BA$4,MAX(BA$1:BA9)+1,"")</f>
        <v/>
      </c>
      <c r="BB10" s="7" t="str">
        <f>IF($J10=BB$4,MAX(BB$1:BB9)+1,"")</f>
        <v/>
      </c>
      <c r="BC10" s="7" t="str">
        <f>IF($J10=BC$4,MAX(BC$1:BC9)+1,"")</f>
        <v/>
      </c>
      <c r="BD10" s="7" t="str">
        <f>IF($J10=BD$4,MAX(BD$1:BD9)+1,"")</f>
        <v/>
      </c>
      <c r="BE10" s="7" t="str">
        <f>IF($J10=BE$4,MAX(BE$1:BE9)+1,"")</f>
        <v/>
      </c>
      <c r="BF10" s="7" t="str">
        <f>IF($J10=BF$4,MAX(BF$1:BF9)+1,"")</f>
        <v/>
      </c>
      <c r="BG10" s="7" t="str">
        <f>IF($J10=BG$4,MAX(BG$1:BG9)+1,"")</f>
        <v/>
      </c>
      <c r="BH10" s="7" t="str">
        <f>IF($J10=BH$4,MAX(BH$1:BH9)+1,"")</f>
        <v/>
      </c>
      <c r="BI10" s="6">
        <f t="shared" si="3"/>
        <v>2</v>
      </c>
    </row>
    <row r="11" spans="1:61">
      <c r="A11" s="6" t="str">
        <f t="shared" si="0"/>
        <v>มัธยมศึกษาปีที่ 4/1-7</v>
      </c>
      <c r="B11" s="6" t="str">
        <f t="shared" si="1"/>
        <v>ช67405-3</v>
      </c>
      <c r="D11" s="12">
        <v>7</v>
      </c>
      <c r="E11" s="13" t="s">
        <v>390</v>
      </c>
      <c r="F11" s="1" t="s">
        <v>391</v>
      </c>
      <c r="G11" s="1" t="s">
        <v>392</v>
      </c>
      <c r="H11" s="15" t="s">
        <v>440</v>
      </c>
      <c r="J11" s="7" t="str">
        <f>IF(K11='วิชา-ชั้นที่สอน'!$B$24,'วิชา-ชั้นที่สอน'!$A$24,IF(K11='วิชา-ชั้นที่สอน'!$B$25,'วิชา-ชั้นที่สอน'!$A$25,IF(K11='วิชา-ชั้นที่สอน'!$B$26,'วิชา-ชั้นที่สอน'!$A$26,IF(K11='วิชา-ชั้นที่สอน'!$B$28,'วิชา-ชั้นที่สอน'!$A$28,"-"))))</f>
        <v>ช67405</v>
      </c>
      <c r="K11" s="7" t="s">
        <v>1945</v>
      </c>
      <c r="L11" s="7" t="str">
        <f>IF(J11=0,"",IF(J11="-","",IF(J11="","",VLOOKUP(J11,'วิชา-ชั้นที่สอน'!$A$3:$F$59,3,FALSE))))</f>
        <v>นางสาวศิลป์ศุภา คุสินธุ์</v>
      </c>
      <c r="M11" s="7" t="str">
        <f>IF(L11=$M$4,MAX(M$1:$M10)+1,"")</f>
        <v/>
      </c>
      <c r="N11" s="7">
        <f>IF($L11=N$4,MAX(N$1:N10)+1,"")</f>
        <v>3</v>
      </c>
      <c r="O11" s="7" t="str">
        <f>IF($L11=O$4,MAX(O$1:O10)+1,"")</f>
        <v/>
      </c>
      <c r="P11" s="7" t="str">
        <f>IF($L11=P$4,MAX(P$1:P10)+1,"")</f>
        <v/>
      </c>
      <c r="Q11" s="7" t="str">
        <f>IF($L11=Q$4,MAX(Q$1:Q10)+1,"")</f>
        <v/>
      </c>
      <c r="R11" s="7" t="str">
        <f>IF($L11=R$4,MAX(R$1:R10)+1,"")</f>
        <v/>
      </c>
      <c r="S11" s="7" t="str">
        <f>IF($L11=S$4,MAX(S$1:S10)+1,"")</f>
        <v/>
      </c>
      <c r="T11" s="7" t="str">
        <f>IF($L11=T$4,MAX(T$1:T10)+1,"")</f>
        <v/>
      </c>
      <c r="U11" s="7" t="str">
        <f>IF($L11=U$4,MAX(U$1:U10)+1,"")</f>
        <v/>
      </c>
      <c r="V11" s="6">
        <f t="shared" si="2"/>
        <v>3</v>
      </c>
      <c r="X11" s="7" t="str">
        <f>IF($J11=X$4,MAX(X$1:X10)+1,"")</f>
        <v/>
      </c>
      <c r="Y11" s="7" t="str">
        <f>IF($J11=Y$4,MAX(Y$1:Y10)+1,"")</f>
        <v/>
      </c>
      <c r="Z11" s="7" t="str">
        <f>IF($J11=Z$4,MAX(Z$1:Z10)+1,"")</f>
        <v/>
      </c>
      <c r="AA11" s="7" t="str">
        <f>IF($J11=AA$4,MAX(AA$1:AA10)+1,"")</f>
        <v/>
      </c>
      <c r="AB11" s="7" t="str">
        <f>IF($J11=AB$4,MAX(AB$1:AB10)+1,"")</f>
        <v/>
      </c>
      <c r="AC11" s="7" t="str">
        <f>IF($J11=AC$4,MAX(AC$1:AC10)+1,"")</f>
        <v/>
      </c>
      <c r="AD11" s="7" t="str">
        <f>IF($J11=AD$4,MAX(AD$1:AD10)+1,"")</f>
        <v/>
      </c>
      <c r="AE11" s="7" t="str">
        <f>IF($J11=AE$4,MAX(AE$1:AE10)+1,"")</f>
        <v/>
      </c>
      <c r="AF11" s="7" t="str">
        <f>IF($J11=AF$4,MAX(AF$1:AF10)+1,"")</f>
        <v/>
      </c>
      <c r="AG11" s="7" t="str">
        <f>IF($J11=AG$4,MAX(AG$1:AG10)+1,"")</f>
        <v/>
      </c>
      <c r="AH11" s="7" t="str">
        <f>IF($J11=AH$4,MAX(AH$1:AH10)+1,"")</f>
        <v/>
      </c>
      <c r="AI11" s="7" t="str">
        <f>IF($J11=AI$4,MAX(AI$1:AI10)+1,"")</f>
        <v/>
      </c>
      <c r="AJ11" s="7" t="str">
        <f>IF($J11=AJ$4,MAX(AJ$1:AJ10)+1,"")</f>
        <v/>
      </c>
      <c r="AK11" s="7" t="str">
        <f>IF($J11=AK$4,MAX(AK$1:AK10)+1,"")</f>
        <v/>
      </c>
      <c r="AL11" s="7" t="str">
        <f>IF($J11=AL$4,MAX(AL$1:AL10)+1,"")</f>
        <v/>
      </c>
      <c r="AM11" s="7" t="str">
        <f>IF($J11=AM$4,MAX(AM$1:AM10)+1,"")</f>
        <v/>
      </c>
      <c r="AN11" s="7" t="str">
        <f>IF($J11=AN$4,MAX(AN$1:AN10)+1,"")</f>
        <v/>
      </c>
      <c r="AO11" s="7" t="str">
        <f>IF($J11=AO$4,MAX(AO$1:AO10)+1,"")</f>
        <v/>
      </c>
      <c r="AP11" s="7" t="str">
        <f>IF($J11=AP$4,MAX(AP$1:AP10)+1,"")</f>
        <v/>
      </c>
      <c r="AQ11" s="7" t="str">
        <f>IF($J11=AQ$4,MAX(AQ$1:AQ10)+1,"")</f>
        <v/>
      </c>
      <c r="AR11" s="7" t="str">
        <f>IF($J11=AR$4,MAX(AR$1:AR10)+1,"")</f>
        <v/>
      </c>
      <c r="AS11" s="7">
        <f>IF($J11=AS$4,MAX(AS$1:AS10)+1,"")</f>
        <v>3</v>
      </c>
      <c r="AT11" s="7" t="str">
        <f>IF($J11=AT$4,MAX(AT$1:AT10)+1,"")</f>
        <v/>
      </c>
      <c r="AU11" s="7" t="str">
        <f>IF($J11=AU$4,MAX(AU$1:AU10)+1,"")</f>
        <v/>
      </c>
      <c r="AV11" s="7" t="str">
        <f>IF($J11=AV$4,MAX(AV$1:AV10)+1,"")</f>
        <v/>
      </c>
      <c r="AW11" s="7" t="str">
        <f>IF($J11=AW$4,MAX(AW$1:AW10)+1,"")</f>
        <v/>
      </c>
      <c r="AX11" s="7" t="str">
        <f>IF($J11=AX$4,MAX(AX$1:AX10)+1,"")</f>
        <v/>
      </c>
      <c r="AY11" s="7" t="str">
        <f>IF($J11=AY$4,MAX(AY$1:AY10)+1,"")</f>
        <v/>
      </c>
      <c r="AZ11" s="7" t="str">
        <f>IF($J11=AZ$4,MAX(AZ$1:AZ10)+1,"")</f>
        <v/>
      </c>
      <c r="BA11" s="7" t="str">
        <f>IF($J11=BA$4,MAX(BA$1:BA10)+1,"")</f>
        <v/>
      </c>
      <c r="BB11" s="7" t="str">
        <f>IF($J11=BB$4,MAX(BB$1:BB10)+1,"")</f>
        <v/>
      </c>
      <c r="BC11" s="7" t="str">
        <f>IF($J11=BC$4,MAX(BC$1:BC10)+1,"")</f>
        <v/>
      </c>
      <c r="BD11" s="7" t="str">
        <f>IF($J11=BD$4,MAX(BD$1:BD10)+1,"")</f>
        <v/>
      </c>
      <c r="BE11" s="7" t="str">
        <f>IF($J11=BE$4,MAX(BE$1:BE10)+1,"")</f>
        <v/>
      </c>
      <c r="BF11" s="7" t="str">
        <f>IF($J11=BF$4,MAX(BF$1:BF10)+1,"")</f>
        <v/>
      </c>
      <c r="BG11" s="7" t="str">
        <f>IF($J11=BG$4,MAX(BG$1:BG10)+1,"")</f>
        <v/>
      </c>
      <c r="BH11" s="7" t="str">
        <f>IF($J11=BH$4,MAX(BH$1:BH10)+1,"")</f>
        <v/>
      </c>
      <c r="BI11" s="6">
        <f t="shared" si="3"/>
        <v>3</v>
      </c>
    </row>
    <row r="12" spans="1:61">
      <c r="A12" s="6" t="str">
        <f t="shared" si="0"/>
        <v>มัธยมศึกษาปีที่ 4/1-8</v>
      </c>
      <c r="B12" s="6" t="str">
        <f t="shared" si="1"/>
        <v>ช67407-2</v>
      </c>
      <c r="D12" s="12">
        <v>8</v>
      </c>
      <c r="E12" s="13" t="s">
        <v>393</v>
      </c>
      <c r="F12" s="1" t="s">
        <v>394</v>
      </c>
      <c r="G12" s="1" t="s">
        <v>395</v>
      </c>
      <c r="H12" s="15" t="s">
        <v>440</v>
      </c>
      <c r="J12" s="7" t="str">
        <f>IF(K12='วิชา-ชั้นที่สอน'!$B$24,'วิชา-ชั้นที่สอน'!$A$24,IF(K12='วิชา-ชั้นที่สอน'!$B$25,'วิชา-ชั้นที่สอน'!$A$25,IF(K12='วิชา-ชั้นที่สอน'!$B$26,'วิชา-ชั้นที่สอน'!$A$26,IF(K12='วิชา-ชั้นที่สอน'!$B$28,'วิชา-ชั้นที่สอน'!$A$28,"-"))))</f>
        <v>ช67407</v>
      </c>
      <c r="K12" s="7" t="s">
        <v>1853</v>
      </c>
      <c r="L12" s="7" t="str">
        <f>IF(J12=0,"",IF(J12="-","",IF(J12="","",VLOOKUP(J12,'วิชา-ชั้นที่สอน'!$A$3:$F$59,3,FALSE))))</f>
        <v>นางสาวเบญญาณิช  กิจเต่ง</v>
      </c>
      <c r="M12" s="7" t="str">
        <f>IF(L12=$M$4,MAX(M$1:$M11)+1,"")</f>
        <v/>
      </c>
      <c r="N12" s="7" t="str">
        <f>IF($L12=N$4,MAX(N$1:N11)+1,"")</f>
        <v/>
      </c>
      <c r="O12" s="7" t="str">
        <f>IF($L12=O$4,MAX(O$1:O11)+1,"")</f>
        <v/>
      </c>
      <c r="P12" s="7" t="str">
        <f>IF($L12=P$4,MAX(P$1:P11)+1,"")</f>
        <v/>
      </c>
      <c r="Q12" s="7" t="str">
        <f>IF($L12=Q$4,MAX(Q$1:Q11)+1,"")</f>
        <v/>
      </c>
      <c r="R12" s="7" t="str">
        <f>IF($L12=R$4,MAX(R$1:R11)+1,"")</f>
        <v/>
      </c>
      <c r="S12" s="7" t="str">
        <f>IF($L12=S$4,MAX(S$1:S11)+1,"")</f>
        <v/>
      </c>
      <c r="T12" s="7" t="str">
        <f>IF($L12=T$4,MAX(T$1:T11)+1,"")</f>
        <v/>
      </c>
      <c r="U12" s="7" t="str">
        <f>IF($L12=U$4,MAX(U$1:U11)+1,"")</f>
        <v/>
      </c>
      <c r="V12" s="6">
        <f t="shared" si="2"/>
        <v>0</v>
      </c>
      <c r="X12" s="7" t="str">
        <f>IF($J12=X$4,MAX(X$1:X11)+1,"")</f>
        <v/>
      </c>
      <c r="Y12" s="7" t="str">
        <f>IF($J12=Y$4,MAX(Y$1:Y11)+1,"")</f>
        <v/>
      </c>
      <c r="Z12" s="7" t="str">
        <f>IF($J12=Z$4,MAX(Z$1:Z11)+1,"")</f>
        <v/>
      </c>
      <c r="AA12" s="7" t="str">
        <f>IF($J12=AA$4,MAX(AA$1:AA11)+1,"")</f>
        <v/>
      </c>
      <c r="AB12" s="7" t="str">
        <f>IF($J12=AB$4,MAX(AB$1:AB11)+1,"")</f>
        <v/>
      </c>
      <c r="AC12" s="7" t="str">
        <f>IF($J12=AC$4,MAX(AC$1:AC11)+1,"")</f>
        <v/>
      </c>
      <c r="AD12" s="7" t="str">
        <f>IF($J12=AD$4,MAX(AD$1:AD11)+1,"")</f>
        <v/>
      </c>
      <c r="AE12" s="7" t="str">
        <f>IF($J12=AE$4,MAX(AE$1:AE11)+1,"")</f>
        <v/>
      </c>
      <c r="AF12" s="7" t="str">
        <f>IF($J12=AF$4,MAX(AF$1:AF11)+1,"")</f>
        <v/>
      </c>
      <c r="AG12" s="7" t="str">
        <f>IF($J12=AG$4,MAX(AG$1:AG11)+1,"")</f>
        <v/>
      </c>
      <c r="AH12" s="7" t="str">
        <f>IF($J12=AH$4,MAX(AH$1:AH11)+1,"")</f>
        <v/>
      </c>
      <c r="AI12" s="7" t="str">
        <f>IF($J12=AI$4,MAX(AI$1:AI11)+1,"")</f>
        <v/>
      </c>
      <c r="AJ12" s="7" t="str">
        <f>IF($J12=AJ$4,MAX(AJ$1:AJ11)+1,"")</f>
        <v/>
      </c>
      <c r="AK12" s="7" t="str">
        <f>IF($J12=AK$4,MAX(AK$1:AK11)+1,"")</f>
        <v/>
      </c>
      <c r="AL12" s="7" t="str">
        <f>IF($J12=AL$4,MAX(AL$1:AL11)+1,"")</f>
        <v/>
      </c>
      <c r="AM12" s="7" t="str">
        <f>IF($J12=AM$4,MAX(AM$1:AM11)+1,"")</f>
        <v/>
      </c>
      <c r="AN12" s="7" t="str">
        <f>IF($J12=AN$4,MAX(AN$1:AN11)+1,"")</f>
        <v/>
      </c>
      <c r="AO12" s="7" t="str">
        <f>IF($J12=AO$4,MAX(AO$1:AO11)+1,"")</f>
        <v/>
      </c>
      <c r="AP12" s="7" t="str">
        <f>IF($J12=AP$4,MAX(AP$1:AP11)+1,"")</f>
        <v/>
      </c>
      <c r="AQ12" s="7" t="str">
        <f>IF($J12=AQ$4,MAX(AQ$1:AQ11)+1,"")</f>
        <v/>
      </c>
      <c r="AR12" s="7" t="str">
        <f>IF($J12=AR$4,MAX(AR$1:AR11)+1,"")</f>
        <v/>
      </c>
      <c r="AS12" s="7" t="str">
        <f>IF($J12=AS$4,MAX(AS$1:AS11)+1,"")</f>
        <v/>
      </c>
      <c r="AT12" s="7" t="str">
        <f>IF($J12=AT$4,MAX(AT$1:AT11)+1,"")</f>
        <v/>
      </c>
      <c r="AU12" s="7">
        <f>IF($J12=AU$4,MAX(AU$1:AU11)+1,"")</f>
        <v>2</v>
      </c>
      <c r="AV12" s="7" t="str">
        <f>IF($J12=AV$4,MAX(AV$1:AV11)+1,"")</f>
        <v/>
      </c>
      <c r="AW12" s="7" t="str">
        <f>IF($J12=AW$4,MAX(AW$1:AW11)+1,"")</f>
        <v/>
      </c>
      <c r="AX12" s="7" t="str">
        <f>IF($J12=AX$4,MAX(AX$1:AX11)+1,"")</f>
        <v/>
      </c>
      <c r="AY12" s="7" t="str">
        <f>IF($J12=AY$4,MAX(AY$1:AY11)+1,"")</f>
        <v/>
      </c>
      <c r="AZ12" s="7" t="str">
        <f>IF($J12=AZ$4,MAX(AZ$1:AZ11)+1,"")</f>
        <v/>
      </c>
      <c r="BA12" s="7" t="str">
        <f>IF($J12=BA$4,MAX(BA$1:BA11)+1,"")</f>
        <v/>
      </c>
      <c r="BB12" s="7" t="str">
        <f>IF($J12=BB$4,MAX(BB$1:BB11)+1,"")</f>
        <v/>
      </c>
      <c r="BC12" s="7" t="str">
        <f>IF($J12=BC$4,MAX(BC$1:BC11)+1,"")</f>
        <v/>
      </c>
      <c r="BD12" s="7" t="str">
        <f>IF($J12=BD$4,MAX(BD$1:BD11)+1,"")</f>
        <v/>
      </c>
      <c r="BE12" s="7" t="str">
        <f>IF($J12=BE$4,MAX(BE$1:BE11)+1,"")</f>
        <v/>
      </c>
      <c r="BF12" s="7" t="str">
        <f>IF($J12=BF$4,MAX(BF$1:BF11)+1,"")</f>
        <v/>
      </c>
      <c r="BG12" s="7" t="str">
        <f>IF($J12=BG$4,MAX(BG$1:BG11)+1,"")</f>
        <v/>
      </c>
      <c r="BH12" s="7" t="str">
        <f>IF($J12=BH$4,MAX(BH$1:BH11)+1,"")</f>
        <v/>
      </c>
      <c r="BI12" s="6">
        <f t="shared" si="3"/>
        <v>2</v>
      </c>
    </row>
    <row r="13" spans="1:61">
      <c r="A13" s="6" t="str">
        <f t="shared" si="0"/>
        <v>มัธยมศึกษาปีที่ 4/1-9</v>
      </c>
      <c r="B13" s="6" t="str">
        <f t="shared" si="1"/>
        <v>ช67405-4</v>
      </c>
      <c r="D13" s="10">
        <v>9</v>
      </c>
      <c r="E13" s="11" t="s">
        <v>396</v>
      </c>
      <c r="F13" s="4" t="s">
        <v>397</v>
      </c>
      <c r="G13" s="4" t="s">
        <v>398</v>
      </c>
      <c r="H13" s="15" t="s">
        <v>440</v>
      </c>
      <c r="J13" s="7" t="str">
        <f>IF(K13='วิชา-ชั้นที่สอน'!$B$24,'วิชา-ชั้นที่สอน'!$A$24,IF(K13='วิชา-ชั้นที่สอน'!$B$25,'วิชา-ชั้นที่สอน'!$A$25,IF(K13='วิชา-ชั้นที่สอน'!$B$26,'วิชา-ชั้นที่สอน'!$A$26,IF(K13='วิชา-ชั้นที่สอน'!$B$28,'วิชา-ชั้นที่สอน'!$A$28,"-"))))</f>
        <v>ช67405</v>
      </c>
      <c r="K13" s="7" t="s">
        <v>1945</v>
      </c>
      <c r="L13" s="7" t="str">
        <f>IF(J13=0,"",IF(J13="-","",IF(J13="","",VLOOKUP(J13,'วิชา-ชั้นที่สอน'!$A$3:$F$59,3,FALSE))))</f>
        <v>นางสาวศิลป์ศุภา คุสินธุ์</v>
      </c>
      <c r="M13" s="7" t="str">
        <f>IF(L13=$M$4,MAX(M$1:$M12)+1,"")</f>
        <v/>
      </c>
      <c r="N13" s="7">
        <f>IF($L13=N$4,MAX(N$1:N12)+1,"")</f>
        <v>4</v>
      </c>
      <c r="O13" s="7" t="str">
        <f>IF($L13=O$4,MAX(O$1:O12)+1,"")</f>
        <v/>
      </c>
      <c r="P13" s="7" t="str">
        <f>IF($L13=P$4,MAX(P$1:P12)+1,"")</f>
        <v/>
      </c>
      <c r="Q13" s="7" t="str">
        <f>IF($L13=Q$4,MAX(Q$1:Q12)+1,"")</f>
        <v/>
      </c>
      <c r="R13" s="7" t="str">
        <f>IF($L13=R$4,MAX(R$1:R12)+1,"")</f>
        <v/>
      </c>
      <c r="S13" s="7" t="str">
        <f>IF($L13=S$4,MAX(S$1:S12)+1,"")</f>
        <v/>
      </c>
      <c r="T13" s="7" t="str">
        <f>IF($L13=T$4,MAX(T$1:T12)+1,"")</f>
        <v/>
      </c>
      <c r="U13" s="7" t="str">
        <f>IF($L13=U$4,MAX(U$1:U12)+1,"")</f>
        <v/>
      </c>
      <c r="V13" s="6">
        <f t="shared" si="2"/>
        <v>4</v>
      </c>
      <c r="X13" s="7" t="str">
        <f>IF($J13=X$4,MAX(X$1:X12)+1,"")</f>
        <v/>
      </c>
      <c r="Y13" s="7" t="str">
        <f>IF($J13=Y$4,MAX(Y$1:Y12)+1,"")</f>
        <v/>
      </c>
      <c r="Z13" s="7" t="str">
        <f>IF($J13=Z$4,MAX(Z$1:Z12)+1,"")</f>
        <v/>
      </c>
      <c r="AA13" s="7" t="str">
        <f>IF($J13=AA$4,MAX(AA$1:AA12)+1,"")</f>
        <v/>
      </c>
      <c r="AB13" s="7" t="str">
        <f>IF($J13=AB$4,MAX(AB$1:AB12)+1,"")</f>
        <v/>
      </c>
      <c r="AC13" s="7" t="str">
        <f>IF($J13=AC$4,MAX(AC$1:AC12)+1,"")</f>
        <v/>
      </c>
      <c r="AD13" s="7" t="str">
        <f>IF($J13=AD$4,MAX(AD$1:AD12)+1,"")</f>
        <v/>
      </c>
      <c r="AE13" s="7" t="str">
        <f>IF($J13=AE$4,MAX(AE$1:AE12)+1,"")</f>
        <v/>
      </c>
      <c r="AF13" s="7" t="str">
        <f>IF($J13=AF$4,MAX(AF$1:AF12)+1,"")</f>
        <v/>
      </c>
      <c r="AG13" s="7" t="str">
        <f>IF($J13=AG$4,MAX(AG$1:AG12)+1,"")</f>
        <v/>
      </c>
      <c r="AH13" s="7" t="str">
        <f>IF($J13=AH$4,MAX(AH$1:AH12)+1,"")</f>
        <v/>
      </c>
      <c r="AI13" s="7" t="str">
        <f>IF($J13=AI$4,MAX(AI$1:AI12)+1,"")</f>
        <v/>
      </c>
      <c r="AJ13" s="7" t="str">
        <f>IF($J13=AJ$4,MAX(AJ$1:AJ12)+1,"")</f>
        <v/>
      </c>
      <c r="AK13" s="7" t="str">
        <f>IF($J13=AK$4,MAX(AK$1:AK12)+1,"")</f>
        <v/>
      </c>
      <c r="AL13" s="7" t="str">
        <f>IF($J13=AL$4,MAX(AL$1:AL12)+1,"")</f>
        <v/>
      </c>
      <c r="AM13" s="7" t="str">
        <f>IF($J13=AM$4,MAX(AM$1:AM12)+1,"")</f>
        <v/>
      </c>
      <c r="AN13" s="7" t="str">
        <f>IF($J13=AN$4,MAX(AN$1:AN12)+1,"")</f>
        <v/>
      </c>
      <c r="AO13" s="7" t="str">
        <f>IF($J13=AO$4,MAX(AO$1:AO12)+1,"")</f>
        <v/>
      </c>
      <c r="AP13" s="7" t="str">
        <f>IF($J13=AP$4,MAX(AP$1:AP12)+1,"")</f>
        <v/>
      </c>
      <c r="AQ13" s="7" t="str">
        <f>IF($J13=AQ$4,MAX(AQ$1:AQ12)+1,"")</f>
        <v/>
      </c>
      <c r="AR13" s="7" t="str">
        <f>IF($J13=AR$4,MAX(AR$1:AR12)+1,"")</f>
        <v/>
      </c>
      <c r="AS13" s="7">
        <f>IF($J13=AS$4,MAX(AS$1:AS12)+1,"")</f>
        <v>4</v>
      </c>
      <c r="AT13" s="7" t="str">
        <f>IF($J13=AT$4,MAX(AT$1:AT12)+1,"")</f>
        <v/>
      </c>
      <c r="AU13" s="7" t="str">
        <f>IF($J13=AU$4,MAX(AU$1:AU12)+1,"")</f>
        <v/>
      </c>
      <c r="AV13" s="7" t="str">
        <f>IF($J13=AV$4,MAX(AV$1:AV12)+1,"")</f>
        <v/>
      </c>
      <c r="AW13" s="7" t="str">
        <f>IF($J13=AW$4,MAX(AW$1:AW12)+1,"")</f>
        <v/>
      </c>
      <c r="AX13" s="7" t="str">
        <f>IF($J13=AX$4,MAX(AX$1:AX12)+1,"")</f>
        <v/>
      </c>
      <c r="AY13" s="7" t="str">
        <f>IF($J13=AY$4,MAX(AY$1:AY12)+1,"")</f>
        <v/>
      </c>
      <c r="AZ13" s="7" t="str">
        <f>IF($J13=AZ$4,MAX(AZ$1:AZ12)+1,"")</f>
        <v/>
      </c>
      <c r="BA13" s="7" t="str">
        <f>IF($J13=BA$4,MAX(BA$1:BA12)+1,"")</f>
        <v/>
      </c>
      <c r="BB13" s="7" t="str">
        <f>IF($J13=BB$4,MAX(BB$1:BB12)+1,"")</f>
        <v/>
      </c>
      <c r="BC13" s="7" t="str">
        <f>IF($J13=BC$4,MAX(BC$1:BC12)+1,"")</f>
        <v/>
      </c>
      <c r="BD13" s="7" t="str">
        <f>IF($J13=BD$4,MAX(BD$1:BD12)+1,"")</f>
        <v/>
      </c>
      <c r="BE13" s="7" t="str">
        <f>IF($J13=BE$4,MAX(BE$1:BE12)+1,"")</f>
        <v/>
      </c>
      <c r="BF13" s="7" t="str">
        <f>IF($J13=BF$4,MAX(BF$1:BF12)+1,"")</f>
        <v/>
      </c>
      <c r="BG13" s="7" t="str">
        <f>IF($J13=BG$4,MAX(BG$1:BG12)+1,"")</f>
        <v/>
      </c>
      <c r="BH13" s="7" t="str">
        <f>IF($J13=BH$4,MAX(BH$1:BH12)+1,"")</f>
        <v/>
      </c>
      <c r="BI13" s="6">
        <f t="shared" si="3"/>
        <v>4</v>
      </c>
    </row>
    <row r="14" spans="1:61">
      <c r="A14" s="6" t="str">
        <f t="shared" si="0"/>
        <v>มัธยมศึกษาปีที่ 4/1-10</v>
      </c>
      <c r="B14" s="6" t="str">
        <f t="shared" si="1"/>
        <v>ช67405-5</v>
      </c>
      <c r="D14" s="12">
        <v>10</v>
      </c>
      <c r="E14" s="13" t="s">
        <v>399</v>
      </c>
      <c r="F14" s="1" t="s">
        <v>400</v>
      </c>
      <c r="G14" s="1" t="s">
        <v>401</v>
      </c>
      <c r="H14" s="15" t="s">
        <v>440</v>
      </c>
      <c r="J14" s="7" t="str">
        <f>IF(K14='วิชา-ชั้นที่สอน'!$B$24,'วิชา-ชั้นที่สอน'!$A$24,IF(K14='วิชา-ชั้นที่สอน'!$B$25,'วิชา-ชั้นที่สอน'!$A$25,IF(K14='วิชา-ชั้นที่สอน'!$B$26,'วิชา-ชั้นที่สอน'!$A$26,IF(K14='วิชา-ชั้นที่สอน'!$B$28,'วิชา-ชั้นที่สอน'!$A$28,"-"))))</f>
        <v>ช67405</v>
      </c>
      <c r="K14" s="7" t="s">
        <v>1945</v>
      </c>
      <c r="L14" s="7" t="str">
        <f>IF(J14=0,"",IF(J14="-","",IF(J14="","",VLOOKUP(J14,'วิชา-ชั้นที่สอน'!$A$3:$F$59,3,FALSE))))</f>
        <v>นางสาวศิลป์ศุภา คุสินธุ์</v>
      </c>
      <c r="M14" s="7" t="str">
        <f>IF(L14=$M$4,MAX(M$1:$M13)+1,"")</f>
        <v/>
      </c>
      <c r="N14" s="7">
        <f>IF($L14=N$4,MAX(N$1:N13)+1,"")</f>
        <v>5</v>
      </c>
      <c r="O14" s="7" t="str">
        <f>IF($L14=O$4,MAX(O$1:O13)+1,"")</f>
        <v/>
      </c>
      <c r="P14" s="7" t="str">
        <f>IF($L14=P$4,MAX(P$1:P13)+1,"")</f>
        <v/>
      </c>
      <c r="Q14" s="7" t="str">
        <f>IF($L14=Q$4,MAX(Q$1:Q13)+1,"")</f>
        <v/>
      </c>
      <c r="R14" s="7" t="str">
        <f>IF($L14=R$4,MAX(R$1:R13)+1,"")</f>
        <v/>
      </c>
      <c r="S14" s="7" t="str">
        <f>IF($L14=S$4,MAX(S$1:S13)+1,"")</f>
        <v/>
      </c>
      <c r="T14" s="7" t="str">
        <f>IF($L14=T$4,MAX(T$1:T13)+1,"")</f>
        <v/>
      </c>
      <c r="U14" s="7" t="str">
        <f>IF($L14=U$4,MAX(U$1:U13)+1,"")</f>
        <v/>
      </c>
      <c r="V14" s="6">
        <f t="shared" si="2"/>
        <v>5</v>
      </c>
      <c r="X14" s="7" t="str">
        <f>IF($J14=X$4,MAX(X$1:X13)+1,"")</f>
        <v/>
      </c>
      <c r="Y14" s="7" t="str">
        <f>IF($J14=Y$4,MAX(Y$1:Y13)+1,"")</f>
        <v/>
      </c>
      <c r="Z14" s="7" t="str">
        <f>IF($J14=Z$4,MAX(Z$1:Z13)+1,"")</f>
        <v/>
      </c>
      <c r="AA14" s="7" t="str">
        <f>IF($J14=AA$4,MAX(AA$1:AA13)+1,"")</f>
        <v/>
      </c>
      <c r="AB14" s="7" t="str">
        <f>IF($J14=AB$4,MAX(AB$1:AB13)+1,"")</f>
        <v/>
      </c>
      <c r="AC14" s="7" t="str">
        <f>IF($J14=AC$4,MAX(AC$1:AC13)+1,"")</f>
        <v/>
      </c>
      <c r="AD14" s="7" t="str">
        <f>IF($J14=AD$4,MAX(AD$1:AD13)+1,"")</f>
        <v/>
      </c>
      <c r="AE14" s="7" t="str">
        <f>IF($J14=AE$4,MAX(AE$1:AE13)+1,"")</f>
        <v/>
      </c>
      <c r="AF14" s="7" t="str">
        <f>IF($J14=AF$4,MAX(AF$1:AF13)+1,"")</f>
        <v/>
      </c>
      <c r="AG14" s="7" t="str">
        <f>IF($J14=AG$4,MAX(AG$1:AG13)+1,"")</f>
        <v/>
      </c>
      <c r="AH14" s="7" t="str">
        <f>IF($J14=AH$4,MAX(AH$1:AH13)+1,"")</f>
        <v/>
      </c>
      <c r="AI14" s="7" t="str">
        <f>IF($J14=AI$4,MAX(AI$1:AI13)+1,"")</f>
        <v/>
      </c>
      <c r="AJ14" s="7" t="str">
        <f>IF($J14=AJ$4,MAX(AJ$1:AJ13)+1,"")</f>
        <v/>
      </c>
      <c r="AK14" s="7" t="str">
        <f>IF($J14=AK$4,MAX(AK$1:AK13)+1,"")</f>
        <v/>
      </c>
      <c r="AL14" s="7" t="str">
        <f>IF($J14=AL$4,MAX(AL$1:AL13)+1,"")</f>
        <v/>
      </c>
      <c r="AM14" s="7" t="str">
        <f>IF($J14=AM$4,MAX(AM$1:AM13)+1,"")</f>
        <v/>
      </c>
      <c r="AN14" s="7" t="str">
        <f>IF($J14=AN$4,MAX(AN$1:AN13)+1,"")</f>
        <v/>
      </c>
      <c r="AO14" s="7" t="str">
        <f>IF($J14=AO$4,MAX(AO$1:AO13)+1,"")</f>
        <v/>
      </c>
      <c r="AP14" s="7" t="str">
        <f>IF($J14=AP$4,MAX(AP$1:AP13)+1,"")</f>
        <v/>
      </c>
      <c r="AQ14" s="7" t="str">
        <f>IF($J14=AQ$4,MAX(AQ$1:AQ13)+1,"")</f>
        <v/>
      </c>
      <c r="AR14" s="7" t="str">
        <f>IF($J14=AR$4,MAX(AR$1:AR13)+1,"")</f>
        <v/>
      </c>
      <c r="AS14" s="7">
        <f>IF($J14=AS$4,MAX(AS$1:AS13)+1,"")</f>
        <v>5</v>
      </c>
      <c r="AT14" s="7" t="str">
        <f>IF($J14=AT$4,MAX(AT$1:AT13)+1,"")</f>
        <v/>
      </c>
      <c r="AU14" s="7" t="str">
        <f>IF($J14=AU$4,MAX(AU$1:AU13)+1,"")</f>
        <v/>
      </c>
      <c r="AV14" s="7" t="str">
        <f>IF($J14=AV$4,MAX(AV$1:AV13)+1,"")</f>
        <v/>
      </c>
      <c r="AW14" s="7" t="str">
        <f>IF($J14=AW$4,MAX(AW$1:AW13)+1,"")</f>
        <v/>
      </c>
      <c r="AX14" s="7" t="str">
        <f>IF($J14=AX$4,MAX(AX$1:AX13)+1,"")</f>
        <v/>
      </c>
      <c r="AY14" s="7" t="str">
        <f>IF($J14=AY$4,MAX(AY$1:AY13)+1,"")</f>
        <v/>
      </c>
      <c r="AZ14" s="7" t="str">
        <f>IF($J14=AZ$4,MAX(AZ$1:AZ13)+1,"")</f>
        <v/>
      </c>
      <c r="BA14" s="7" t="str">
        <f>IF($J14=BA$4,MAX(BA$1:BA13)+1,"")</f>
        <v/>
      </c>
      <c r="BB14" s="7" t="str">
        <f>IF($J14=BB$4,MAX(BB$1:BB13)+1,"")</f>
        <v/>
      </c>
      <c r="BC14" s="7" t="str">
        <f>IF($J14=BC$4,MAX(BC$1:BC13)+1,"")</f>
        <v/>
      </c>
      <c r="BD14" s="7" t="str">
        <f>IF($J14=BD$4,MAX(BD$1:BD13)+1,"")</f>
        <v/>
      </c>
      <c r="BE14" s="7" t="str">
        <f>IF($J14=BE$4,MAX(BE$1:BE13)+1,"")</f>
        <v/>
      </c>
      <c r="BF14" s="7" t="str">
        <f>IF($J14=BF$4,MAX(BF$1:BF13)+1,"")</f>
        <v/>
      </c>
      <c r="BG14" s="7" t="str">
        <f>IF($J14=BG$4,MAX(BG$1:BG13)+1,"")</f>
        <v/>
      </c>
      <c r="BH14" s="7" t="str">
        <f>IF($J14=BH$4,MAX(BH$1:BH13)+1,"")</f>
        <v/>
      </c>
      <c r="BI14" s="6">
        <f t="shared" si="3"/>
        <v>5</v>
      </c>
    </row>
    <row r="15" spans="1:61">
      <c r="A15" s="6" t="str">
        <f t="shared" si="0"/>
        <v>มัธยมศึกษาปีที่ 4/1-11</v>
      </c>
      <c r="B15" s="6" t="str">
        <f t="shared" si="1"/>
        <v>ช67405-6</v>
      </c>
      <c r="D15" s="12">
        <v>11</v>
      </c>
      <c r="E15" s="13" t="s">
        <v>402</v>
      </c>
      <c r="F15" s="1" t="s">
        <v>403</v>
      </c>
      <c r="G15" s="1" t="s">
        <v>404</v>
      </c>
      <c r="H15" s="15" t="s">
        <v>440</v>
      </c>
      <c r="J15" s="7" t="str">
        <f>IF(K15='วิชา-ชั้นที่สอน'!$B$24,'วิชา-ชั้นที่สอน'!$A$24,IF(K15='วิชา-ชั้นที่สอน'!$B$25,'วิชา-ชั้นที่สอน'!$A$25,IF(K15='วิชา-ชั้นที่สอน'!$B$26,'วิชา-ชั้นที่สอน'!$A$26,IF(K15='วิชา-ชั้นที่สอน'!$B$28,'วิชา-ชั้นที่สอน'!$A$28,"-"))))</f>
        <v>ช67405</v>
      </c>
      <c r="K15" s="7" t="s">
        <v>1945</v>
      </c>
      <c r="L15" s="7" t="str">
        <f>IF(J15=0,"",IF(J15="-","",IF(J15="","",VLOOKUP(J15,'วิชา-ชั้นที่สอน'!$A$3:$F$59,3,FALSE))))</f>
        <v>นางสาวศิลป์ศุภา คุสินธุ์</v>
      </c>
      <c r="M15" s="7" t="str">
        <f>IF(L15=$M$4,MAX(M$1:$M14)+1,"")</f>
        <v/>
      </c>
      <c r="N15" s="7">
        <f>IF($L15=N$4,MAX(N$1:N14)+1,"")</f>
        <v>6</v>
      </c>
      <c r="O15" s="7" t="str">
        <f>IF($L15=O$4,MAX(O$1:O14)+1,"")</f>
        <v/>
      </c>
      <c r="P15" s="7" t="str">
        <f>IF($L15=P$4,MAX(P$1:P14)+1,"")</f>
        <v/>
      </c>
      <c r="Q15" s="7" t="str">
        <f>IF($L15=Q$4,MAX(Q$1:Q14)+1,"")</f>
        <v/>
      </c>
      <c r="R15" s="7" t="str">
        <f>IF($L15=R$4,MAX(R$1:R14)+1,"")</f>
        <v/>
      </c>
      <c r="S15" s="7" t="str">
        <f>IF($L15=S$4,MAX(S$1:S14)+1,"")</f>
        <v/>
      </c>
      <c r="T15" s="7" t="str">
        <f>IF($L15=T$4,MAX(T$1:T14)+1,"")</f>
        <v/>
      </c>
      <c r="U15" s="7" t="str">
        <f>IF($L15=U$4,MAX(U$1:U14)+1,"")</f>
        <v/>
      </c>
      <c r="V15" s="6">
        <f t="shared" si="2"/>
        <v>6</v>
      </c>
      <c r="X15" s="7" t="str">
        <f>IF($J15=X$4,MAX(X$1:X14)+1,"")</f>
        <v/>
      </c>
      <c r="Y15" s="7" t="str">
        <f>IF($J15=Y$4,MAX(Y$1:Y14)+1,"")</f>
        <v/>
      </c>
      <c r="Z15" s="7" t="str">
        <f>IF($J15=Z$4,MAX(Z$1:Z14)+1,"")</f>
        <v/>
      </c>
      <c r="AA15" s="7" t="str">
        <f>IF($J15=AA$4,MAX(AA$1:AA14)+1,"")</f>
        <v/>
      </c>
      <c r="AB15" s="7" t="str">
        <f>IF($J15=AB$4,MAX(AB$1:AB14)+1,"")</f>
        <v/>
      </c>
      <c r="AC15" s="7" t="str">
        <f>IF($J15=AC$4,MAX(AC$1:AC14)+1,"")</f>
        <v/>
      </c>
      <c r="AD15" s="7" t="str">
        <f>IF($J15=AD$4,MAX(AD$1:AD14)+1,"")</f>
        <v/>
      </c>
      <c r="AE15" s="7" t="str">
        <f>IF($J15=AE$4,MAX(AE$1:AE14)+1,"")</f>
        <v/>
      </c>
      <c r="AF15" s="7" t="str">
        <f>IF($J15=AF$4,MAX(AF$1:AF14)+1,"")</f>
        <v/>
      </c>
      <c r="AG15" s="7" t="str">
        <f>IF($J15=AG$4,MAX(AG$1:AG14)+1,"")</f>
        <v/>
      </c>
      <c r="AH15" s="7" t="str">
        <f>IF($J15=AH$4,MAX(AH$1:AH14)+1,"")</f>
        <v/>
      </c>
      <c r="AI15" s="7" t="str">
        <f>IF($J15=AI$4,MAX(AI$1:AI14)+1,"")</f>
        <v/>
      </c>
      <c r="AJ15" s="7" t="str">
        <f>IF($J15=AJ$4,MAX(AJ$1:AJ14)+1,"")</f>
        <v/>
      </c>
      <c r="AK15" s="7" t="str">
        <f>IF($J15=AK$4,MAX(AK$1:AK14)+1,"")</f>
        <v/>
      </c>
      <c r="AL15" s="7" t="str">
        <f>IF($J15=AL$4,MAX(AL$1:AL14)+1,"")</f>
        <v/>
      </c>
      <c r="AM15" s="7" t="str">
        <f>IF($J15=AM$4,MAX(AM$1:AM14)+1,"")</f>
        <v/>
      </c>
      <c r="AN15" s="7" t="str">
        <f>IF($J15=AN$4,MAX(AN$1:AN14)+1,"")</f>
        <v/>
      </c>
      <c r="AO15" s="7" t="str">
        <f>IF($J15=AO$4,MAX(AO$1:AO14)+1,"")</f>
        <v/>
      </c>
      <c r="AP15" s="7" t="str">
        <f>IF($J15=AP$4,MAX(AP$1:AP14)+1,"")</f>
        <v/>
      </c>
      <c r="AQ15" s="7" t="str">
        <f>IF($J15=AQ$4,MAX(AQ$1:AQ14)+1,"")</f>
        <v/>
      </c>
      <c r="AR15" s="7" t="str">
        <f>IF($J15=AR$4,MAX(AR$1:AR14)+1,"")</f>
        <v/>
      </c>
      <c r="AS15" s="7">
        <f>IF($J15=AS$4,MAX(AS$1:AS14)+1,"")</f>
        <v>6</v>
      </c>
      <c r="AT15" s="7" t="str">
        <f>IF($J15=AT$4,MAX(AT$1:AT14)+1,"")</f>
        <v/>
      </c>
      <c r="AU15" s="7" t="str">
        <f>IF($J15=AU$4,MAX(AU$1:AU14)+1,"")</f>
        <v/>
      </c>
      <c r="AV15" s="7" t="str">
        <f>IF($J15=AV$4,MAX(AV$1:AV14)+1,"")</f>
        <v/>
      </c>
      <c r="AW15" s="7" t="str">
        <f>IF($J15=AW$4,MAX(AW$1:AW14)+1,"")</f>
        <v/>
      </c>
      <c r="AX15" s="7" t="str">
        <f>IF($J15=AX$4,MAX(AX$1:AX14)+1,"")</f>
        <v/>
      </c>
      <c r="AY15" s="7" t="str">
        <f>IF($J15=AY$4,MAX(AY$1:AY14)+1,"")</f>
        <v/>
      </c>
      <c r="AZ15" s="7" t="str">
        <f>IF($J15=AZ$4,MAX(AZ$1:AZ14)+1,"")</f>
        <v/>
      </c>
      <c r="BA15" s="7" t="str">
        <f>IF($J15=BA$4,MAX(BA$1:BA14)+1,"")</f>
        <v/>
      </c>
      <c r="BB15" s="7" t="str">
        <f>IF($J15=BB$4,MAX(BB$1:BB14)+1,"")</f>
        <v/>
      </c>
      <c r="BC15" s="7" t="str">
        <f>IF($J15=BC$4,MAX(BC$1:BC14)+1,"")</f>
        <v/>
      </c>
      <c r="BD15" s="7" t="str">
        <f>IF($J15=BD$4,MAX(BD$1:BD14)+1,"")</f>
        <v/>
      </c>
      <c r="BE15" s="7" t="str">
        <f>IF($J15=BE$4,MAX(BE$1:BE14)+1,"")</f>
        <v/>
      </c>
      <c r="BF15" s="7" t="str">
        <f>IF($J15=BF$4,MAX(BF$1:BF14)+1,"")</f>
        <v/>
      </c>
      <c r="BG15" s="7" t="str">
        <f>IF($J15=BG$4,MAX(BG$1:BG14)+1,"")</f>
        <v/>
      </c>
      <c r="BH15" s="7" t="str">
        <f>IF($J15=BH$4,MAX(BH$1:BH14)+1,"")</f>
        <v/>
      </c>
      <c r="BI15" s="6">
        <f t="shared" si="3"/>
        <v>6</v>
      </c>
    </row>
    <row r="16" spans="1:61">
      <c r="A16" s="6" t="str">
        <f t="shared" si="0"/>
        <v>มัธยมศึกษาปีที่ 4/1-12</v>
      </c>
      <c r="B16" s="6" t="str">
        <f t="shared" si="1"/>
        <v>ช67407-3</v>
      </c>
      <c r="D16" s="12">
        <v>12</v>
      </c>
      <c r="E16" s="13" t="s">
        <v>405</v>
      </c>
      <c r="F16" s="1" t="s">
        <v>406</v>
      </c>
      <c r="G16" s="1" t="s">
        <v>407</v>
      </c>
      <c r="H16" s="15" t="s">
        <v>440</v>
      </c>
      <c r="J16" s="7" t="str">
        <f>IF(K16='วิชา-ชั้นที่สอน'!$B$24,'วิชา-ชั้นที่สอน'!$A$24,IF(K16='วิชา-ชั้นที่สอน'!$B$25,'วิชา-ชั้นที่สอน'!$A$25,IF(K16='วิชา-ชั้นที่สอน'!$B$26,'วิชา-ชั้นที่สอน'!$A$26,IF(K16='วิชา-ชั้นที่สอน'!$B$28,'วิชา-ชั้นที่สอน'!$A$28,"-"))))</f>
        <v>ช67407</v>
      </c>
      <c r="K16" s="7" t="s">
        <v>1853</v>
      </c>
      <c r="L16" s="7" t="str">
        <f>IF(J16=0,"",IF(J16="-","",IF(J16="","",VLOOKUP(J16,'วิชา-ชั้นที่สอน'!$A$3:$F$59,3,FALSE))))</f>
        <v>นางสาวเบญญาณิช  กิจเต่ง</v>
      </c>
      <c r="M16" s="7" t="str">
        <f>IF(L16=$M$4,MAX(M$1:$M15)+1,"")</f>
        <v/>
      </c>
      <c r="N16" s="7" t="str">
        <f>IF($L16=N$4,MAX(N$1:N15)+1,"")</f>
        <v/>
      </c>
      <c r="O16" s="7" t="str">
        <f>IF($L16=O$4,MAX(O$1:O15)+1,"")</f>
        <v/>
      </c>
      <c r="P16" s="7" t="str">
        <f>IF($L16=P$4,MAX(P$1:P15)+1,"")</f>
        <v/>
      </c>
      <c r="Q16" s="7" t="str">
        <f>IF($L16=Q$4,MAX(Q$1:Q15)+1,"")</f>
        <v/>
      </c>
      <c r="R16" s="7" t="str">
        <f>IF($L16=R$4,MAX(R$1:R15)+1,"")</f>
        <v/>
      </c>
      <c r="S16" s="7" t="str">
        <f>IF($L16=S$4,MAX(S$1:S15)+1,"")</f>
        <v/>
      </c>
      <c r="T16" s="7" t="str">
        <f>IF($L16=T$4,MAX(T$1:T15)+1,"")</f>
        <v/>
      </c>
      <c r="U16" s="7" t="str">
        <f>IF($L16=U$4,MAX(U$1:U15)+1,"")</f>
        <v/>
      </c>
      <c r="V16" s="6">
        <f t="shared" si="2"/>
        <v>0</v>
      </c>
      <c r="X16" s="7" t="str">
        <f>IF($J16=X$4,MAX(X$1:X15)+1,"")</f>
        <v/>
      </c>
      <c r="Y16" s="7" t="str">
        <f>IF($J16=Y$4,MAX(Y$1:Y15)+1,"")</f>
        <v/>
      </c>
      <c r="Z16" s="7" t="str">
        <f>IF($J16=Z$4,MAX(Z$1:Z15)+1,"")</f>
        <v/>
      </c>
      <c r="AA16" s="7" t="str">
        <f>IF($J16=AA$4,MAX(AA$1:AA15)+1,"")</f>
        <v/>
      </c>
      <c r="AB16" s="7" t="str">
        <f>IF($J16=AB$4,MAX(AB$1:AB15)+1,"")</f>
        <v/>
      </c>
      <c r="AC16" s="7" t="str">
        <f>IF($J16=AC$4,MAX(AC$1:AC15)+1,"")</f>
        <v/>
      </c>
      <c r="AD16" s="7" t="str">
        <f>IF($J16=AD$4,MAX(AD$1:AD15)+1,"")</f>
        <v/>
      </c>
      <c r="AE16" s="7" t="str">
        <f>IF($J16=AE$4,MAX(AE$1:AE15)+1,"")</f>
        <v/>
      </c>
      <c r="AF16" s="7" t="str">
        <f>IF($J16=AF$4,MAX(AF$1:AF15)+1,"")</f>
        <v/>
      </c>
      <c r="AG16" s="7" t="str">
        <f>IF($J16=AG$4,MAX(AG$1:AG15)+1,"")</f>
        <v/>
      </c>
      <c r="AH16" s="7" t="str">
        <f>IF($J16=AH$4,MAX(AH$1:AH15)+1,"")</f>
        <v/>
      </c>
      <c r="AI16" s="7" t="str">
        <f>IF($J16=AI$4,MAX(AI$1:AI15)+1,"")</f>
        <v/>
      </c>
      <c r="AJ16" s="7" t="str">
        <f>IF($J16=AJ$4,MAX(AJ$1:AJ15)+1,"")</f>
        <v/>
      </c>
      <c r="AK16" s="7" t="str">
        <f>IF($J16=AK$4,MAX(AK$1:AK15)+1,"")</f>
        <v/>
      </c>
      <c r="AL16" s="7" t="str">
        <f>IF($J16=AL$4,MAX(AL$1:AL15)+1,"")</f>
        <v/>
      </c>
      <c r="AM16" s="7" t="str">
        <f>IF($J16=AM$4,MAX(AM$1:AM15)+1,"")</f>
        <v/>
      </c>
      <c r="AN16" s="7" t="str">
        <f>IF($J16=AN$4,MAX(AN$1:AN15)+1,"")</f>
        <v/>
      </c>
      <c r="AO16" s="7" t="str">
        <f>IF($J16=AO$4,MAX(AO$1:AO15)+1,"")</f>
        <v/>
      </c>
      <c r="AP16" s="7" t="str">
        <f>IF($J16=AP$4,MAX(AP$1:AP15)+1,"")</f>
        <v/>
      </c>
      <c r="AQ16" s="7" t="str">
        <f>IF($J16=AQ$4,MAX(AQ$1:AQ15)+1,"")</f>
        <v/>
      </c>
      <c r="AR16" s="7" t="str">
        <f>IF($J16=AR$4,MAX(AR$1:AR15)+1,"")</f>
        <v/>
      </c>
      <c r="AS16" s="7" t="str">
        <f>IF($J16=AS$4,MAX(AS$1:AS15)+1,"")</f>
        <v/>
      </c>
      <c r="AT16" s="7" t="str">
        <f>IF($J16=AT$4,MAX(AT$1:AT15)+1,"")</f>
        <v/>
      </c>
      <c r="AU16" s="7">
        <f>IF($J16=AU$4,MAX(AU$1:AU15)+1,"")</f>
        <v>3</v>
      </c>
      <c r="AV16" s="7" t="str">
        <f>IF($J16=AV$4,MAX(AV$1:AV15)+1,"")</f>
        <v/>
      </c>
      <c r="AW16" s="7" t="str">
        <f>IF($J16=AW$4,MAX(AW$1:AW15)+1,"")</f>
        <v/>
      </c>
      <c r="AX16" s="7" t="str">
        <f>IF($J16=AX$4,MAX(AX$1:AX15)+1,"")</f>
        <v/>
      </c>
      <c r="AY16" s="7" t="str">
        <f>IF($J16=AY$4,MAX(AY$1:AY15)+1,"")</f>
        <v/>
      </c>
      <c r="AZ16" s="7" t="str">
        <f>IF($J16=AZ$4,MAX(AZ$1:AZ15)+1,"")</f>
        <v/>
      </c>
      <c r="BA16" s="7" t="str">
        <f>IF($J16=BA$4,MAX(BA$1:BA15)+1,"")</f>
        <v/>
      </c>
      <c r="BB16" s="7" t="str">
        <f>IF($J16=BB$4,MAX(BB$1:BB15)+1,"")</f>
        <v/>
      </c>
      <c r="BC16" s="7" t="str">
        <f>IF($J16=BC$4,MAX(BC$1:BC15)+1,"")</f>
        <v/>
      </c>
      <c r="BD16" s="7" t="str">
        <f>IF($J16=BD$4,MAX(BD$1:BD15)+1,"")</f>
        <v/>
      </c>
      <c r="BE16" s="7" t="str">
        <f>IF($J16=BE$4,MAX(BE$1:BE15)+1,"")</f>
        <v/>
      </c>
      <c r="BF16" s="7" t="str">
        <f>IF($J16=BF$4,MAX(BF$1:BF15)+1,"")</f>
        <v/>
      </c>
      <c r="BG16" s="7" t="str">
        <f>IF($J16=BG$4,MAX(BG$1:BG15)+1,"")</f>
        <v/>
      </c>
      <c r="BH16" s="7" t="str">
        <f>IF($J16=BH$4,MAX(BH$1:BH15)+1,"")</f>
        <v/>
      </c>
      <c r="BI16" s="6">
        <f t="shared" si="3"/>
        <v>3</v>
      </c>
    </row>
    <row r="17" spans="1:61">
      <c r="A17" s="6" t="str">
        <f t="shared" si="0"/>
        <v>มัธยมศึกษาปีที่ 4/1-13</v>
      </c>
      <c r="B17" s="6" t="str">
        <f t="shared" si="1"/>
        <v>ช67409-4</v>
      </c>
      <c r="D17" s="12">
        <v>13</v>
      </c>
      <c r="E17" s="13" t="s">
        <v>408</v>
      </c>
      <c r="F17" s="1" t="s">
        <v>409</v>
      </c>
      <c r="G17" s="1" t="s">
        <v>410</v>
      </c>
      <c r="H17" s="15" t="s">
        <v>440</v>
      </c>
      <c r="J17" s="7" t="str">
        <f>IF(K17='วิชา-ชั้นที่สอน'!$B$24,'วิชา-ชั้นที่สอน'!$A$24,IF(K17='วิชา-ชั้นที่สอน'!$B$25,'วิชา-ชั้นที่สอน'!$A$25,IF(K17='วิชา-ชั้นที่สอน'!$B$26,'วิชา-ชั้นที่สอน'!$A$26,IF(K17='วิชา-ชั้นที่สอน'!$B$28,'วิชา-ชั้นที่สอน'!$A$28,"-"))))</f>
        <v>ช67409</v>
      </c>
      <c r="K17" s="7" t="s">
        <v>2127</v>
      </c>
      <c r="L17" s="7" t="str">
        <f>IF(J17=0,"",IF(J17="-","",IF(J17="","",VLOOKUP(J17,'วิชา-ชั้นที่สอน'!$A$3:$F$59,3,FALSE))))</f>
        <v>สิบเอกชัยวัฒน์(เก่ง) เรืองไกรศิลป์</v>
      </c>
      <c r="M17" s="7" t="str">
        <f>IF(L17=$M$4,MAX(M$1:$M16)+1,"")</f>
        <v/>
      </c>
      <c r="N17" s="7" t="str">
        <f>IF($L17=N$4,MAX(N$1:N16)+1,"")</f>
        <v/>
      </c>
      <c r="O17" s="7" t="str">
        <f>IF($L17=O$4,MAX(O$1:O16)+1,"")</f>
        <v/>
      </c>
      <c r="P17" s="7">
        <f>IF($L17=P$4,MAX(P$1:P16)+1,"")</f>
        <v>4</v>
      </c>
      <c r="Q17" s="7" t="str">
        <f>IF($L17=Q$4,MAX(Q$1:Q16)+1,"")</f>
        <v/>
      </c>
      <c r="R17" s="7" t="str">
        <f>IF($L17=R$4,MAX(R$1:R16)+1,"")</f>
        <v/>
      </c>
      <c r="S17" s="7" t="str">
        <f>IF($L17=S$4,MAX(S$1:S16)+1,"")</f>
        <v/>
      </c>
      <c r="T17" s="7" t="str">
        <f>IF($L17=T$4,MAX(T$1:T16)+1,"")</f>
        <v/>
      </c>
      <c r="U17" s="7" t="str">
        <f>IF($L17=U$4,MAX(U$1:U16)+1,"")</f>
        <v/>
      </c>
      <c r="V17" s="6">
        <f t="shared" si="2"/>
        <v>4</v>
      </c>
      <c r="X17" s="7" t="str">
        <f>IF($J17=X$4,MAX(X$1:X16)+1,"")</f>
        <v/>
      </c>
      <c r="Y17" s="7" t="str">
        <f>IF($J17=Y$4,MAX(Y$1:Y16)+1,"")</f>
        <v/>
      </c>
      <c r="Z17" s="7" t="str">
        <f>IF($J17=Z$4,MAX(Z$1:Z16)+1,"")</f>
        <v/>
      </c>
      <c r="AA17" s="7" t="str">
        <f>IF($J17=AA$4,MAX(AA$1:AA16)+1,"")</f>
        <v/>
      </c>
      <c r="AB17" s="7" t="str">
        <f>IF($J17=AB$4,MAX(AB$1:AB16)+1,"")</f>
        <v/>
      </c>
      <c r="AC17" s="7" t="str">
        <f>IF($J17=AC$4,MAX(AC$1:AC16)+1,"")</f>
        <v/>
      </c>
      <c r="AD17" s="7" t="str">
        <f>IF($J17=AD$4,MAX(AD$1:AD16)+1,"")</f>
        <v/>
      </c>
      <c r="AE17" s="7" t="str">
        <f>IF($J17=AE$4,MAX(AE$1:AE16)+1,"")</f>
        <v/>
      </c>
      <c r="AF17" s="7" t="str">
        <f>IF($J17=AF$4,MAX(AF$1:AF16)+1,"")</f>
        <v/>
      </c>
      <c r="AG17" s="7" t="str">
        <f>IF($J17=AG$4,MAX(AG$1:AG16)+1,"")</f>
        <v/>
      </c>
      <c r="AH17" s="7" t="str">
        <f>IF($J17=AH$4,MAX(AH$1:AH16)+1,"")</f>
        <v/>
      </c>
      <c r="AI17" s="7" t="str">
        <f>IF($J17=AI$4,MAX(AI$1:AI16)+1,"")</f>
        <v/>
      </c>
      <c r="AJ17" s="7" t="str">
        <f>IF($J17=AJ$4,MAX(AJ$1:AJ16)+1,"")</f>
        <v/>
      </c>
      <c r="AK17" s="7" t="str">
        <f>IF($J17=AK$4,MAX(AK$1:AK16)+1,"")</f>
        <v/>
      </c>
      <c r="AL17" s="7" t="str">
        <f>IF($J17=AL$4,MAX(AL$1:AL16)+1,"")</f>
        <v/>
      </c>
      <c r="AM17" s="7" t="str">
        <f>IF($J17=AM$4,MAX(AM$1:AM16)+1,"")</f>
        <v/>
      </c>
      <c r="AN17" s="7" t="str">
        <f>IF($J17=AN$4,MAX(AN$1:AN16)+1,"")</f>
        <v/>
      </c>
      <c r="AO17" s="7" t="str">
        <f>IF($J17=AO$4,MAX(AO$1:AO16)+1,"")</f>
        <v/>
      </c>
      <c r="AP17" s="7" t="str">
        <f>IF($J17=AP$4,MAX(AP$1:AP16)+1,"")</f>
        <v/>
      </c>
      <c r="AQ17" s="7" t="str">
        <f>IF($J17=AQ$4,MAX(AQ$1:AQ16)+1,"")</f>
        <v/>
      </c>
      <c r="AR17" s="7" t="str">
        <f>IF($J17=AR$4,MAX(AR$1:AR16)+1,"")</f>
        <v/>
      </c>
      <c r="AS17" s="7" t="str">
        <f>IF($J17=AS$4,MAX(AS$1:AS16)+1,"")</f>
        <v/>
      </c>
      <c r="AT17" s="7" t="str">
        <f>IF($J17=AT$4,MAX(AT$1:AT16)+1,"")</f>
        <v/>
      </c>
      <c r="AU17" s="7" t="str">
        <f>IF($J17=AU$4,MAX(AU$1:AU16)+1,"")</f>
        <v/>
      </c>
      <c r="AV17" s="7" t="str">
        <f>IF($J17=AV$4,MAX(AV$1:AV16)+1,"")</f>
        <v/>
      </c>
      <c r="AW17" s="7">
        <f>IF($J17=AW$4,MAX(AW$1:AW16)+1,"")</f>
        <v>4</v>
      </c>
      <c r="AX17" s="7" t="str">
        <f>IF($J17=AX$4,MAX(AX$1:AX16)+1,"")</f>
        <v/>
      </c>
      <c r="AY17" s="7" t="str">
        <f>IF($J17=AY$4,MAX(AY$1:AY16)+1,"")</f>
        <v/>
      </c>
      <c r="AZ17" s="7" t="str">
        <f>IF($J17=AZ$4,MAX(AZ$1:AZ16)+1,"")</f>
        <v/>
      </c>
      <c r="BA17" s="7" t="str">
        <f>IF($J17=BA$4,MAX(BA$1:BA16)+1,"")</f>
        <v/>
      </c>
      <c r="BB17" s="7" t="str">
        <f>IF($J17=BB$4,MAX(BB$1:BB16)+1,"")</f>
        <v/>
      </c>
      <c r="BC17" s="7" t="str">
        <f>IF($J17=BC$4,MAX(BC$1:BC16)+1,"")</f>
        <v/>
      </c>
      <c r="BD17" s="7" t="str">
        <f>IF($J17=BD$4,MAX(BD$1:BD16)+1,"")</f>
        <v/>
      </c>
      <c r="BE17" s="7" t="str">
        <f>IF($J17=BE$4,MAX(BE$1:BE16)+1,"")</f>
        <v/>
      </c>
      <c r="BF17" s="7" t="str">
        <f>IF($J17=BF$4,MAX(BF$1:BF16)+1,"")</f>
        <v/>
      </c>
      <c r="BG17" s="7" t="str">
        <f>IF($J17=BG$4,MAX(BG$1:BG16)+1,"")</f>
        <v/>
      </c>
      <c r="BH17" s="7" t="str">
        <f>IF($J17=BH$4,MAX(BH$1:BH16)+1,"")</f>
        <v/>
      </c>
      <c r="BI17" s="6">
        <f t="shared" si="3"/>
        <v>4</v>
      </c>
    </row>
    <row r="18" spans="1:61">
      <c r="A18" s="6" t="str">
        <f t="shared" si="0"/>
        <v>มัธยมศึกษาปีที่ 4/1-14</v>
      </c>
      <c r="B18" s="6" t="str">
        <f t="shared" si="1"/>
        <v>ช67405-7</v>
      </c>
      <c r="D18" s="12">
        <v>14</v>
      </c>
      <c r="E18" s="13" t="s">
        <v>411</v>
      </c>
      <c r="F18" s="1" t="s">
        <v>412</v>
      </c>
      <c r="G18" s="1" t="s">
        <v>413</v>
      </c>
      <c r="H18" s="15" t="s">
        <v>440</v>
      </c>
      <c r="J18" s="7" t="str">
        <f>IF(K18='วิชา-ชั้นที่สอน'!$B$24,'วิชา-ชั้นที่สอน'!$A$24,IF(K18='วิชา-ชั้นที่สอน'!$B$25,'วิชา-ชั้นที่สอน'!$A$25,IF(K18='วิชา-ชั้นที่สอน'!$B$26,'วิชา-ชั้นที่สอน'!$A$26,IF(K18='วิชา-ชั้นที่สอน'!$B$28,'วิชา-ชั้นที่สอน'!$A$28,"-"))))</f>
        <v>ช67405</v>
      </c>
      <c r="K18" s="7" t="s">
        <v>1945</v>
      </c>
      <c r="L18" s="7" t="str">
        <f>IF(J18=0,"",IF(J18="-","",IF(J18="","",VLOOKUP(J18,'วิชา-ชั้นที่สอน'!$A$3:$F$59,3,FALSE))))</f>
        <v>นางสาวศิลป์ศุภา คุสินธุ์</v>
      </c>
      <c r="M18" s="7" t="str">
        <f>IF(L18=$M$4,MAX(M$1:$M17)+1,"")</f>
        <v/>
      </c>
      <c r="N18" s="7">
        <f>IF($L18=N$4,MAX(N$1:N17)+1,"")</f>
        <v>7</v>
      </c>
      <c r="O18" s="7" t="str">
        <f>IF($L18=O$4,MAX(O$1:O17)+1,"")</f>
        <v/>
      </c>
      <c r="P18" s="7" t="str">
        <f>IF($L18=P$4,MAX(P$1:P17)+1,"")</f>
        <v/>
      </c>
      <c r="Q18" s="7" t="str">
        <f>IF($L18=Q$4,MAX(Q$1:Q17)+1,"")</f>
        <v/>
      </c>
      <c r="R18" s="7" t="str">
        <f>IF($L18=R$4,MAX(R$1:R17)+1,"")</f>
        <v/>
      </c>
      <c r="S18" s="7" t="str">
        <f>IF($L18=S$4,MAX(S$1:S17)+1,"")</f>
        <v/>
      </c>
      <c r="T18" s="7" t="str">
        <f>IF($L18=T$4,MAX(T$1:T17)+1,"")</f>
        <v/>
      </c>
      <c r="U18" s="7" t="str">
        <f>IF($L18=U$4,MAX(U$1:U17)+1,"")</f>
        <v/>
      </c>
      <c r="V18" s="6">
        <f t="shared" si="2"/>
        <v>7</v>
      </c>
      <c r="X18" s="7" t="str">
        <f>IF($J18=X$4,MAX(X$1:X17)+1,"")</f>
        <v/>
      </c>
      <c r="Y18" s="7" t="str">
        <f>IF($J18=Y$4,MAX(Y$1:Y17)+1,"")</f>
        <v/>
      </c>
      <c r="Z18" s="7" t="str">
        <f>IF($J18=Z$4,MAX(Z$1:Z17)+1,"")</f>
        <v/>
      </c>
      <c r="AA18" s="7" t="str">
        <f>IF($J18=AA$4,MAX(AA$1:AA17)+1,"")</f>
        <v/>
      </c>
      <c r="AB18" s="7" t="str">
        <f>IF($J18=AB$4,MAX(AB$1:AB17)+1,"")</f>
        <v/>
      </c>
      <c r="AC18" s="7" t="str">
        <f>IF($J18=AC$4,MAX(AC$1:AC17)+1,"")</f>
        <v/>
      </c>
      <c r="AD18" s="7" t="str">
        <f>IF($J18=AD$4,MAX(AD$1:AD17)+1,"")</f>
        <v/>
      </c>
      <c r="AE18" s="7" t="str">
        <f>IF($J18=AE$4,MAX(AE$1:AE17)+1,"")</f>
        <v/>
      </c>
      <c r="AF18" s="7" t="str">
        <f>IF($J18=AF$4,MAX(AF$1:AF17)+1,"")</f>
        <v/>
      </c>
      <c r="AG18" s="7" t="str">
        <f>IF($J18=AG$4,MAX(AG$1:AG17)+1,"")</f>
        <v/>
      </c>
      <c r="AH18" s="7" t="str">
        <f>IF($J18=AH$4,MAX(AH$1:AH17)+1,"")</f>
        <v/>
      </c>
      <c r="AI18" s="7" t="str">
        <f>IF($J18=AI$4,MAX(AI$1:AI17)+1,"")</f>
        <v/>
      </c>
      <c r="AJ18" s="7" t="str">
        <f>IF($J18=AJ$4,MAX(AJ$1:AJ17)+1,"")</f>
        <v/>
      </c>
      <c r="AK18" s="7" t="str">
        <f>IF($J18=AK$4,MAX(AK$1:AK17)+1,"")</f>
        <v/>
      </c>
      <c r="AL18" s="7" t="str">
        <f>IF($J18=AL$4,MAX(AL$1:AL17)+1,"")</f>
        <v/>
      </c>
      <c r="AM18" s="7" t="str">
        <f>IF($J18=AM$4,MAX(AM$1:AM17)+1,"")</f>
        <v/>
      </c>
      <c r="AN18" s="7" t="str">
        <f>IF($J18=AN$4,MAX(AN$1:AN17)+1,"")</f>
        <v/>
      </c>
      <c r="AO18" s="7" t="str">
        <f>IF($J18=AO$4,MAX(AO$1:AO17)+1,"")</f>
        <v/>
      </c>
      <c r="AP18" s="7" t="str">
        <f>IF($J18=AP$4,MAX(AP$1:AP17)+1,"")</f>
        <v/>
      </c>
      <c r="AQ18" s="7" t="str">
        <f>IF($J18=AQ$4,MAX(AQ$1:AQ17)+1,"")</f>
        <v/>
      </c>
      <c r="AR18" s="7" t="str">
        <f>IF($J18=AR$4,MAX(AR$1:AR17)+1,"")</f>
        <v/>
      </c>
      <c r="AS18" s="7">
        <f>IF($J18=AS$4,MAX(AS$1:AS17)+1,"")</f>
        <v>7</v>
      </c>
      <c r="AT18" s="7" t="str">
        <f>IF($J18=AT$4,MAX(AT$1:AT17)+1,"")</f>
        <v/>
      </c>
      <c r="AU18" s="7" t="str">
        <f>IF($J18=AU$4,MAX(AU$1:AU17)+1,"")</f>
        <v/>
      </c>
      <c r="AV18" s="7" t="str">
        <f>IF($J18=AV$4,MAX(AV$1:AV17)+1,"")</f>
        <v/>
      </c>
      <c r="AW18" s="7" t="str">
        <f>IF($J18=AW$4,MAX(AW$1:AW17)+1,"")</f>
        <v/>
      </c>
      <c r="AX18" s="7" t="str">
        <f>IF($J18=AX$4,MAX(AX$1:AX17)+1,"")</f>
        <v/>
      </c>
      <c r="AY18" s="7" t="str">
        <f>IF($J18=AY$4,MAX(AY$1:AY17)+1,"")</f>
        <v/>
      </c>
      <c r="AZ18" s="7" t="str">
        <f>IF($J18=AZ$4,MAX(AZ$1:AZ17)+1,"")</f>
        <v/>
      </c>
      <c r="BA18" s="7" t="str">
        <f>IF($J18=BA$4,MAX(BA$1:BA17)+1,"")</f>
        <v/>
      </c>
      <c r="BB18" s="7" t="str">
        <f>IF($J18=BB$4,MAX(BB$1:BB17)+1,"")</f>
        <v/>
      </c>
      <c r="BC18" s="7" t="str">
        <f>IF($J18=BC$4,MAX(BC$1:BC17)+1,"")</f>
        <v/>
      </c>
      <c r="BD18" s="7" t="str">
        <f>IF($J18=BD$4,MAX(BD$1:BD17)+1,"")</f>
        <v/>
      </c>
      <c r="BE18" s="7" t="str">
        <f>IF($J18=BE$4,MAX(BE$1:BE17)+1,"")</f>
        <v/>
      </c>
      <c r="BF18" s="7" t="str">
        <f>IF($J18=BF$4,MAX(BF$1:BF17)+1,"")</f>
        <v/>
      </c>
      <c r="BG18" s="7" t="str">
        <f>IF($J18=BG$4,MAX(BG$1:BG17)+1,"")</f>
        <v/>
      </c>
      <c r="BH18" s="7" t="str">
        <f>IF($J18=BH$4,MAX(BH$1:BH17)+1,"")</f>
        <v/>
      </c>
      <c r="BI18" s="6">
        <f t="shared" si="3"/>
        <v>7</v>
      </c>
    </row>
    <row r="19" spans="1:61">
      <c r="A19" s="6" t="str">
        <f t="shared" si="0"/>
        <v>มัธยมศึกษาปีที่ 4/1-15</v>
      </c>
      <c r="B19" s="6" t="str">
        <f t="shared" si="1"/>
        <v>ช67407-4</v>
      </c>
      <c r="D19" s="12">
        <v>15</v>
      </c>
      <c r="E19" s="13" t="s">
        <v>414</v>
      </c>
      <c r="F19" s="1" t="s">
        <v>2082</v>
      </c>
      <c r="G19" s="1" t="s">
        <v>415</v>
      </c>
      <c r="H19" s="15" t="s">
        <v>440</v>
      </c>
      <c r="J19" s="7" t="str">
        <f>IF(K19='วิชา-ชั้นที่สอน'!$B$24,'วิชา-ชั้นที่สอน'!$A$24,IF(K19='วิชา-ชั้นที่สอน'!$B$25,'วิชา-ชั้นที่สอน'!$A$25,IF(K19='วิชา-ชั้นที่สอน'!$B$26,'วิชา-ชั้นที่สอน'!$A$26,IF(K19='วิชา-ชั้นที่สอน'!$B$28,'วิชา-ชั้นที่สอน'!$A$28,"-"))))</f>
        <v>ช67407</v>
      </c>
      <c r="K19" s="7" t="s">
        <v>1853</v>
      </c>
      <c r="L19" s="7" t="str">
        <f>IF(J19=0,"",IF(J19="-","",IF(J19="","",VLOOKUP(J19,'วิชา-ชั้นที่สอน'!$A$3:$F$59,3,FALSE))))</f>
        <v>นางสาวเบญญาณิช  กิจเต่ง</v>
      </c>
      <c r="M19" s="7" t="str">
        <f>IF(L19=$M$4,MAX(M$1:$M18)+1,"")</f>
        <v/>
      </c>
      <c r="N19" s="7" t="str">
        <f>IF($L19=N$4,MAX(N$1:N18)+1,"")</f>
        <v/>
      </c>
      <c r="O19" s="7" t="str">
        <f>IF($L19=O$4,MAX(O$1:O18)+1,"")</f>
        <v/>
      </c>
      <c r="P19" s="7" t="str">
        <f>IF($L19=P$4,MAX(P$1:P18)+1,"")</f>
        <v/>
      </c>
      <c r="Q19" s="7" t="str">
        <f>IF($L19=Q$4,MAX(Q$1:Q18)+1,"")</f>
        <v/>
      </c>
      <c r="R19" s="7" t="str">
        <f>IF($L19=R$4,MAX(R$1:R18)+1,"")</f>
        <v/>
      </c>
      <c r="S19" s="7" t="str">
        <f>IF($L19=S$4,MAX(S$1:S18)+1,"")</f>
        <v/>
      </c>
      <c r="T19" s="7" t="str">
        <f>IF($L19=T$4,MAX(T$1:T18)+1,"")</f>
        <v/>
      </c>
      <c r="U19" s="7" t="str">
        <f>IF($L19=U$4,MAX(U$1:U18)+1,"")</f>
        <v/>
      </c>
      <c r="V19" s="6">
        <f t="shared" si="2"/>
        <v>0</v>
      </c>
      <c r="X19" s="7" t="str">
        <f>IF($J19=X$4,MAX(X$1:X18)+1,"")</f>
        <v/>
      </c>
      <c r="Y19" s="7" t="str">
        <f>IF($J19=Y$4,MAX(Y$1:Y18)+1,"")</f>
        <v/>
      </c>
      <c r="Z19" s="7" t="str">
        <f>IF($J19=Z$4,MAX(Z$1:Z18)+1,"")</f>
        <v/>
      </c>
      <c r="AA19" s="7" t="str">
        <f>IF($J19=AA$4,MAX(AA$1:AA18)+1,"")</f>
        <v/>
      </c>
      <c r="AB19" s="7" t="str">
        <f>IF($J19=AB$4,MAX(AB$1:AB18)+1,"")</f>
        <v/>
      </c>
      <c r="AC19" s="7" t="str">
        <f>IF($J19=AC$4,MAX(AC$1:AC18)+1,"")</f>
        <v/>
      </c>
      <c r="AD19" s="7" t="str">
        <f>IF($J19=AD$4,MAX(AD$1:AD18)+1,"")</f>
        <v/>
      </c>
      <c r="AE19" s="7" t="str">
        <f>IF($J19=AE$4,MAX(AE$1:AE18)+1,"")</f>
        <v/>
      </c>
      <c r="AF19" s="7" t="str">
        <f>IF($J19=AF$4,MAX(AF$1:AF18)+1,"")</f>
        <v/>
      </c>
      <c r="AG19" s="7" t="str">
        <f>IF($J19=AG$4,MAX(AG$1:AG18)+1,"")</f>
        <v/>
      </c>
      <c r="AH19" s="7" t="str">
        <f>IF($J19=AH$4,MAX(AH$1:AH18)+1,"")</f>
        <v/>
      </c>
      <c r="AI19" s="7" t="str">
        <f>IF($J19=AI$4,MAX(AI$1:AI18)+1,"")</f>
        <v/>
      </c>
      <c r="AJ19" s="7" t="str">
        <f>IF($J19=AJ$4,MAX(AJ$1:AJ18)+1,"")</f>
        <v/>
      </c>
      <c r="AK19" s="7" t="str">
        <f>IF($J19=AK$4,MAX(AK$1:AK18)+1,"")</f>
        <v/>
      </c>
      <c r="AL19" s="7" t="str">
        <f>IF($J19=AL$4,MAX(AL$1:AL18)+1,"")</f>
        <v/>
      </c>
      <c r="AM19" s="7" t="str">
        <f>IF($J19=AM$4,MAX(AM$1:AM18)+1,"")</f>
        <v/>
      </c>
      <c r="AN19" s="7" t="str">
        <f>IF($J19=AN$4,MAX(AN$1:AN18)+1,"")</f>
        <v/>
      </c>
      <c r="AO19" s="7" t="str">
        <f>IF($J19=AO$4,MAX(AO$1:AO18)+1,"")</f>
        <v/>
      </c>
      <c r="AP19" s="7" t="str">
        <f>IF($J19=AP$4,MAX(AP$1:AP18)+1,"")</f>
        <v/>
      </c>
      <c r="AQ19" s="7" t="str">
        <f>IF($J19=AQ$4,MAX(AQ$1:AQ18)+1,"")</f>
        <v/>
      </c>
      <c r="AR19" s="7" t="str">
        <f>IF($J19=AR$4,MAX(AR$1:AR18)+1,"")</f>
        <v/>
      </c>
      <c r="AS19" s="7" t="str">
        <f>IF($J19=AS$4,MAX(AS$1:AS18)+1,"")</f>
        <v/>
      </c>
      <c r="AT19" s="7" t="str">
        <f>IF($J19=AT$4,MAX(AT$1:AT18)+1,"")</f>
        <v/>
      </c>
      <c r="AU19" s="7">
        <f>IF($J19=AU$4,MAX(AU$1:AU18)+1,"")</f>
        <v>4</v>
      </c>
      <c r="AV19" s="7" t="str">
        <f>IF($J19=AV$4,MAX(AV$1:AV18)+1,"")</f>
        <v/>
      </c>
      <c r="AW19" s="7" t="str">
        <f>IF($J19=AW$4,MAX(AW$1:AW18)+1,"")</f>
        <v/>
      </c>
      <c r="AX19" s="7" t="str">
        <f>IF($J19=AX$4,MAX(AX$1:AX18)+1,"")</f>
        <v/>
      </c>
      <c r="AY19" s="7" t="str">
        <f>IF($J19=AY$4,MAX(AY$1:AY18)+1,"")</f>
        <v/>
      </c>
      <c r="AZ19" s="7" t="str">
        <f>IF($J19=AZ$4,MAX(AZ$1:AZ18)+1,"")</f>
        <v/>
      </c>
      <c r="BA19" s="7" t="str">
        <f>IF($J19=BA$4,MAX(BA$1:BA18)+1,"")</f>
        <v/>
      </c>
      <c r="BB19" s="7" t="str">
        <f>IF($J19=BB$4,MAX(BB$1:BB18)+1,"")</f>
        <v/>
      </c>
      <c r="BC19" s="7" t="str">
        <f>IF($J19=BC$4,MAX(BC$1:BC18)+1,"")</f>
        <v/>
      </c>
      <c r="BD19" s="7" t="str">
        <f>IF($J19=BD$4,MAX(BD$1:BD18)+1,"")</f>
        <v/>
      </c>
      <c r="BE19" s="7" t="str">
        <f>IF($J19=BE$4,MAX(BE$1:BE18)+1,"")</f>
        <v/>
      </c>
      <c r="BF19" s="7" t="str">
        <f>IF($J19=BF$4,MAX(BF$1:BF18)+1,"")</f>
        <v/>
      </c>
      <c r="BG19" s="7" t="str">
        <f>IF($J19=BG$4,MAX(BG$1:BG18)+1,"")</f>
        <v/>
      </c>
      <c r="BH19" s="7" t="str">
        <f>IF($J19=BH$4,MAX(BH$1:BH18)+1,"")</f>
        <v/>
      </c>
      <c r="BI19" s="6">
        <f t="shared" si="3"/>
        <v>4</v>
      </c>
    </row>
    <row r="20" spans="1:61">
      <c r="A20" s="6" t="str">
        <f t="shared" si="0"/>
        <v>มัธยมศึกษาปีที่ 4/1-16</v>
      </c>
      <c r="B20" s="6" t="str">
        <f t="shared" si="1"/>
        <v>ช67405-8</v>
      </c>
      <c r="D20" s="12">
        <v>16</v>
      </c>
      <c r="E20" s="13" t="s">
        <v>416</v>
      </c>
      <c r="F20" s="1" t="s">
        <v>417</v>
      </c>
      <c r="G20" s="1" t="s">
        <v>418</v>
      </c>
      <c r="H20" s="15" t="s">
        <v>440</v>
      </c>
      <c r="J20" s="7" t="str">
        <f>IF(K20='วิชา-ชั้นที่สอน'!$B$24,'วิชา-ชั้นที่สอน'!$A$24,IF(K20='วิชา-ชั้นที่สอน'!$B$25,'วิชา-ชั้นที่สอน'!$A$25,IF(K20='วิชา-ชั้นที่สอน'!$B$26,'วิชา-ชั้นที่สอน'!$A$26,IF(K20='วิชา-ชั้นที่สอน'!$B$28,'วิชา-ชั้นที่สอน'!$A$28,"-"))))</f>
        <v>ช67405</v>
      </c>
      <c r="K20" s="7" t="s">
        <v>1945</v>
      </c>
      <c r="L20" s="7" t="str">
        <f>IF(J20=0,"",IF(J20="-","",IF(J20="","",VLOOKUP(J20,'วิชา-ชั้นที่สอน'!$A$3:$F$59,3,FALSE))))</f>
        <v>นางสาวศิลป์ศุภา คุสินธุ์</v>
      </c>
      <c r="M20" s="7" t="str">
        <f>IF(L20=$M$4,MAX(M$1:$M19)+1,"")</f>
        <v/>
      </c>
      <c r="N20" s="7">
        <f>IF($L20=N$4,MAX(N$1:N19)+1,"")</f>
        <v>8</v>
      </c>
      <c r="O20" s="7" t="str">
        <f>IF($L20=O$4,MAX(O$1:O19)+1,"")</f>
        <v/>
      </c>
      <c r="P20" s="7" t="str">
        <f>IF($L20=P$4,MAX(P$1:P19)+1,"")</f>
        <v/>
      </c>
      <c r="Q20" s="7" t="str">
        <f>IF($L20=Q$4,MAX(Q$1:Q19)+1,"")</f>
        <v/>
      </c>
      <c r="R20" s="7" t="str">
        <f>IF($L20=R$4,MAX(R$1:R19)+1,"")</f>
        <v/>
      </c>
      <c r="S20" s="7" t="str">
        <f>IF($L20=S$4,MAX(S$1:S19)+1,"")</f>
        <v/>
      </c>
      <c r="T20" s="7" t="str">
        <f>IF($L20=T$4,MAX(T$1:T19)+1,"")</f>
        <v/>
      </c>
      <c r="U20" s="7" t="str">
        <f>IF($L20=U$4,MAX(U$1:U19)+1,"")</f>
        <v/>
      </c>
      <c r="V20" s="6">
        <f t="shared" si="2"/>
        <v>8</v>
      </c>
      <c r="X20" s="7" t="str">
        <f>IF($J20=X$4,MAX(X$1:X19)+1,"")</f>
        <v/>
      </c>
      <c r="Y20" s="7" t="str">
        <f>IF($J20=Y$4,MAX(Y$1:Y19)+1,"")</f>
        <v/>
      </c>
      <c r="Z20" s="7" t="str">
        <f>IF($J20=Z$4,MAX(Z$1:Z19)+1,"")</f>
        <v/>
      </c>
      <c r="AA20" s="7" t="str">
        <f>IF($J20=AA$4,MAX(AA$1:AA19)+1,"")</f>
        <v/>
      </c>
      <c r="AB20" s="7" t="str">
        <f>IF($J20=AB$4,MAX(AB$1:AB19)+1,"")</f>
        <v/>
      </c>
      <c r="AC20" s="7" t="str">
        <f>IF($J20=AC$4,MAX(AC$1:AC19)+1,"")</f>
        <v/>
      </c>
      <c r="AD20" s="7" t="str">
        <f>IF($J20=AD$4,MAX(AD$1:AD19)+1,"")</f>
        <v/>
      </c>
      <c r="AE20" s="7" t="str">
        <f>IF($J20=AE$4,MAX(AE$1:AE19)+1,"")</f>
        <v/>
      </c>
      <c r="AF20" s="7" t="str">
        <f>IF($J20=AF$4,MAX(AF$1:AF19)+1,"")</f>
        <v/>
      </c>
      <c r="AG20" s="7" t="str">
        <f>IF($J20=AG$4,MAX(AG$1:AG19)+1,"")</f>
        <v/>
      </c>
      <c r="AH20" s="7" t="str">
        <f>IF($J20=AH$4,MAX(AH$1:AH19)+1,"")</f>
        <v/>
      </c>
      <c r="AI20" s="7" t="str">
        <f>IF($J20=AI$4,MAX(AI$1:AI19)+1,"")</f>
        <v/>
      </c>
      <c r="AJ20" s="7" t="str">
        <f>IF($J20=AJ$4,MAX(AJ$1:AJ19)+1,"")</f>
        <v/>
      </c>
      <c r="AK20" s="7" t="str">
        <f>IF($J20=AK$4,MAX(AK$1:AK19)+1,"")</f>
        <v/>
      </c>
      <c r="AL20" s="7" t="str">
        <f>IF($J20=AL$4,MAX(AL$1:AL19)+1,"")</f>
        <v/>
      </c>
      <c r="AM20" s="7" t="str">
        <f>IF($J20=AM$4,MAX(AM$1:AM19)+1,"")</f>
        <v/>
      </c>
      <c r="AN20" s="7" t="str">
        <f>IF($J20=AN$4,MAX(AN$1:AN19)+1,"")</f>
        <v/>
      </c>
      <c r="AO20" s="7" t="str">
        <f>IF($J20=AO$4,MAX(AO$1:AO19)+1,"")</f>
        <v/>
      </c>
      <c r="AP20" s="7" t="str">
        <f>IF($J20=AP$4,MAX(AP$1:AP19)+1,"")</f>
        <v/>
      </c>
      <c r="AQ20" s="7" t="str">
        <f>IF($J20=AQ$4,MAX(AQ$1:AQ19)+1,"")</f>
        <v/>
      </c>
      <c r="AR20" s="7" t="str">
        <f>IF($J20=AR$4,MAX(AR$1:AR19)+1,"")</f>
        <v/>
      </c>
      <c r="AS20" s="7">
        <f>IF($J20=AS$4,MAX(AS$1:AS19)+1,"")</f>
        <v>8</v>
      </c>
      <c r="AT20" s="7" t="str">
        <f>IF($J20=AT$4,MAX(AT$1:AT19)+1,"")</f>
        <v/>
      </c>
      <c r="AU20" s="7" t="str">
        <f>IF($J20=AU$4,MAX(AU$1:AU19)+1,"")</f>
        <v/>
      </c>
      <c r="AV20" s="7" t="str">
        <f>IF($J20=AV$4,MAX(AV$1:AV19)+1,"")</f>
        <v/>
      </c>
      <c r="AW20" s="7" t="str">
        <f>IF($J20=AW$4,MAX(AW$1:AW19)+1,"")</f>
        <v/>
      </c>
      <c r="AX20" s="7" t="str">
        <f>IF($J20=AX$4,MAX(AX$1:AX19)+1,"")</f>
        <v/>
      </c>
      <c r="AY20" s="7" t="str">
        <f>IF($J20=AY$4,MAX(AY$1:AY19)+1,"")</f>
        <v/>
      </c>
      <c r="AZ20" s="7" t="str">
        <f>IF($J20=AZ$4,MAX(AZ$1:AZ19)+1,"")</f>
        <v/>
      </c>
      <c r="BA20" s="7" t="str">
        <f>IF($J20=BA$4,MAX(BA$1:BA19)+1,"")</f>
        <v/>
      </c>
      <c r="BB20" s="7" t="str">
        <f>IF($J20=BB$4,MAX(BB$1:BB19)+1,"")</f>
        <v/>
      </c>
      <c r="BC20" s="7" t="str">
        <f>IF($J20=BC$4,MAX(BC$1:BC19)+1,"")</f>
        <v/>
      </c>
      <c r="BD20" s="7" t="str">
        <f>IF($J20=BD$4,MAX(BD$1:BD19)+1,"")</f>
        <v/>
      </c>
      <c r="BE20" s="7" t="str">
        <f>IF($J20=BE$4,MAX(BE$1:BE19)+1,"")</f>
        <v/>
      </c>
      <c r="BF20" s="7" t="str">
        <f>IF($J20=BF$4,MAX(BF$1:BF19)+1,"")</f>
        <v/>
      </c>
      <c r="BG20" s="7" t="str">
        <f>IF($J20=BG$4,MAX(BG$1:BG19)+1,"")</f>
        <v/>
      </c>
      <c r="BH20" s="7" t="str">
        <f>IF($J20=BH$4,MAX(BH$1:BH19)+1,"")</f>
        <v/>
      </c>
      <c r="BI20" s="6">
        <f t="shared" si="3"/>
        <v>8</v>
      </c>
    </row>
    <row r="21" spans="1:61">
      <c r="A21" s="6" t="str">
        <f t="shared" si="0"/>
        <v>มัธยมศึกษาปีที่ 4/1-17</v>
      </c>
      <c r="B21" s="6" t="str">
        <f t="shared" si="1"/>
        <v>ช67406-1</v>
      </c>
      <c r="D21" s="12">
        <v>17</v>
      </c>
      <c r="E21" s="13" t="s">
        <v>419</v>
      </c>
      <c r="F21" s="1" t="s">
        <v>420</v>
      </c>
      <c r="G21" s="1" t="s">
        <v>421</v>
      </c>
      <c r="H21" s="15" t="s">
        <v>440</v>
      </c>
      <c r="J21" s="7" t="str">
        <f>IF(K21='วิชา-ชั้นที่สอน'!$B$24,'วิชา-ชั้นที่สอน'!$A$24,IF(K21='วิชา-ชั้นที่สอน'!$B$25,'วิชา-ชั้นที่สอน'!$A$25,IF(K21='วิชา-ชั้นที่สอน'!$B$26,'วิชา-ชั้นที่สอน'!$A$26,IF(K21='วิชา-ชั้นที่สอน'!$B$28,'วิชา-ชั้นที่สอน'!$A$28,"-"))))</f>
        <v>ช67406</v>
      </c>
      <c r="K21" s="7" t="s">
        <v>1851</v>
      </c>
      <c r="L21" s="7" t="str">
        <f>IF(J21=0,"",IF(J21="-","",IF(J21="","",VLOOKUP(J21,'วิชา-ชั้นที่สอน'!$A$3:$F$59,3,FALSE))))</f>
        <v>นายธนินภัท วิชรัจจ์</v>
      </c>
      <c r="M21" s="7">
        <f>IF(L21=$M$4,MAX(M$1:$M20)+1,"")</f>
        <v>1</v>
      </c>
      <c r="N21" s="7" t="str">
        <f>IF($L21=N$4,MAX(N$1:N20)+1,"")</f>
        <v/>
      </c>
      <c r="O21" s="7" t="str">
        <f>IF($L21=O$4,MAX(O$1:O20)+1,"")</f>
        <v/>
      </c>
      <c r="P21" s="7" t="str">
        <f>IF($L21=P$4,MAX(P$1:P20)+1,"")</f>
        <v/>
      </c>
      <c r="Q21" s="7" t="str">
        <f>IF($L21=Q$4,MAX(Q$1:Q20)+1,"")</f>
        <v/>
      </c>
      <c r="R21" s="7" t="str">
        <f>IF($L21=R$4,MAX(R$1:R20)+1,"")</f>
        <v/>
      </c>
      <c r="S21" s="7" t="str">
        <f>IF($L21=S$4,MAX(S$1:S20)+1,"")</f>
        <v/>
      </c>
      <c r="T21" s="7" t="str">
        <f>IF($L21=T$4,MAX(T$1:T20)+1,"")</f>
        <v/>
      </c>
      <c r="U21" s="7" t="str">
        <f>IF($L21=U$4,MAX(U$1:U20)+1,"")</f>
        <v/>
      </c>
      <c r="V21" s="6">
        <f t="shared" si="2"/>
        <v>1</v>
      </c>
      <c r="X21" s="7" t="str">
        <f>IF($J21=X$4,MAX(X$1:X20)+1,"")</f>
        <v/>
      </c>
      <c r="Y21" s="7" t="str">
        <f>IF($J21=Y$4,MAX(Y$1:Y20)+1,"")</f>
        <v/>
      </c>
      <c r="Z21" s="7" t="str">
        <f>IF($J21=Z$4,MAX(Z$1:Z20)+1,"")</f>
        <v/>
      </c>
      <c r="AA21" s="7" t="str">
        <f>IF($J21=AA$4,MAX(AA$1:AA20)+1,"")</f>
        <v/>
      </c>
      <c r="AB21" s="7" t="str">
        <f>IF($J21=AB$4,MAX(AB$1:AB20)+1,"")</f>
        <v/>
      </c>
      <c r="AC21" s="7" t="str">
        <f>IF($J21=AC$4,MAX(AC$1:AC20)+1,"")</f>
        <v/>
      </c>
      <c r="AD21" s="7" t="str">
        <f>IF($J21=AD$4,MAX(AD$1:AD20)+1,"")</f>
        <v/>
      </c>
      <c r="AE21" s="7" t="str">
        <f>IF($J21=AE$4,MAX(AE$1:AE20)+1,"")</f>
        <v/>
      </c>
      <c r="AF21" s="7" t="str">
        <f>IF($J21=AF$4,MAX(AF$1:AF20)+1,"")</f>
        <v/>
      </c>
      <c r="AG21" s="7" t="str">
        <f>IF($J21=AG$4,MAX(AG$1:AG20)+1,"")</f>
        <v/>
      </c>
      <c r="AH21" s="7" t="str">
        <f>IF($J21=AH$4,MAX(AH$1:AH20)+1,"")</f>
        <v/>
      </c>
      <c r="AI21" s="7" t="str">
        <f>IF($J21=AI$4,MAX(AI$1:AI20)+1,"")</f>
        <v/>
      </c>
      <c r="AJ21" s="7" t="str">
        <f>IF($J21=AJ$4,MAX(AJ$1:AJ20)+1,"")</f>
        <v/>
      </c>
      <c r="AK21" s="7" t="str">
        <f>IF($J21=AK$4,MAX(AK$1:AK20)+1,"")</f>
        <v/>
      </c>
      <c r="AL21" s="7" t="str">
        <f>IF($J21=AL$4,MAX(AL$1:AL20)+1,"")</f>
        <v/>
      </c>
      <c r="AM21" s="7" t="str">
        <f>IF($J21=AM$4,MAX(AM$1:AM20)+1,"")</f>
        <v/>
      </c>
      <c r="AN21" s="7" t="str">
        <f>IF($J21=AN$4,MAX(AN$1:AN20)+1,"")</f>
        <v/>
      </c>
      <c r="AO21" s="7" t="str">
        <f>IF($J21=AO$4,MAX(AO$1:AO20)+1,"")</f>
        <v/>
      </c>
      <c r="AP21" s="7" t="str">
        <f>IF($J21=AP$4,MAX(AP$1:AP20)+1,"")</f>
        <v/>
      </c>
      <c r="AQ21" s="7" t="str">
        <f>IF($J21=AQ$4,MAX(AQ$1:AQ20)+1,"")</f>
        <v/>
      </c>
      <c r="AR21" s="7" t="str">
        <f>IF($J21=AR$4,MAX(AR$1:AR20)+1,"")</f>
        <v/>
      </c>
      <c r="AS21" s="7" t="str">
        <f>IF($J21=AS$4,MAX(AS$1:AS20)+1,"")</f>
        <v/>
      </c>
      <c r="AT21" s="7">
        <f>IF($J21=AT$4,MAX(AT$1:AT20)+1,"")</f>
        <v>1</v>
      </c>
      <c r="AU21" s="7" t="str">
        <f>IF($J21=AU$4,MAX(AU$1:AU20)+1,"")</f>
        <v/>
      </c>
      <c r="AV21" s="7" t="str">
        <f>IF($J21=AV$4,MAX(AV$1:AV20)+1,"")</f>
        <v/>
      </c>
      <c r="AW21" s="7" t="str">
        <f>IF($J21=AW$4,MAX(AW$1:AW20)+1,"")</f>
        <v/>
      </c>
      <c r="AX21" s="7" t="str">
        <f>IF($J21=AX$4,MAX(AX$1:AX20)+1,"")</f>
        <v/>
      </c>
      <c r="AY21" s="7" t="str">
        <f>IF($J21=AY$4,MAX(AY$1:AY20)+1,"")</f>
        <v/>
      </c>
      <c r="AZ21" s="7" t="str">
        <f>IF($J21=AZ$4,MAX(AZ$1:AZ20)+1,"")</f>
        <v/>
      </c>
      <c r="BA21" s="7" t="str">
        <f>IF($J21=BA$4,MAX(BA$1:BA20)+1,"")</f>
        <v/>
      </c>
      <c r="BB21" s="7" t="str">
        <f>IF($J21=BB$4,MAX(BB$1:BB20)+1,"")</f>
        <v/>
      </c>
      <c r="BC21" s="7" t="str">
        <f>IF($J21=BC$4,MAX(BC$1:BC20)+1,"")</f>
        <v/>
      </c>
      <c r="BD21" s="7" t="str">
        <f>IF($J21=BD$4,MAX(BD$1:BD20)+1,"")</f>
        <v/>
      </c>
      <c r="BE21" s="7" t="str">
        <f>IF($J21=BE$4,MAX(BE$1:BE20)+1,"")</f>
        <v/>
      </c>
      <c r="BF21" s="7" t="str">
        <f>IF($J21=BF$4,MAX(BF$1:BF20)+1,"")</f>
        <v/>
      </c>
      <c r="BG21" s="7" t="str">
        <f>IF($J21=BG$4,MAX(BG$1:BG20)+1,"")</f>
        <v/>
      </c>
      <c r="BH21" s="7" t="str">
        <f>IF($J21=BH$4,MAX(BH$1:BH20)+1,"")</f>
        <v/>
      </c>
      <c r="BI21" s="6">
        <f t="shared" si="3"/>
        <v>1</v>
      </c>
    </row>
    <row r="22" spans="1:61">
      <c r="A22" s="6" t="str">
        <f t="shared" si="0"/>
        <v>มัธยมศึกษาปีที่ 4/1-18</v>
      </c>
      <c r="B22" s="6" t="str">
        <f t="shared" si="1"/>
        <v>ช67407-5</v>
      </c>
      <c r="D22" s="12">
        <v>18</v>
      </c>
      <c r="E22" s="13" t="s">
        <v>422</v>
      </c>
      <c r="F22" s="1" t="s">
        <v>423</v>
      </c>
      <c r="G22" s="1" t="s">
        <v>2083</v>
      </c>
      <c r="H22" s="15" t="s">
        <v>440</v>
      </c>
      <c r="J22" s="7" t="str">
        <f>IF(K22='วิชา-ชั้นที่สอน'!$B$24,'วิชา-ชั้นที่สอน'!$A$24,IF(K22='วิชา-ชั้นที่สอน'!$B$25,'วิชา-ชั้นที่สอน'!$A$25,IF(K22='วิชา-ชั้นที่สอน'!$B$26,'วิชา-ชั้นที่สอน'!$A$26,IF(K22='วิชา-ชั้นที่สอน'!$B$28,'วิชา-ชั้นที่สอน'!$A$28,"-"))))</f>
        <v>ช67407</v>
      </c>
      <c r="K22" s="7" t="s">
        <v>1853</v>
      </c>
      <c r="L22" s="7" t="str">
        <f>IF(J22=0,"",IF(J22="-","",IF(J22="","",VLOOKUP(J22,'วิชา-ชั้นที่สอน'!$A$3:$F$59,3,FALSE))))</f>
        <v>นางสาวเบญญาณิช  กิจเต่ง</v>
      </c>
      <c r="M22" s="7" t="str">
        <f>IF(L22=$M$4,MAX(M$1:$M21)+1,"")</f>
        <v/>
      </c>
      <c r="N22" s="7" t="str">
        <f>IF($L22=N$4,MAX(N$1:N21)+1,"")</f>
        <v/>
      </c>
      <c r="O22" s="7" t="str">
        <f>IF($L22=O$4,MAX(O$1:O21)+1,"")</f>
        <v/>
      </c>
      <c r="P22" s="7" t="str">
        <f>IF($L22=P$4,MAX(P$1:P21)+1,"")</f>
        <v/>
      </c>
      <c r="Q22" s="7" t="str">
        <f>IF($L22=Q$4,MAX(Q$1:Q21)+1,"")</f>
        <v/>
      </c>
      <c r="R22" s="7" t="str">
        <f>IF($L22=R$4,MAX(R$1:R21)+1,"")</f>
        <v/>
      </c>
      <c r="S22" s="7" t="str">
        <f>IF($L22=S$4,MAX(S$1:S21)+1,"")</f>
        <v/>
      </c>
      <c r="T22" s="7" t="str">
        <f>IF($L22=T$4,MAX(T$1:T21)+1,"")</f>
        <v/>
      </c>
      <c r="U22" s="7" t="str">
        <f>IF($L22=U$4,MAX(U$1:U21)+1,"")</f>
        <v/>
      </c>
      <c r="V22" s="6">
        <f t="shared" si="2"/>
        <v>0</v>
      </c>
      <c r="X22" s="7" t="str">
        <f>IF($J22=X$4,MAX(X$1:X21)+1,"")</f>
        <v/>
      </c>
      <c r="Y22" s="7" t="str">
        <f>IF($J22=Y$4,MAX(Y$1:Y21)+1,"")</f>
        <v/>
      </c>
      <c r="Z22" s="7" t="str">
        <f>IF($J22=Z$4,MAX(Z$1:Z21)+1,"")</f>
        <v/>
      </c>
      <c r="AA22" s="7" t="str">
        <f>IF($J22=AA$4,MAX(AA$1:AA21)+1,"")</f>
        <v/>
      </c>
      <c r="AB22" s="7" t="str">
        <f>IF($J22=AB$4,MAX(AB$1:AB21)+1,"")</f>
        <v/>
      </c>
      <c r="AC22" s="7" t="str">
        <f>IF($J22=AC$4,MAX(AC$1:AC21)+1,"")</f>
        <v/>
      </c>
      <c r="AD22" s="7" t="str">
        <f>IF($J22=AD$4,MAX(AD$1:AD21)+1,"")</f>
        <v/>
      </c>
      <c r="AE22" s="7" t="str">
        <f>IF($J22=AE$4,MAX(AE$1:AE21)+1,"")</f>
        <v/>
      </c>
      <c r="AF22" s="7" t="str">
        <f>IF($J22=AF$4,MAX(AF$1:AF21)+1,"")</f>
        <v/>
      </c>
      <c r="AG22" s="7" t="str">
        <f>IF($J22=AG$4,MAX(AG$1:AG21)+1,"")</f>
        <v/>
      </c>
      <c r="AH22" s="7" t="str">
        <f>IF($J22=AH$4,MAX(AH$1:AH21)+1,"")</f>
        <v/>
      </c>
      <c r="AI22" s="7" t="str">
        <f>IF($J22=AI$4,MAX(AI$1:AI21)+1,"")</f>
        <v/>
      </c>
      <c r="AJ22" s="7" t="str">
        <f>IF($J22=AJ$4,MAX(AJ$1:AJ21)+1,"")</f>
        <v/>
      </c>
      <c r="AK22" s="7" t="str">
        <f>IF($J22=AK$4,MAX(AK$1:AK21)+1,"")</f>
        <v/>
      </c>
      <c r="AL22" s="7" t="str">
        <f>IF($J22=AL$4,MAX(AL$1:AL21)+1,"")</f>
        <v/>
      </c>
      <c r="AM22" s="7" t="str">
        <f>IF($J22=AM$4,MAX(AM$1:AM21)+1,"")</f>
        <v/>
      </c>
      <c r="AN22" s="7" t="str">
        <f>IF($J22=AN$4,MAX(AN$1:AN21)+1,"")</f>
        <v/>
      </c>
      <c r="AO22" s="7" t="str">
        <f>IF($J22=AO$4,MAX(AO$1:AO21)+1,"")</f>
        <v/>
      </c>
      <c r="AP22" s="7" t="str">
        <f>IF($J22=AP$4,MAX(AP$1:AP21)+1,"")</f>
        <v/>
      </c>
      <c r="AQ22" s="7" t="str">
        <f>IF($J22=AQ$4,MAX(AQ$1:AQ21)+1,"")</f>
        <v/>
      </c>
      <c r="AR22" s="7" t="str">
        <f>IF($J22=AR$4,MAX(AR$1:AR21)+1,"")</f>
        <v/>
      </c>
      <c r="AS22" s="7" t="str">
        <f>IF($J22=AS$4,MAX(AS$1:AS21)+1,"")</f>
        <v/>
      </c>
      <c r="AT22" s="7" t="str">
        <f>IF($J22=AT$4,MAX(AT$1:AT21)+1,"")</f>
        <v/>
      </c>
      <c r="AU22" s="7">
        <f>IF($J22=AU$4,MAX(AU$1:AU21)+1,"")</f>
        <v>5</v>
      </c>
      <c r="AV22" s="7" t="str">
        <f>IF($J22=AV$4,MAX(AV$1:AV21)+1,"")</f>
        <v/>
      </c>
      <c r="AW22" s="7" t="str">
        <f>IF($J22=AW$4,MAX(AW$1:AW21)+1,"")</f>
        <v/>
      </c>
      <c r="AX22" s="7" t="str">
        <f>IF($J22=AX$4,MAX(AX$1:AX21)+1,"")</f>
        <v/>
      </c>
      <c r="AY22" s="7" t="str">
        <f>IF($J22=AY$4,MAX(AY$1:AY21)+1,"")</f>
        <v/>
      </c>
      <c r="AZ22" s="7" t="str">
        <f>IF($J22=AZ$4,MAX(AZ$1:AZ21)+1,"")</f>
        <v/>
      </c>
      <c r="BA22" s="7" t="str">
        <f>IF($J22=BA$4,MAX(BA$1:BA21)+1,"")</f>
        <v/>
      </c>
      <c r="BB22" s="7" t="str">
        <f>IF($J22=BB$4,MAX(BB$1:BB21)+1,"")</f>
        <v/>
      </c>
      <c r="BC22" s="7" t="str">
        <f>IF($J22=BC$4,MAX(BC$1:BC21)+1,"")</f>
        <v/>
      </c>
      <c r="BD22" s="7" t="str">
        <f>IF($J22=BD$4,MAX(BD$1:BD21)+1,"")</f>
        <v/>
      </c>
      <c r="BE22" s="7" t="str">
        <f>IF($J22=BE$4,MAX(BE$1:BE21)+1,"")</f>
        <v/>
      </c>
      <c r="BF22" s="7" t="str">
        <f>IF($J22=BF$4,MAX(BF$1:BF21)+1,"")</f>
        <v/>
      </c>
      <c r="BG22" s="7" t="str">
        <f>IF($J22=BG$4,MAX(BG$1:BG21)+1,"")</f>
        <v/>
      </c>
      <c r="BH22" s="7" t="str">
        <f>IF($J22=BH$4,MAX(BH$1:BH21)+1,"")</f>
        <v/>
      </c>
      <c r="BI22" s="6">
        <f t="shared" si="3"/>
        <v>5</v>
      </c>
    </row>
    <row r="23" spans="1:61">
      <c r="A23" s="6" t="str">
        <f t="shared" si="0"/>
        <v>มัธยมศึกษาปีที่ 4/1-19</v>
      </c>
      <c r="B23" s="6" t="str">
        <f t="shared" si="1"/>
        <v>ช67405-9</v>
      </c>
      <c r="D23" s="12">
        <v>19</v>
      </c>
      <c r="E23" s="13" t="s">
        <v>424</v>
      </c>
      <c r="F23" s="1" t="s">
        <v>2084</v>
      </c>
      <c r="G23" s="1" t="s">
        <v>425</v>
      </c>
      <c r="H23" s="15" t="s">
        <v>440</v>
      </c>
      <c r="J23" s="7" t="str">
        <f>IF(K23='วิชา-ชั้นที่สอน'!$B$24,'วิชา-ชั้นที่สอน'!$A$24,IF(K23='วิชา-ชั้นที่สอน'!$B$25,'วิชา-ชั้นที่สอน'!$A$25,IF(K23='วิชา-ชั้นที่สอน'!$B$26,'วิชา-ชั้นที่สอน'!$A$26,IF(K23='วิชา-ชั้นที่สอน'!$B$28,'วิชา-ชั้นที่สอน'!$A$28,"-"))))</f>
        <v>ช67405</v>
      </c>
      <c r="K23" s="7" t="s">
        <v>1945</v>
      </c>
      <c r="L23" s="7" t="str">
        <f>IF(J23=0,"",IF(J23="-","",IF(J23="","",VLOOKUP(J23,'วิชา-ชั้นที่สอน'!$A$3:$F$59,3,FALSE))))</f>
        <v>นางสาวศิลป์ศุภา คุสินธุ์</v>
      </c>
      <c r="M23" s="7" t="str">
        <f>IF(L23=$M$4,MAX(M$1:$M22)+1,"")</f>
        <v/>
      </c>
      <c r="N23" s="7">
        <f>IF($L23=N$4,MAX(N$1:N22)+1,"")</f>
        <v>9</v>
      </c>
      <c r="O23" s="7" t="str">
        <f>IF($L23=O$4,MAX(O$1:O22)+1,"")</f>
        <v/>
      </c>
      <c r="P23" s="7" t="str">
        <f>IF($L23=P$4,MAX(P$1:P22)+1,"")</f>
        <v/>
      </c>
      <c r="Q23" s="7" t="str">
        <f>IF($L23=Q$4,MAX(Q$1:Q22)+1,"")</f>
        <v/>
      </c>
      <c r="R23" s="7" t="str">
        <f>IF($L23=R$4,MAX(R$1:R22)+1,"")</f>
        <v/>
      </c>
      <c r="S23" s="7" t="str">
        <f>IF($L23=S$4,MAX(S$1:S22)+1,"")</f>
        <v/>
      </c>
      <c r="T23" s="7" t="str">
        <f>IF($L23=T$4,MAX(T$1:T22)+1,"")</f>
        <v/>
      </c>
      <c r="U23" s="7" t="str">
        <f>IF($L23=U$4,MAX(U$1:U22)+1,"")</f>
        <v/>
      </c>
      <c r="V23" s="6">
        <f t="shared" si="2"/>
        <v>9</v>
      </c>
      <c r="X23" s="7" t="str">
        <f>IF($J23=X$4,MAX(X$1:X22)+1,"")</f>
        <v/>
      </c>
      <c r="Y23" s="7" t="str">
        <f>IF($J23=Y$4,MAX(Y$1:Y22)+1,"")</f>
        <v/>
      </c>
      <c r="Z23" s="7" t="str">
        <f>IF($J23=Z$4,MAX(Z$1:Z22)+1,"")</f>
        <v/>
      </c>
      <c r="AA23" s="7" t="str">
        <f>IF($J23=AA$4,MAX(AA$1:AA22)+1,"")</f>
        <v/>
      </c>
      <c r="AB23" s="7" t="str">
        <f>IF($J23=AB$4,MAX(AB$1:AB22)+1,"")</f>
        <v/>
      </c>
      <c r="AC23" s="7" t="str">
        <f>IF($J23=AC$4,MAX(AC$1:AC22)+1,"")</f>
        <v/>
      </c>
      <c r="AD23" s="7" t="str">
        <f>IF($J23=AD$4,MAX(AD$1:AD22)+1,"")</f>
        <v/>
      </c>
      <c r="AE23" s="7" t="str">
        <f>IF($J23=AE$4,MAX(AE$1:AE22)+1,"")</f>
        <v/>
      </c>
      <c r="AF23" s="7" t="str">
        <f>IF($J23=AF$4,MAX(AF$1:AF22)+1,"")</f>
        <v/>
      </c>
      <c r="AG23" s="7" t="str">
        <f>IF($J23=AG$4,MAX(AG$1:AG22)+1,"")</f>
        <v/>
      </c>
      <c r="AH23" s="7" t="str">
        <f>IF($J23=AH$4,MAX(AH$1:AH22)+1,"")</f>
        <v/>
      </c>
      <c r="AI23" s="7" t="str">
        <f>IF($J23=AI$4,MAX(AI$1:AI22)+1,"")</f>
        <v/>
      </c>
      <c r="AJ23" s="7" t="str">
        <f>IF($J23=AJ$4,MAX(AJ$1:AJ22)+1,"")</f>
        <v/>
      </c>
      <c r="AK23" s="7" t="str">
        <f>IF($J23=AK$4,MAX(AK$1:AK22)+1,"")</f>
        <v/>
      </c>
      <c r="AL23" s="7" t="str">
        <f>IF($J23=AL$4,MAX(AL$1:AL22)+1,"")</f>
        <v/>
      </c>
      <c r="AM23" s="7" t="str">
        <f>IF($J23=AM$4,MAX(AM$1:AM22)+1,"")</f>
        <v/>
      </c>
      <c r="AN23" s="7" t="str">
        <f>IF($J23=AN$4,MAX(AN$1:AN22)+1,"")</f>
        <v/>
      </c>
      <c r="AO23" s="7" t="str">
        <f>IF($J23=AO$4,MAX(AO$1:AO22)+1,"")</f>
        <v/>
      </c>
      <c r="AP23" s="7" t="str">
        <f>IF($J23=AP$4,MAX(AP$1:AP22)+1,"")</f>
        <v/>
      </c>
      <c r="AQ23" s="7" t="str">
        <f>IF($J23=AQ$4,MAX(AQ$1:AQ22)+1,"")</f>
        <v/>
      </c>
      <c r="AR23" s="7" t="str">
        <f>IF($J23=AR$4,MAX(AR$1:AR22)+1,"")</f>
        <v/>
      </c>
      <c r="AS23" s="7">
        <f>IF($J23=AS$4,MAX(AS$1:AS22)+1,"")</f>
        <v>9</v>
      </c>
      <c r="AT23" s="7" t="str">
        <f>IF($J23=AT$4,MAX(AT$1:AT22)+1,"")</f>
        <v/>
      </c>
      <c r="AU23" s="7" t="str">
        <f>IF($J23=AU$4,MAX(AU$1:AU22)+1,"")</f>
        <v/>
      </c>
      <c r="AV23" s="7" t="str">
        <f>IF($J23=AV$4,MAX(AV$1:AV22)+1,"")</f>
        <v/>
      </c>
      <c r="AW23" s="7" t="str">
        <f>IF($J23=AW$4,MAX(AW$1:AW22)+1,"")</f>
        <v/>
      </c>
      <c r="AX23" s="7" t="str">
        <f>IF($J23=AX$4,MAX(AX$1:AX22)+1,"")</f>
        <v/>
      </c>
      <c r="AY23" s="7" t="str">
        <f>IF($J23=AY$4,MAX(AY$1:AY22)+1,"")</f>
        <v/>
      </c>
      <c r="AZ23" s="7" t="str">
        <f>IF($J23=AZ$4,MAX(AZ$1:AZ22)+1,"")</f>
        <v/>
      </c>
      <c r="BA23" s="7" t="str">
        <f>IF($J23=BA$4,MAX(BA$1:BA22)+1,"")</f>
        <v/>
      </c>
      <c r="BB23" s="7" t="str">
        <f>IF($J23=BB$4,MAX(BB$1:BB22)+1,"")</f>
        <v/>
      </c>
      <c r="BC23" s="7" t="str">
        <f>IF($J23=BC$4,MAX(BC$1:BC22)+1,"")</f>
        <v/>
      </c>
      <c r="BD23" s="7" t="str">
        <f>IF($J23=BD$4,MAX(BD$1:BD22)+1,"")</f>
        <v/>
      </c>
      <c r="BE23" s="7" t="str">
        <f>IF($J23=BE$4,MAX(BE$1:BE22)+1,"")</f>
        <v/>
      </c>
      <c r="BF23" s="7" t="str">
        <f>IF($J23=BF$4,MAX(BF$1:BF22)+1,"")</f>
        <v/>
      </c>
      <c r="BG23" s="7" t="str">
        <f>IF($J23=BG$4,MAX(BG$1:BG22)+1,"")</f>
        <v/>
      </c>
      <c r="BH23" s="7" t="str">
        <f>IF($J23=BH$4,MAX(BH$1:BH22)+1,"")</f>
        <v/>
      </c>
      <c r="BI23" s="6">
        <f t="shared" si="3"/>
        <v>9</v>
      </c>
    </row>
    <row r="24" spans="1:61">
      <c r="A24" s="6" t="str">
        <f t="shared" si="0"/>
        <v>มัธยมศึกษาปีที่ 4/1-20</v>
      </c>
      <c r="B24" s="6" t="str">
        <f t="shared" si="1"/>
        <v>ช67405-10</v>
      </c>
      <c r="D24" s="12">
        <v>20</v>
      </c>
      <c r="E24" s="13" t="s">
        <v>426</v>
      </c>
      <c r="F24" s="1" t="s">
        <v>427</v>
      </c>
      <c r="G24" s="1" t="s">
        <v>428</v>
      </c>
      <c r="H24" s="15" t="s">
        <v>440</v>
      </c>
      <c r="J24" s="7" t="str">
        <f>IF(K24='วิชา-ชั้นที่สอน'!$B$24,'วิชา-ชั้นที่สอน'!$A$24,IF(K24='วิชา-ชั้นที่สอน'!$B$25,'วิชา-ชั้นที่สอน'!$A$25,IF(K24='วิชา-ชั้นที่สอน'!$B$26,'วิชา-ชั้นที่สอน'!$A$26,IF(K24='วิชา-ชั้นที่สอน'!$B$28,'วิชา-ชั้นที่สอน'!$A$28,"-"))))</f>
        <v>ช67405</v>
      </c>
      <c r="K24" s="7" t="s">
        <v>1945</v>
      </c>
      <c r="L24" s="7" t="str">
        <f>IF(J24=0,"",IF(J24="-","",IF(J24="","",VLOOKUP(J24,'วิชา-ชั้นที่สอน'!$A$3:$F$59,3,FALSE))))</f>
        <v>นางสาวศิลป์ศุภา คุสินธุ์</v>
      </c>
      <c r="M24" s="7" t="str">
        <f>IF(L24=$M$4,MAX(M$1:$M23)+1,"")</f>
        <v/>
      </c>
      <c r="N24" s="7">
        <f>IF($L24=N$4,MAX(N$1:N23)+1,"")</f>
        <v>10</v>
      </c>
      <c r="O24" s="7" t="str">
        <f>IF($L24=O$4,MAX(O$1:O23)+1,"")</f>
        <v/>
      </c>
      <c r="P24" s="7" t="str">
        <f>IF($L24=P$4,MAX(P$1:P23)+1,"")</f>
        <v/>
      </c>
      <c r="Q24" s="7" t="str">
        <f>IF($L24=Q$4,MAX(Q$1:Q23)+1,"")</f>
        <v/>
      </c>
      <c r="R24" s="7" t="str">
        <f>IF($L24=R$4,MAX(R$1:R23)+1,"")</f>
        <v/>
      </c>
      <c r="S24" s="7" t="str">
        <f>IF($L24=S$4,MAX(S$1:S23)+1,"")</f>
        <v/>
      </c>
      <c r="T24" s="7" t="str">
        <f>IF($L24=T$4,MAX(T$1:T23)+1,"")</f>
        <v/>
      </c>
      <c r="U24" s="7" t="str">
        <f>IF($L24=U$4,MAX(U$1:U23)+1,"")</f>
        <v/>
      </c>
      <c r="V24" s="6">
        <f t="shared" si="2"/>
        <v>10</v>
      </c>
      <c r="X24" s="7" t="str">
        <f>IF($J24=X$4,MAX(X$1:X23)+1,"")</f>
        <v/>
      </c>
      <c r="Y24" s="7" t="str">
        <f>IF($J24=Y$4,MAX(Y$1:Y23)+1,"")</f>
        <v/>
      </c>
      <c r="Z24" s="7" t="str">
        <f>IF($J24=Z$4,MAX(Z$1:Z23)+1,"")</f>
        <v/>
      </c>
      <c r="AA24" s="7" t="str">
        <f>IF($J24=AA$4,MAX(AA$1:AA23)+1,"")</f>
        <v/>
      </c>
      <c r="AB24" s="7" t="str">
        <f>IF($J24=AB$4,MAX(AB$1:AB23)+1,"")</f>
        <v/>
      </c>
      <c r="AC24" s="7" t="str">
        <f>IF($J24=AC$4,MAX(AC$1:AC23)+1,"")</f>
        <v/>
      </c>
      <c r="AD24" s="7" t="str">
        <f>IF($J24=AD$4,MAX(AD$1:AD23)+1,"")</f>
        <v/>
      </c>
      <c r="AE24" s="7" t="str">
        <f>IF($J24=AE$4,MAX(AE$1:AE23)+1,"")</f>
        <v/>
      </c>
      <c r="AF24" s="7" t="str">
        <f>IF($J24=AF$4,MAX(AF$1:AF23)+1,"")</f>
        <v/>
      </c>
      <c r="AG24" s="7" t="str">
        <f>IF($J24=AG$4,MAX(AG$1:AG23)+1,"")</f>
        <v/>
      </c>
      <c r="AH24" s="7" t="str">
        <f>IF($J24=AH$4,MAX(AH$1:AH23)+1,"")</f>
        <v/>
      </c>
      <c r="AI24" s="7" t="str">
        <f>IF($J24=AI$4,MAX(AI$1:AI23)+1,"")</f>
        <v/>
      </c>
      <c r="AJ24" s="7" t="str">
        <f>IF($J24=AJ$4,MAX(AJ$1:AJ23)+1,"")</f>
        <v/>
      </c>
      <c r="AK24" s="7" t="str">
        <f>IF($J24=AK$4,MAX(AK$1:AK23)+1,"")</f>
        <v/>
      </c>
      <c r="AL24" s="7" t="str">
        <f>IF($J24=AL$4,MAX(AL$1:AL23)+1,"")</f>
        <v/>
      </c>
      <c r="AM24" s="7" t="str">
        <f>IF($J24=AM$4,MAX(AM$1:AM23)+1,"")</f>
        <v/>
      </c>
      <c r="AN24" s="7" t="str">
        <f>IF($J24=AN$4,MAX(AN$1:AN23)+1,"")</f>
        <v/>
      </c>
      <c r="AO24" s="7" t="str">
        <f>IF($J24=AO$4,MAX(AO$1:AO23)+1,"")</f>
        <v/>
      </c>
      <c r="AP24" s="7" t="str">
        <f>IF($J24=AP$4,MAX(AP$1:AP23)+1,"")</f>
        <v/>
      </c>
      <c r="AQ24" s="7" t="str">
        <f>IF($J24=AQ$4,MAX(AQ$1:AQ23)+1,"")</f>
        <v/>
      </c>
      <c r="AR24" s="7" t="str">
        <f>IF($J24=AR$4,MAX(AR$1:AR23)+1,"")</f>
        <v/>
      </c>
      <c r="AS24" s="7">
        <f>IF($J24=AS$4,MAX(AS$1:AS23)+1,"")</f>
        <v>10</v>
      </c>
      <c r="AT24" s="7" t="str">
        <f>IF($J24=AT$4,MAX(AT$1:AT23)+1,"")</f>
        <v/>
      </c>
      <c r="AU24" s="7" t="str">
        <f>IF($J24=AU$4,MAX(AU$1:AU23)+1,"")</f>
        <v/>
      </c>
      <c r="AV24" s="7" t="str">
        <f>IF($J24=AV$4,MAX(AV$1:AV23)+1,"")</f>
        <v/>
      </c>
      <c r="AW24" s="7" t="str">
        <f>IF($J24=AW$4,MAX(AW$1:AW23)+1,"")</f>
        <v/>
      </c>
      <c r="AX24" s="7" t="str">
        <f>IF($J24=AX$4,MAX(AX$1:AX23)+1,"")</f>
        <v/>
      </c>
      <c r="AY24" s="7" t="str">
        <f>IF($J24=AY$4,MAX(AY$1:AY23)+1,"")</f>
        <v/>
      </c>
      <c r="AZ24" s="7" t="str">
        <f>IF($J24=AZ$4,MAX(AZ$1:AZ23)+1,"")</f>
        <v/>
      </c>
      <c r="BA24" s="7" t="str">
        <f>IF($J24=BA$4,MAX(BA$1:BA23)+1,"")</f>
        <v/>
      </c>
      <c r="BB24" s="7" t="str">
        <f>IF($J24=BB$4,MAX(BB$1:BB23)+1,"")</f>
        <v/>
      </c>
      <c r="BC24" s="7" t="str">
        <f>IF($J24=BC$4,MAX(BC$1:BC23)+1,"")</f>
        <v/>
      </c>
      <c r="BD24" s="7" t="str">
        <f>IF($J24=BD$4,MAX(BD$1:BD23)+1,"")</f>
        <v/>
      </c>
      <c r="BE24" s="7" t="str">
        <f>IF($J24=BE$4,MAX(BE$1:BE23)+1,"")</f>
        <v/>
      </c>
      <c r="BF24" s="7" t="str">
        <f>IF($J24=BF$4,MAX(BF$1:BF23)+1,"")</f>
        <v/>
      </c>
      <c r="BG24" s="7" t="str">
        <f>IF($J24=BG$4,MAX(BG$1:BG23)+1,"")</f>
        <v/>
      </c>
      <c r="BH24" s="7" t="str">
        <f>IF($J24=BH$4,MAX(BH$1:BH23)+1,"")</f>
        <v/>
      </c>
      <c r="BI24" s="6">
        <f t="shared" si="3"/>
        <v>10</v>
      </c>
    </row>
    <row r="25" spans="1:61">
      <c r="A25" s="6" t="str">
        <f t="shared" si="0"/>
        <v>มัธยมศึกษาปีที่ 4/1-21</v>
      </c>
      <c r="B25" s="6" t="str">
        <f t="shared" si="1"/>
        <v>ช67407-6</v>
      </c>
      <c r="D25" s="12">
        <v>21</v>
      </c>
      <c r="E25" s="13" t="s">
        <v>429</v>
      </c>
      <c r="F25" s="1" t="s">
        <v>430</v>
      </c>
      <c r="G25" s="1" t="s">
        <v>431</v>
      </c>
      <c r="H25" s="15" t="s">
        <v>440</v>
      </c>
      <c r="J25" s="7" t="str">
        <f>IF(K25='วิชา-ชั้นที่สอน'!$B$24,'วิชา-ชั้นที่สอน'!$A$24,IF(K25='วิชา-ชั้นที่สอน'!$B$25,'วิชา-ชั้นที่สอน'!$A$25,IF(K25='วิชา-ชั้นที่สอน'!$B$26,'วิชา-ชั้นที่สอน'!$A$26,IF(K25='วิชา-ชั้นที่สอน'!$B$28,'วิชา-ชั้นที่สอน'!$A$28,"-"))))</f>
        <v>ช67407</v>
      </c>
      <c r="K25" s="7" t="s">
        <v>1853</v>
      </c>
      <c r="L25" s="7" t="str">
        <f>IF(J25=0,"",IF(J25="-","",IF(J25="","",VLOOKUP(J25,'วิชา-ชั้นที่สอน'!$A$3:$F$59,3,FALSE))))</f>
        <v>นางสาวเบญญาณิช  กิจเต่ง</v>
      </c>
      <c r="M25" s="7" t="str">
        <f>IF(L25=$M$4,MAX(M$1:$M24)+1,"")</f>
        <v/>
      </c>
      <c r="N25" s="7" t="str">
        <f>IF($L25=N$4,MAX(N$1:N24)+1,"")</f>
        <v/>
      </c>
      <c r="O25" s="7" t="str">
        <f>IF($L25=O$4,MAX(O$1:O24)+1,"")</f>
        <v/>
      </c>
      <c r="P25" s="7" t="str">
        <f>IF($L25=P$4,MAX(P$1:P24)+1,"")</f>
        <v/>
      </c>
      <c r="Q25" s="7" t="str">
        <f>IF($L25=Q$4,MAX(Q$1:Q24)+1,"")</f>
        <v/>
      </c>
      <c r="R25" s="7" t="str">
        <f>IF($L25=R$4,MAX(R$1:R24)+1,"")</f>
        <v/>
      </c>
      <c r="S25" s="7" t="str">
        <f>IF($L25=S$4,MAX(S$1:S24)+1,"")</f>
        <v/>
      </c>
      <c r="T25" s="7" t="str">
        <f>IF($L25=T$4,MAX(T$1:T24)+1,"")</f>
        <v/>
      </c>
      <c r="U25" s="7" t="str">
        <f>IF($L25=U$4,MAX(U$1:U24)+1,"")</f>
        <v/>
      </c>
      <c r="V25" s="6">
        <f t="shared" si="2"/>
        <v>0</v>
      </c>
      <c r="X25" s="7" t="str">
        <f>IF($J25=X$4,MAX(X$1:X24)+1,"")</f>
        <v/>
      </c>
      <c r="Y25" s="7" t="str">
        <f>IF($J25=Y$4,MAX(Y$1:Y24)+1,"")</f>
        <v/>
      </c>
      <c r="Z25" s="7" t="str">
        <f>IF($J25=Z$4,MAX(Z$1:Z24)+1,"")</f>
        <v/>
      </c>
      <c r="AA25" s="7" t="str">
        <f>IF($J25=AA$4,MAX(AA$1:AA24)+1,"")</f>
        <v/>
      </c>
      <c r="AB25" s="7" t="str">
        <f>IF($J25=AB$4,MAX(AB$1:AB24)+1,"")</f>
        <v/>
      </c>
      <c r="AC25" s="7" t="str">
        <f>IF($J25=AC$4,MAX(AC$1:AC24)+1,"")</f>
        <v/>
      </c>
      <c r="AD25" s="7" t="str">
        <f>IF($J25=AD$4,MAX(AD$1:AD24)+1,"")</f>
        <v/>
      </c>
      <c r="AE25" s="7" t="str">
        <f>IF($J25=AE$4,MAX(AE$1:AE24)+1,"")</f>
        <v/>
      </c>
      <c r="AF25" s="7" t="str">
        <f>IF($J25=AF$4,MAX(AF$1:AF24)+1,"")</f>
        <v/>
      </c>
      <c r="AG25" s="7" t="str">
        <f>IF($J25=AG$4,MAX(AG$1:AG24)+1,"")</f>
        <v/>
      </c>
      <c r="AH25" s="7" t="str">
        <f>IF($J25=AH$4,MAX(AH$1:AH24)+1,"")</f>
        <v/>
      </c>
      <c r="AI25" s="7" t="str">
        <f>IF($J25=AI$4,MAX(AI$1:AI24)+1,"")</f>
        <v/>
      </c>
      <c r="AJ25" s="7" t="str">
        <f>IF($J25=AJ$4,MAX(AJ$1:AJ24)+1,"")</f>
        <v/>
      </c>
      <c r="AK25" s="7" t="str">
        <f>IF($J25=AK$4,MAX(AK$1:AK24)+1,"")</f>
        <v/>
      </c>
      <c r="AL25" s="7" t="str">
        <f>IF($J25=AL$4,MAX(AL$1:AL24)+1,"")</f>
        <v/>
      </c>
      <c r="AM25" s="7" t="str">
        <f>IF($J25=AM$4,MAX(AM$1:AM24)+1,"")</f>
        <v/>
      </c>
      <c r="AN25" s="7" t="str">
        <f>IF($J25=AN$4,MAX(AN$1:AN24)+1,"")</f>
        <v/>
      </c>
      <c r="AO25" s="7" t="str">
        <f>IF($J25=AO$4,MAX(AO$1:AO24)+1,"")</f>
        <v/>
      </c>
      <c r="AP25" s="7" t="str">
        <f>IF($J25=AP$4,MAX(AP$1:AP24)+1,"")</f>
        <v/>
      </c>
      <c r="AQ25" s="7" t="str">
        <f>IF($J25=AQ$4,MAX(AQ$1:AQ24)+1,"")</f>
        <v/>
      </c>
      <c r="AR25" s="7" t="str">
        <f>IF($J25=AR$4,MAX(AR$1:AR24)+1,"")</f>
        <v/>
      </c>
      <c r="AS25" s="7" t="str">
        <f>IF($J25=AS$4,MAX(AS$1:AS24)+1,"")</f>
        <v/>
      </c>
      <c r="AT25" s="7" t="str">
        <f>IF($J25=AT$4,MAX(AT$1:AT24)+1,"")</f>
        <v/>
      </c>
      <c r="AU25" s="7">
        <f>IF($J25=AU$4,MAX(AU$1:AU24)+1,"")</f>
        <v>6</v>
      </c>
      <c r="AV25" s="7" t="str">
        <f>IF($J25=AV$4,MAX(AV$1:AV24)+1,"")</f>
        <v/>
      </c>
      <c r="AW25" s="7" t="str">
        <f>IF($J25=AW$4,MAX(AW$1:AW24)+1,"")</f>
        <v/>
      </c>
      <c r="AX25" s="7" t="str">
        <f>IF($J25=AX$4,MAX(AX$1:AX24)+1,"")</f>
        <v/>
      </c>
      <c r="AY25" s="7" t="str">
        <f>IF($J25=AY$4,MAX(AY$1:AY24)+1,"")</f>
        <v/>
      </c>
      <c r="AZ25" s="7" t="str">
        <f>IF($J25=AZ$4,MAX(AZ$1:AZ24)+1,"")</f>
        <v/>
      </c>
      <c r="BA25" s="7" t="str">
        <f>IF($J25=BA$4,MAX(BA$1:BA24)+1,"")</f>
        <v/>
      </c>
      <c r="BB25" s="7" t="str">
        <f>IF($J25=BB$4,MAX(BB$1:BB24)+1,"")</f>
        <v/>
      </c>
      <c r="BC25" s="7" t="str">
        <f>IF($J25=BC$4,MAX(BC$1:BC24)+1,"")</f>
        <v/>
      </c>
      <c r="BD25" s="7" t="str">
        <f>IF($J25=BD$4,MAX(BD$1:BD24)+1,"")</f>
        <v/>
      </c>
      <c r="BE25" s="7" t="str">
        <f>IF($J25=BE$4,MAX(BE$1:BE24)+1,"")</f>
        <v/>
      </c>
      <c r="BF25" s="7" t="str">
        <f>IF($J25=BF$4,MAX(BF$1:BF24)+1,"")</f>
        <v/>
      </c>
      <c r="BG25" s="7" t="str">
        <f>IF($J25=BG$4,MAX(BG$1:BG24)+1,"")</f>
        <v/>
      </c>
      <c r="BH25" s="7" t="str">
        <f>IF($J25=BH$4,MAX(BH$1:BH24)+1,"")</f>
        <v/>
      </c>
      <c r="BI25" s="6">
        <f t="shared" si="3"/>
        <v>6</v>
      </c>
    </row>
    <row r="26" spans="1:61">
      <c r="A26" s="6" t="str">
        <f t="shared" si="0"/>
        <v>มัธยมศึกษาปีที่ 4/1-22</v>
      </c>
      <c r="B26" s="6" t="str">
        <f t="shared" si="1"/>
        <v>ช67405-11</v>
      </c>
      <c r="D26" s="12">
        <v>22</v>
      </c>
      <c r="E26" s="13" t="s">
        <v>432</v>
      </c>
      <c r="F26" s="1" t="s">
        <v>241</v>
      </c>
      <c r="G26" s="1" t="s">
        <v>433</v>
      </c>
      <c r="H26" s="15" t="s">
        <v>440</v>
      </c>
      <c r="J26" s="7" t="str">
        <f>IF(K26='วิชา-ชั้นที่สอน'!$B$24,'วิชา-ชั้นที่สอน'!$A$24,IF(K26='วิชา-ชั้นที่สอน'!$B$25,'วิชา-ชั้นที่สอน'!$A$25,IF(K26='วิชา-ชั้นที่สอน'!$B$26,'วิชา-ชั้นที่สอน'!$A$26,IF(K26='วิชา-ชั้นที่สอน'!$B$28,'วิชา-ชั้นที่สอน'!$A$28,"-"))))</f>
        <v>ช67405</v>
      </c>
      <c r="K26" s="7" t="s">
        <v>1945</v>
      </c>
      <c r="L26" s="7" t="str">
        <f>IF(J26=0,"",IF(J26="-","",IF(J26="","",VLOOKUP(J26,'วิชา-ชั้นที่สอน'!$A$3:$F$59,3,FALSE))))</f>
        <v>นางสาวศิลป์ศุภา คุสินธุ์</v>
      </c>
      <c r="M26" s="7" t="str">
        <f>IF(L26=$M$4,MAX(M$1:$M25)+1,"")</f>
        <v/>
      </c>
      <c r="N26" s="7">
        <f>IF($L26=N$4,MAX(N$1:N25)+1,"")</f>
        <v>11</v>
      </c>
      <c r="O26" s="7" t="str">
        <f>IF($L26=O$4,MAX(O$1:O25)+1,"")</f>
        <v/>
      </c>
      <c r="P26" s="7" t="str">
        <f>IF($L26=P$4,MAX(P$1:P25)+1,"")</f>
        <v/>
      </c>
      <c r="Q26" s="7" t="str">
        <f>IF($L26=Q$4,MAX(Q$1:Q25)+1,"")</f>
        <v/>
      </c>
      <c r="R26" s="7" t="str">
        <f>IF($L26=R$4,MAX(R$1:R25)+1,"")</f>
        <v/>
      </c>
      <c r="S26" s="7" t="str">
        <f>IF($L26=S$4,MAX(S$1:S25)+1,"")</f>
        <v/>
      </c>
      <c r="T26" s="7" t="str">
        <f>IF($L26=T$4,MAX(T$1:T25)+1,"")</f>
        <v/>
      </c>
      <c r="U26" s="7" t="str">
        <f>IF($L26=U$4,MAX(U$1:U25)+1,"")</f>
        <v/>
      </c>
      <c r="V26" s="6">
        <f t="shared" si="2"/>
        <v>11</v>
      </c>
      <c r="X26" s="7" t="str">
        <f>IF($J26=X$4,MAX(X$1:X25)+1,"")</f>
        <v/>
      </c>
      <c r="Y26" s="7" t="str">
        <f>IF($J26=Y$4,MAX(Y$1:Y25)+1,"")</f>
        <v/>
      </c>
      <c r="Z26" s="7" t="str">
        <f>IF($J26=Z$4,MAX(Z$1:Z25)+1,"")</f>
        <v/>
      </c>
      <c r="AA26" s="7" t="str">
        <f>IF($J26=AA$4,MAX(AA$1:AA25)+1,"")</f>
        <v/>
      </c>
      <c r="AB26" s="7" t="str">
        <f>IF($J26=AB$4,MAX(AB$1:AB25)+1,"")</f>
        <v/>
      </c>
      <c r="AC26" s="7" t="str">
        <f>IF($J26=AC$4,MAX(AC$1:AC25)+1,"")</f>
        <v/>
      </c>
      <c r="AD26" s="7" t="str">
        <f>IF($J26=AD$4,MAX(AD$1:AD25)+1,"")</f>
        <v/>
      </c>
      <c r="AE26" s="7" t="str">
        <f>IF($J26=AE$4,MAX(AE$1:AE25)+1,"")</f>
        <v/>
      </c>
      <c r="AF26" s="7" t="str">
        <f>IF($J26=AF$4,MAX(AF$1:AF25)+1,"")</f>
        <v/>
      </c>
      <c r="AG26" s="7" t="str">
        <f>IF($J26=AG$4,MAX(AG$1:AG25)+1,"")</f>
        <v/>
      </c>
      <c r="AH26" s="7" t="str">
        <f>IF($J26=AH$4,MAX(AH$1:AH25)+1,"")</f>
        <v/>
      </c>
      <c r="AI26" s="7" t="str">
        <f>IF($J26=AI$4,MAX(AI$1:AI25)+1,"")</f>
        <v/>
      </c>
      <c r="AJ26" s="7" t="str">
        <f>IF($J26=AJ$4,MAX(AJ$1:AJ25)+1,"")</f>
        <v/>
      </c>
      <c r="AK26" s="7" t="str">
        <f>IF($J26=AK$4,MAX(AK$1:AK25)+1,"")</f>
        <v/>
      </c>
      <c r="AL26" s="7" t="str">
        <f>IF($J26=AL$4,MAX(AL$1:AL25)+1,"")</f>
        <v/>
      </c>
      <c r="AM26" s="7" t="str">
        <f>IF($J26=AM$4,MAX(AM$1:AM25)+1,"")</f>
        <v/>
      </c>
      <c r="AN26" s="7" t="str">
        <f>IF($J26=AN$4,MAX(AN$1:AN25)+1,"")</f>
        <v/>
      </c>
      <c r="AO26" s="7" t="str">
        <f>IF($J26=AO$4,MAX(AO$1:AO25)+1,"")</f>
        <v/>
      </c>
      <c r="AP26" s="7" t="str">
        <f>IF($J26=AP$4,MAX(AP$1:AP25)+1,"")</f>
        <v/>
      </c>
      <c r="AQ26" s="7" t="str">
        <f>IF($J26=AQ$4,MAX(AQ$1:AQ25)+1,"")</f>
        <v/>
      </c>
      <c r="AR26" s="7" t="str">
        <f>IF($J26=AR$4,MAX(AR$1:AR25)+1,"")</f>
        <v/>
      </c>
      <c r="AS26" s="7">
        <f>IF($J26=AS$4,MAX(AS$1:AS25)+1,"")</f>
        <v>11</v>
      </c>
      <c r="AT26" s="7" t="str">
        <f>IF($J26=AT$4,MAX(AT$1:AT25)+1,"")</f>
        <v/>
      </c>
      <c r="AU26" s="7" t="str">
        <f>IF($J26=AU$4,MAX(AU$1:AU25)+1,"")</f>
        <v/>
      </c>
      <c r="AV26" s="7" t="str">
        <f>IF($J26=AV$4,MAX(AV$1:AV25)+1,"")</f>
        <v/>
      </c>
      <c r="AW26" s="7" t="str">
        <f>IF($J26=AW$4,MAX(AW$1:AW25)+1,"")</f>
        <v/>
      </c>
      <c r="AX26" s="7" t="str">
        <f>IF($J26=AX$4,MAX(AX$1:AX25)+1,"")</f>
        <v/>
      </c>
      <c r="AY26" s="7" t="str">
        <f>IF($J26=AY$4,MAX(AY$1:AY25)+1,"")</f>
        <v/>
      </c>
      <c r="AZ26" s="7" t="str">
        <f>IF($J26=AZ$4,MAX(AZ$1:AZ25)+1,"")</f>
        <v/>
      </c>
      <c r="BA26" s="7" t="str">
        <f>IF($J26=BA$4,MAX(BA$1:BA25)+1,"")</f>
        <v/>
      </c>
      <c r="BB26" s="7" t="str">
        <f>IF($J26=BB$4,MAX(BB$1:BB25)+1,"")</f>
        <v/>
      </c>
      <c r="BC26" s="7" t="str">
        <f>IF($J26=BC$4,MAX(BC$1:BC25)+1,"")</f>
        <v/>
      </c>
      <c r="BD26" s="7" t="str">
        <f>IF($J26=BD$4,MAX(BD$1:BD25)+1,"")</f>
        <v/>
      </c>
      <c r="BE26" s="7" t="str">
        <f>IF($J26=BE$4,MAX(BE$1:BE25)+1,"")</f>
        <v/>
      </c>
      <c r="BF26" s="7" t="str">
        <f>IF($J26=BF$4,MAX(BF$1:BF25)+1,"")</f>
        <v/>
      </c>
      <c r="BG26" s="7" t="str">
        <f>IF($J26=BG$4,MAX(BG$1:BG25)+1,"")</f>
        <v/>
      </c>
      <c r="BH26" s="7" t="str">
        <f>IF($J26=BH$4,MAX(BH$1:BH25)+1,"")</f>
        <v/>
      </c>
      <c r="BI26" s="6">
        <f t="shared" si="3"/>
        <v>11</v>
      </c>
    </row>
    <row r="27" spans="1:61">
      <c r="A27" s="6" t="str">
        <f t="shared" si="0"/>
        <v>มัธยมศึกษาปีที่ 4/1-23</v>
      </c>
      <c r="B27" s="6" t="str">
        <f t="shared" si="1"/>
        <v>ช67405-12</v>
      </c>
      <c r="D27" s="12">
        <v>23</v>
      </c>
      <c r="E27" s="13" t="s">
        <v>434</v>
      </c>
      <c r="F27" s="1" t="s">
        <v>435</v>
      </c>
      <c r="G27" s="1" t="s">
        <v>436</v>
      </c>
      <c r="H27" s="15" t="s">
        <v>440</v>
      </c>
      <c r="J27" s="7" t="str">
        <f>IF(K27='วิชา-ชั้นที่สอน'!$B$24,'วิชา-ชั้นที่สอน'!$A$24,IF(K27='วิชา-ชั้นที่สอน'!$B$25,'วิชา-ชั้นที่สอน'!$A$25,IF(K27='วิชา-ชั้นที่สอน'!$B$26,'วิชา-ชั้นที่สอน'!$A$26,IF(K27='วิชา-ชั้นที่สอน'!$B$28,'วิชา-ชั้นที่สอน'!$A$28,"-"))))</f>
        <v>ช67405</v>
      </c>
      <c r="K27" s="7" t="s">
        <v>1945</v>
      </c>
      <c r="L27" s="7" t="str">
        <f>IF(J27=0,"",IF(J27="-","",IF(J27="","",VLOOKUP(J27,'วิชา-ชั้นที่สอน'!$A$3:$F$59,3,FALSE))))</f>
        <v>นางสาวศิลป์ศุภา คุสินธุ์</v>
      </c>
      <c r="M27" s="7" t="str">
        <f>IF(L27=$M$4,MAX(M$1:$M26)+1,"")</f>
        <v/>
      </c>
      <c r="N27" s="7">
        <f>IF($L27=N$4,MAX(N$1:N26)+1,"")</f>
        <v>12</v>
      </c>
      <c r="O27" s="7" t="str">
        <f>IF($L27=O$4,MAX(O$1:O26)+1,"")</f>
        <v/>
      </c>
      <c r="P27" s="7" t="str">
        <f>IF($L27=P$4,MAX(P$1:P26)+1,"")</f>
        <v/>
      </c>
      <c r="Q27" s="7" t="str">
        <f>IF($L27=Q$4,MAX(Q$1:Q26)+1,"")</f>
        <v/>
      </c>
      <c r="R27" s="7" t="str">
        <f>IF($L27=R$4,MAX(R$1:R26)+1,"")</f>
        <v/>
      </c>
      <c r="S27" s="7" t="str">
        <f>IF($L27=S$4,MAX(S$1:S26)+1,"")</f>
        <v/>
      </c>
      <c r="T27" s="7" t="str">
        <f>IF($L27=T$4,MAX(T$1:T26)+1,"")</f>
        <v/>
      </c>
      <c r="U27" s="7" t="str">
        <f>IF($L27=U$4,MAX(U$1:U26)+1,"")</f>
        <v/>
      </c>
      <c r="V27" s="6">
        <f t="shared" si="2"/>
        <v>12</v>
      </c>
      <c r="X27" s="7" t="str">
        <f>IF($J27=X$4,MAX(X$1:X26)+1,"")</f>
        <v/>
      </c>
      <c r="Y27" s="7" t="str">
        <f>IF($J27=Y$4,MAX(Y$1:Y26)+1,"")</f>
        <v/>
      </c>
      <c r="Z27" s="7" t="str">
        <f>IF($J27=Z$4,MAX(Z$1:Z26)+1,"")</f>
        <v/>
      </c>
      <c r="AA27" s="7" t="str">
        <f>IF($J27=AA$4,MAX(AA$1:AA26)+1,"")</f>
        <v/>
      </c>
      <c r="AB27" s="7" t="str">
        <f>IF($J27=AB$4,MAX(AB$1:AB26)+1,"")</f>
        <v/>
      </c>
      <c r="AC27" s="7" t="str">
        <f>IF($J27=AC$4,MAX(AC$1:AC26)+1,"")</f>
        <v/>
      </c>
      <c r="AD27" s="7" t="str">
        <f>IF($J27=AD$4,MAX(AD$1:AD26)+1,"")</f>
        <v/>
      </c>
      <c r="AE27" s="7" t="str">
        <f>IF($J27=AE$4,MAX(AE$1:AE26)+1,"")</f>
        <v/>
      </c>
      <c r="AF27" s="7" t="str">
        <f>IF($J27=AF$4,MAX(AF$1:AF26)+1,"")</f>
        <v/>
      </c>
      <c r="AG27" s="7" t="str">
        <f>IF($J27=AG$4,MAX(AG$1:AG26)+1,"")</f>
        <v/>
      </c>
      <c r="AH27" s="7" t="str">
        <f>IF($J27=AH$4,MAX(AH$1:AH26)+1,"")</f>
        <v/>
      </c>
      <c r="AI27" s="7" t="str">
        <f>IF($J27=AI$4,MAX(AI$1:AI26)+1,"")</f>
        <v/>
      </c>
      <c r="AJ27" s="7" t="str">
        <f>IF($J27=AJ$4,MAX(AJ$1:AJ26)+1,"")</f>
        <v/>
      </c>
      <c r="AK27" s="7" t="str">
        <f>IF($J27=AK$4,MAX(AK$1:AK26)+1,"")</f>
        <v/>
      </c>
      <c r="AL27" s="7" t="str">
        <f>IF($J27=AL$4,MAX(AL$1:AL26)+1,"")</f>
        <v/>
      </c>
      <c r="AM27" s="7" t="str">
        <f>IF($J27=AM$4,MAX(AM$1:AM26)+1,"")</f>
        <v/>
      </c>
      <c r="AN27" s="7" t="str">
        <f>IF($J27=AN$4,MAX(AN$1:AN26)+1,"")</f>
        <v/>
      </c>
      <c r="AO27" s="7" t="str">
        <f>IF($J27=AO$4,MAX(AO$1:AO26)+1,"")</f>
        <v/>
      </c>
      <c r="AP27" s="7" t="str">
        <f>IF($J27=AP$4,MAX(AP$1:AP26)+1,"")</f>
        <v/>
      </c>
      <c r="AQ27" s="7" t="str">
        <f>IF($J27=AQ$4,MAX(AQ$1:AQ26)+1,"")</f>
        <v/>
      </c>
      <c r="AR27" s="7" t="str">
        <f>IF($J27=AR$4,MAX(AR$1:AR26)+1,"")</f>
        <v/>
      </c>
      <c r="AS27" s="7">
        <f>IF($J27=AS$4,MAX(AS$1:AS26)+1,"")</f>
        <v>12</v>
      </c>
      <c r="AT27" s="7" t="str">
        <f>IF($J27=AT$4,MAX(AT$1:AT26)+1,"")</f>
        <v/>
      </c>
      <c r="AU27" s="7" t="str">
        <f>IF($J27=AU$4,MAX(AU$1:AU26)+1,"")</f>
        <v/>
      </c>
      <c r="AV27" s="7" t="str">
        <f>IF($J27=AV$4,MAX(AV$1:AV26)+1,"")</f>
        <v/>
      </c>
      <c r="AW27" s="7" t="str">
        <f>IF($J27=AW$4,MAX(AW$1:AW26)+1,"")</f>
        <v/>
      </c>
      <c r="AX27" s="7" t="str">
        <f>IF($J27=AX$4,MAX(AX$1:AX26)+1,"")</f>
        <v/>
      </c>
      <c r="AY27" s="7" t="str">
        <f>IF($J27=AY$4,MAX(AY$1:AY26)+1,"")</f>
        <v/>
      </c>
      <c r="AZ27" s="7" t="str">
        <f>IF($J27=AZ$4,MAX(AZ$1:AZ26)+1,"")</f>
        <v/>
      </c>
      <c r="BA27" s="7" t="str">
        <f>IF($J27=BA$4,MAX(BA$1:BA26)+1,"")</f>
        <v/>
      </c>
      <c r="BB27" s="7" t="str">
        <f>IF($J27=BB$4,MAX(BB$1:BB26)+1,"")</f>
        <v/>
      </c>
      <c r="BC27" s="7" t="str">
        <f>IF($J27=BC$4,MAX(BC$1:BC26)+1,"")</f>
        <v/>
      </c>
      <c r="BD27" s="7" t="str">
        <f>IF($J27=BD$4,MAX(BD$1:BD26)+1,"")</f>
        <v/>
      </c>
      <c r="BE27" s="7" t="str">
        <f>IF($J27=BE$4,MAX(BE$1:BE26)+1,"")</f>
        <v/>
      </c>
      <c r="BF27" s="7" t="str">
        <f>IF($J27=BF$4,MAX(BF$1:BF26)+1,"")</f>
        <v/>
      </c>
      <c r="BG27" s="7" t="str">
        <f>IF($J27=BG$4,MAX(BG$1:BG26)+1,"")</f>
        <v/>
      </c>
      <c r="BH27" s="7" t="str">
        <f>IF($J27=BH$4,MAX(BH$1:BH26)+1,"")</f>
        <v/>
      </c>
      <c r="BI27" s="6">
        <f t="shared" si="3"/>
        <v>12</v>
      </c>
    </row>
    <row r="28" spans="1:61">
      <c r="A28" s="6" t="str">
        <f t="shared" si="0"/>
        <v>-</v>
      </c>
      <c r="B28" s="6" t="str">
        <f t="shared" si="1"/>
        <v>--0</v>
      </c>
      <c r="D28" s="15"/>
      <c r="E28" s="15"/>
      <c r="F28" s="8"/>
      <c r="G28" s="8"/>
      <c r="H28" s="15"/>
      <c r="J28" s="7" t="str">
        <f>IF(K28='วิชา-ชั้นที่สอน'!$B$24,'วิชา-ชั้นที่สอน'!$A$24,IF(K28='วิชา-ชั้นที่สอน'!$B$25,'วิชา-ชั้นที่สอน'!$A$25,IF(K28='วิชา-ชั้นที่สอน'!$B$26,'วิชา-ชั้นที่สอน'!$A$26,IF(K28='วิชา-ชั้นที่สอน'!$B$28,'วิชา-ชั้นที่สอน'!$A$28,"-"))))</f>
        <v>-</v>
      </c>
      <c r="L28" s="7" t="str">
        <f>IF(J28=0,"",IF(J28="-","",IF(J28="","",VLOOKUP(J28,'วิชา-ชั้นที่สอน'!$A$3:$F$59,3,FALSE))))</f>
        <v/>
      </c>
      <c r="M28" s="7" t="str">
        <f>IF(L28=$M$4,MAX(M$1:$M27)+1,"")</f>
        <v/>
      </c>
      <c r="N28" s="7" t="str">
        <f>IF($L28=N$4,MAX(N$1:N27)+1,"")</f>
        <v/>
      </c>
      <c r="O28" s="7" t="str">
        <f>IF($L28=O$4,MAX(O$1:O27)+1,"")</f>
        <v/>
      </c>
      <c r="P28" s="7" t="str">
        <f>IF($L28=P$4,MAX(P$1:P27)+1,"")</f>
        <v/>
      </c>
      <c r="Q28" s="7" t="str">
        <f>IF($L28=Q$4,MAX(Q$1:Q27)+1,"")</f>
        <v/>
      </c>
      <c r="R28" s="7" t="str">
        <f>IF($L28=R$4,MAX(R$1:R27)+1,"")</f>
        <v/>
      </c>
      <c r="S28" s="7" t="str">
        <f>IF($L28=S$4,MAX(S$1:S27)+1,"")</f>
        <v/>
      </c>
      <c r="T28" s="7" t="str">
        <f>IF($L28=T$4,MAX(T$1:T27)+1,"")</f>
        <v/>
      </c>
      <c r="U28" s="7" t="str">
        <f>IF($L28=U$4,MAX(U$1:U27)+1,"")</f>
        <v/>
      </c>
      <c r="V28" s="6">
        <f t="shared" si="2"/>
        <v>0</v>
      </c>
      <c r="X28" s="7" t="str">
        <f>IF($J28=X$4,MAX(X$1:X27)+1,"")</f>
        <v/>
      </c>
      <c r="Y28" s="7" t="str">
        <f>IF($J28=Y$4,MAX(Y$1:Y27)+1,"")</f>
        <v/>
      </c>
      <c r="Z28" s="7" t="str">
        <f>IF($J28=Z$4,MAX(Z$1:Z27)+1,"")</f>
        <v/>
      </c>
      <c r="AA28" s="7" t="str">
        <f>IF($J28=AA$4,MAX(AA$1:AA27)+1,"")</f>
        <v/>
      </c>
      <c r="AB28" s="7" t="str">
        <f>IF($J28=AB$4,MAX(AB$1:AB27)+1,"")</f>
        <v/>
      </c>
      <c r="AC28" s="7" t="str">
        <f>IF($J28=AC$4,MAX(AC$1:AC27)+1,"")</f>
        <v/>
      </c>
      <c r="AD28" s="7" t="str">
        <f>IF($J28=AD$4,MAX(AD$1:AD27)+1,"")</f>
        <v/>
      </c>
      <c r="AE28" s="7" t="str">
        <f>IF($J28=AE$4,MAX(AE$1:AE27)+1,"")</f>
        <v/>
      </c>
      <c r="AF28" s="7" t="str">
        <f>IF($J28=AF$4,MAX(AF$1:AF27)+1,"")</f>
        <v/>
      </c>
      <c r="AG28" s="7" t="str">
        <f>IF($J28=AG$4,MAX(AG$1:AG27)+1,"")</f>
        <v/>
      </c>
      <c r="AH28" s="7" t="str">
        <f>IF($J28=AH$4,MAX(AH$1:AH27)+1,"")</f>
        <v/>
      </c>
      <c r="AI28" s="7" t="str">
        <f>IF($J28=AI$4,MAX(AI$1:AI27)+1,"")</f>
        <v/>
      </c>
      <c r="AJ28" s="7" t="str">
        <f>IF($J28=AJ$4,MAX(AJ$1:AJ27)+1,"")</f>
        <v/>
      </c>
      <c r="AK28" s="7" t="str">
        <f>IF($J28=AK$4,MAX(AK$1:AK27)+1,"")</f>
        <v/>
      </c>
      <c r="AL28" s="7" t="str">
        <f>IF($J28=AL$4,MAX(AL$1:AL27)+1,"")</f>
        <v/>
      </c>
      <c r="AM28" s="7" t="str">
        <f>IF($J28=AM$4,MAX(AM$1:AM27)+1,"")</f>
        <v/>
      </c>
      <c r="AN28" s="7" t="str">
        <f>IF($J28=AN$4,MAX(AN$1:AN27)+1,"")</f>
        <v/>
      </c>
      <c r="AO28" s="7" t="str">
        <f>IF($J28=AO$4,MAX(AO$1:AO27)+1,"")</f>
        <v/>
      </c>
      <c r="AP28" s="7" t="str">
        <f>IF($J28=AP$4,MAX(AP$1:AP27)+1,"")</f>
        <v/>
      </c>
      <c r="AQ28" s="7" t="str">
        <f>IF($J28=AQ$4,MAX(AQ$1:AQ27)+1,"")</f>
        <v/>
      </c>
      <c r="AR28" s="7" t="str">
        <f>IF($J28=AR$4,MAX(AR$1:AR27)+1,"")</f>
        <v/>
      </c>
      <c r="AS28" s="7" t="str">
        <f>IF($J28=AS$4,MAX(AS$1:AS27)+1,"")</f>
        <v/>
      </c>
      <c r="AT28" s="7" t="str">
        <f>IF($J28=AT$4,MAX(AT$1:AT27)+1,"")</f>
        <v/>
      </c>
      <c r="AU28" s="7" t="str">
        <f>IF($J28=AU$4,MAX(AU$1:AU27)+1,"")</f>
        <v/>
      </c>
      <c r="AV28" s="7" t="str">
        <f>IF($J28=AV$4,MAX(AV$1:AV27)+1,"")</f>
        <v/>
      </c>
      <c r="AW28" s="7" t="str">
        <f>IF($J28=AW$4,MAX(AW$1:AW27)+1,"")</f>
        <v/>
      </c>
      <c r="AX28" s="7" t="str">
        <f>IF($J28=AX$4,MAX(AX$1:AX27)+1,"")</f>
        <v/>
      </c>
      <c r="AY28" s="7" t="str">
        <f>IF($J28=AY$4,MAX(AY$1:AY27)+1,"")</f>
        <v/>
      </c>
      <c r="AZ28" s="7" t="str">
        <f>IF($J28=AZ$4,MAX(AZ$1:AZ27)+1,"")</f>
        <v/>
      </c>
      <c r="BA28" s="7" t="str">
        <f>IF($J28=BA$4,MAX(BA$1:BA27)+1,"")</f>
        <v/>
      </c>
      <c r="BB28" s="7" t="str">
        <f>IF($J28=BB$4,MAX(BB$1:BB27)+1,"")</f>
        <v/>
      </c>
      <c r="BC28" s="7" t="str">
        <f>IF($J28=BC$4,MAX(BC$1:BC27)+1,"")</f>
        <v/>
      </c>
      <c r="BD28" s="7" t="str">
        <f>IF($J28=BD$4,MAX(BD$1:BD27)+1,"")</f>
        <v/>
      </c>
      <c r="BE28" s="7" t="str">
        <f>IF($J28=BE$4,MAX(BE$1:BE27)+1,"")</f>
        <v/>
      </c>
      <c r="BF28" s="7" t="str">
        <f>IF($J28=BF$4,MAX(BF$1:BF27)+1,"")</f>
        <v/>
      </c>
      <c r="BG28" s="7" t="str">
        <f>IF($J28=BG$4,MAX(BG$1:BG27)+1,"")</f>
        <v/>
      </c>
      <c r="BH28" s="7" t="str">
        <f>IF($J28=BH$4,MAX(BH$1:BH27)+1,"")</f>
        <v/>
      </c>
      <c r="BI28" s="6">
        <f t="shared" si="3"/>
        <v>0</v>
      </c>
    </row>
    <row r="29" spans="1:61">
      <c r="A29" s="6" t="str">
        <f t="shared" si="0"/>
        <v>มัธยมศึกษาปีที่ 4/2-1</v>
      </c>
      <c r="B29" s="6" t="str">
        <f t="shared" si="1"/>
        <v>ช67408-1</v>
      </c>
      <c r="D29" s="15">
        <v>1</v>
      </c>
      <c r="E29" s="15" t="s">
        <v>446</v>
      </c>
      <c r="F29" s="8" t="s">
        <v>447</v>
      </c>
      <c r="G29" s="8" t="s">
        <v>448</v>
      </c>
      <c r="H29" s="15" t="s">
        <v>441</v>
      </c>
      <c r="J29" s="7" t="str">
        <f>IF(K29='วิชา-ชั้นที่สอน'!$B$24,'วิชา-ชั้นที่สอน'!$A$24,IF(K29='วิชา-ชั้นที่สอน'!$B$25,'วิชา-ชั้นที่สอน'!$A$25,IF(K29='วิชา-ชั้นที่สอน'!$B$26,'วิชา-ชั้นที่สอน'!$A$26,IF(K29='วิชา-ชั้นที่สอน'!$B$27,'วิชา-ชั้นที่สอน'!$A$27,IF(K29='วิชา-ชั้นที่สอน'!$B$28,'วิชา-ชั้นที่สอน'!$A$28,"-")))))</f>
        <v>ช67408</v>
      </c>
      <c r="K29" s="7" t="s">
        <v>2133</v>
      </c>
      <c r="L29" s="7" t="str">
        <f>IF(J29=0,"",IF(J29="-","",IF(J29="","",VLOOKUP(J29,'วิชา-ชั้นที่สอน'!$A$3:$F$59,3,FALSE))))</f>
        <v>นางสาวมรกต  แหวนประดับ</v>
      </c>
      <c r="M29" s="7" t="str">
        <f>IF(L29=$M$4,MAX(M$1:$M28)+1,"")</f>
        <v/>
      </c>
      <c r="N29" s="7" t="str">
        <f>IF($L29=N$4,MAX(N$1:N28)+1,"")</f>
        <v/>
      </c>
      <c r="O29" s="7" t="str">
        <f>IF($L29=O$4,MAX(O$1:O28)+1,"")</f>
        <v/>
      </c>
      <c r="P29" s="7" t="str">
        <f>IF($L29=P$4,MAX(P$1:P28)+1,"")</f>
        <v/>
      </c>
      <c r="Q29" s="7" t="str">
        <f>IF($L29=Q$4,MAX(Q$1:Q28)+1,"")</f>
        <v/>
      </c>
      <c r="R29" s="7" t="str">
        <f>IF($L29=R$4,MAX(R$1:R28)+1,"")</f>
        <v/>
      </c>
      <c r="S29" s="7" t="str">
        <f>IF($L29=S$4,MAX(S$1:S28)+1,"")</f>
        <v/>
      </c>
      <c r="T29" s="7" t="str">
        <f>IF($L29=T$4,MAX(T$1:T28)+1,"")</f>
        <v/>
      </c>
      <c r="U29" s="7" t="str">
        <f>IF($L29=U$4,MAX(U$1:U28)+1,"")</f>
        <v/>
      </c>
      <c r="V29" s="6">
        <f t="shared" si="2"/>
        <v>0</v>
      </c>
      <c r="X29" s="7" t="str">
        <f>IF($J29=X$4,MAX(X$1:X28)+1,"")</f>
        <v/>
      </c>
      <c r="Y29" s="7" t="str">
        <f>IF($J29=Y$4,MAX(Y$1:Y28)+1,"")</f>
        <v/>
      </c>
      <c r="Z29" s="7" t="str">
        <f>IF($J29=Z$4,MAX(Z$1:Z28)+1,"")</f>
        <v/>
      </c>
      <c r="AA29" s="7" t="str">
        <f>IF($J29=AA$4,MAX(AA$1:AA28)+1,"")</f>
        <v/>
      </c>
      <c r="AB29" s="7" t="str">
        <f>IF($J29=AB$4,MAX(AB$1:AB28)+1,"")</f>
        <v/>
      </c>
      <c r="AC29" s="7" t="str">
        <f>IF($J29=AC$4,MAX(AC$1:AC28)+1,"")</f>
        <v/>
      </c>
      <c r="AD29" s="7" t="str">
        <f>IF($J29=AD$4,MAX(AD$1:AD28)+1,"")</f>
        <v/>
      </c>
      <c r="AE29" s="7" t="str">
        <f>IF($J29=AE$4,MAX(AE$1:AE28)+1,"")</f>
        <v/>
      </c>
      <c r="AF29" s="7" t="str">
        <f>IF($J29=AF$4,MAX(AF$1:AF28)+1,"")</f>
        <v/>
      </c>
      <c r="AG29" s="7" t="str">
        <f>IF($J29=AG$4,MAX(AG$1:AG28)+1,"")</f>
        <v/>
      </c>
      <c r="AH29" s="7" t="str">
        <f>IF($J29=AH$4,MAX(AH$1:AH28)+1,"")</f>
        <v/>
      </c>
      <c r="AI29" s="7" t="str">
        <f>IF($J29=AI$4,MAX(AI$1:AI28)+1,"")</f>
        <v/>
      </c>
      <c r="AJ29" s="7" t="str">
        <f>IF($J29=AJ$4,MAX(AJ$1:AJ28)+1,"")</f>
        <v/>
      </c>
      <c r="AK29" s="7" t="str">
        <f>IF($J29=AK$4,MAX(AK$1:AK28)+1,"")</f>
        <v/>
      </c>
      <c r="AL29" s="7" t="str">
        <f>IF($J29=AL$4,MAX(AL$1:AL28)+1,"")</f>
        <v/>
      </c>
      <c r="AM29" s="7" t="str">
        <f>IF($J29=AM$4,MAX(AM$1:AM28)+1,"")</f>
        <v/>
      </c>
      <c r="AN29" s="7" t="str">
        <f>IF($J29=AN$4,MAX(AN$1:AN28)+1,"")</f>
        <v/>
      </c>
      <c r="AO29" s="7" t="str">
        <f>IF($J29=AO$4,MAX(AO$1:AO28)+1,"")</f>
        <v/>
      </c>
      <c r="AP29" s="7" t="str">
        <f>IF($J29=AP$4,MAX(AP$1:AP28)+1,"")</f>
        <v/>
      </c>
      <c r="AQ29" s="7" t="str">
        <f>IF($J29=AQ$4,MAX(AQ$1:AQ28)+1,"")</f>
        <v/>
      </c>
      <c r="AR29" s="7" t="str">
        <f>IF($J29=AR$4,MAX(AR$1:AR28)+1,"")</f>
        <v/>
      </c>
      <c r="AS29" s="7" t="str">
        <f>IF($J29=AS$4,MAX(AS$1:AS28)+1,"")</f>
        <v/>
      </c>
      <c r="AT29" s="7" t="str">
        <f>IF($J29=AT$4,MAX(AT$1:AT28)+1,"")</f>
        <v/>
      </c>
      <c r="AU29" s="7" t="str">
        <f>IF($J29=AU$4,MAX(AU$1:AU28)+1,"")</f>
        <v/>
      </c>
      <c r="AV29" s="7">
        <f>IF($J29=AV$4,MAX(AV$1:AV28)+1,"")</f>
        <v>1</v>
      </c>
      <c r="AW29" s="7" t="str">
        <f>IF($J29=AW$4,MAX(AW$1:AW28)+1,"")</f>
        <v/>
      </c>
      <c r="AX29" s="7" t="str">
        <f>IF($J29=AX$4,MAX(AX$1:AX28)+1,"")</f>
        <v/>
      </c>
      <c r="AY29" s="7" t="str">
        <f>IF($J29=AY$4,MAX(AY$1:AY28)+1,"")</f>
        <v/>
      </c>
      <c r="AZ29" s="7" t="str">
        <f>IF($J29=AZ$4,MAX(AZ$1:AZ28)+1,"")</f>
        <v/>
      </c>
      <c r="BA29" s="7" t="str">
        <f>IF($J29=BA$4,MAX(BA$1:BA28)+1,"")</f>
        <v/>
      </c>
      <c r="BB29" s="7" t="str">
        <f>IF($J29=BB$4,MAX(BB$1:BB28)+1,"")</f>
        <v/>
      </c>
      <c r="BC29" s="7" t="str">
        <f>IF($J29=BC$4,MAX(BC$1:BC28)+1,"")</f>
        <v/>
      </c>
      <c r="BD29" s="7" t="str">
        <f>IF($J29=BD$4,MAX(BD$1:BD28)+1,"")</f>
        <v/>
      </c>
      <c r="BE29" s="7" t="str">
        <f>IF($J29=BE$4,MAX(BE$1:BE28)+1,"")</f>
        <v/>
      </c>
      <c r="BF29" s="7" t="str">
        <f>IF($J29=BF$4,MAX(BF$1:BF28)+1,"")</f>
        <v/>
      </c>
      <c r="BG29" s="7" t="str">
        <f>IF($J29=BG$4,MAX(BG$1:BG28)+1,"")</f>
        <v/>
      </c>
      <c r="BH29" s="7" t="str">
        <f>IF($J29=BH$4,MAX(BH$1:BH28)+1,"")</f>
        <v/>
      </c>
      <c r="BI29" s="6">
        <f t="shared" si="3"/>
        <v>1</v>
      </c>
    </row>
    <row r="30" spans="1:61">
      <c r="A30" s="6" t="str">
        <f t="shared" si="0"/>
        <v>มัธยมศึกษาปีที่ 4/2-2</v>
      </c>
      <c r="B30" s="6" t="str">
        <f t="shared" si="1"/>
        <v>ช67406-2</v>
      </c>
      <c r="D30" s="15">
        <v>2</v>
      </c>
      <c r="E30" s="15" t="s">
        <v>449</v>
      </c>
      <c r="F30" s="8" t="s">
        <v>450</v>
      </c>
      <c r="G30" s="8" t="s">
        <v>451</v>
      </c>
      <c r="H30" s="15" t="s">
        <v>441</v>
      </c>
      <c r="J30" s="7" t="str">
        <f>IF(K30='วิชา-ชั้นที่สอน'!$B$24,'วิชา-ชั้นที่สอน'!$A$24,IF(K30='วิชา-ชั้นที่สอน'!$B$25,'วิชา-ชั้นที่สอน'!$A$25,IF(K30='วิชา-ชั้นที่สอน'!$B$26,'วิชา-ชั้นที่สอน'!$A$26,IF(K30='วิชา-ชั้นที่สอน'!$B$27,'วิชา-ชั้นที่สอน'!$A$27,IF(K30='วิชา-ชั้นที่สอน'!$B$28,'วิชา-ชั้นที่สอน'!$A$28,"-")))))</f>
        <v>ช67406</v>
      </c>
      <c r="K30" s="7" t="s">
        <v>1851</v>
      </c>
      <c r="L30" s="7" t="str">
        <f>IF(J30=0,"",IF(J30="-","",IF(J30="","",VLOOKUP(J30,'วิชา-ชั้นที่สอน'!$A$3:$F$59,3,FALSE))))</f>
        <v>นายธนินภัท วิชรัจจ์</v>
      </c>
      <c r="M30" s="7">
        <f>IF(L30=$M$4,MAX(M$1:$M29)+1,"")</f>
        <v>2</v>
      </c>
      <c r="N30" s="7" t="str">
        <f>IF($L30=N$4,MAX(N$1:N29)+1,"")</f>
        <v/>
      </c>
      <c r="O30" s="7" t="str">
        <f>IF($L30=O$4,MAX(O$1:O29)+1,"")</f>
        <v/>
      </c>
      <c r="P30" s="7" t="str">
        <f>IF($L30=P$4,MAX(P$1:P29)+1,"")</f>
        <v/>
      </c>
      <c r="Q30" s="7" t="str">
        <f>IF($L30=Q$4,MAX(Q$1:Q29)+1,"")</f>
        <v/>
      </c>
      <c r="R30" s="7" t="str">
        <f>IF($L30=R$4,MAX(R$1:R29)+1,"")</f>
        <v/>
      </c>
      <c r="S30" s="7" t="str">
        <f>IF($L30=S$4,MAX(S$1:S29)+1,"")</f>
        <v/>
      </c>
      <c r="T30" s="7" t="str">
        <f>IF($L30=T$4,MAX(T$1:T29)+1,"")</f>
        <v/>
      </c>
      <c r="U30" s="7" t="str">
        <f>IF($L30=U$4,MAX(U$1:U29)+1,"")</f>
        <v/>
      </c>
      <c r="V30" s="6">
        <f t="shared" si="2"/>
        <v>2</v>
      </c>
      <c r="X30" s="7" t="str">
        <f>IF($J30=X$4,MAX(X$1:X29)+1,"")</f>
        <v/>
      </c>
      <c r="Y30" s="7" t="str">
        <f>IF($J30=Y$4,MAX(Y$1:Y29)+1,"")</f>
        <v/>
      </c>
      <c r="Z30" s="7" t="str">
        <f>IF($J30=Z$4,MAX(Z$1:Z29)+1,"")</f>
        <v/>
      </c>
      <c r="AA30" s="7" t="str">
        <f>IF($J30=AA$4,MAX(AA$1:AA29)+1,"")</f>
        <v/>
      </c>
      <c r="AB30" s="7" t="str">
        <f>IF($J30=AB$4,MAX(AB$1:AB29)+1,"")</f>
        <v/>
      </c>
      <c r="AC30" s="7" t="str">
        <f>IF($J30=AC$4,MAX(AC$1:AC29)+1,"")</f>
        <v/>
      </c>
      <c r="AD30" s="7" t="str">
        <f>IF($J30=AD$4,MAX(AD$1:AD29)+1,"")</f>
        <v/>
      </c>
      <c r="AE30" s="7" t="str">
        <f>IF($J30=AE$4,MAX(AE$1:AE29)+1,"")</f>
        <v/>
      </c>
      <c r="AF30" s="7" t="str">
        <f>IF($J30=AF$4,MAX(AF$1:AF29)+1,"")</f>
        <v/>
      </c>
      <c r="AG30" s="7" t="str">
        <f>IF($J30=AG$4,MAX(AG$1:AG29)+1,"")</f>
        <v/>
      </c>
      <c r="AH30" s="7" t="str">
        <f>IF($J30=AH$4,MAX(AH$1:AH29)+1,"")</f>
        <v/>
      </c>
      <c r="AI30" s="7" t="str">
        <f>IF($J30=AI$4,MAX(AI$1:AI29)+1,"")</f>
        <v/>
      </c>
      <c r="AJ30" s="7" t="str">
        <f>IF($J30=AJ$4,MAX(AJ$1:AJ29)+1,"")</f>
        <v/>
      </c>
      <c r="AK30" s="7" t="str">
        <f>IF($J30=AK$4,MAX(AK$1:AK29)+1,"")</f>
        <v/>
      </c>
      <c r="AL30" s="7" t="str">
        <f>IF($J30=AL$4,MAX(AL$1:AL29)+1,"")</f>
        <v/>
      </c>
      <c r="AM30" s="7" t="str">
        <f>IF($J30=AM$4,MAX(AM$1:AM29)+1,"")</f>
        <v/>
      </c>
      <c r="AN30" s="7" t="str">
        <f>IF($J30=AN$4,MAX(AN$1:AN29)+1,"")</f>
        <v/>
      </c>
      <c r="AO30" s="7" t="str">
        <f>IF($J30=AO$4,MAX(AO$1:AO29)+1,"")</f>
        <v/>
      </c>
      <c r="AP30" s="7" t="str">
        <f>IF($J30=AP$4,MAX(AP$1:AP29)+1,"")</f>
        <v/>
      </c>
      <c r="AQ30" s="7" t="str">
        <f>IF($J30=AQ$4,MAX(AQ$1:AQ29)+1,"")</f>
        <v/>
      </c>
      <c r="AR30" s="7" t="str">
        <f>IF($J30=AR$4,MAX(AR$1:AR29)+1,"")</f>
        <v/>
      </c>
      <c r="AS30" s="7" t="str">
        <f>IF($J30=AS$4,MAX(AS$1:AS29)+1,"")</f>
        <v/>
      </c>
      <c r="AT30" s="7">
        <f>IF($J30=AT$4,MAX(AT$1:AT29)+1,"")</f>
        <v>2</v>
      </c>
      <c r="AU30" s="7" t="str">
        <f>IF($J30=AU$4,MAX(AU$1:AU29)+1,"")</f>
        <v/>
      </c>
      <c r="AV30" s="7" t="str">
        <f>IF($J30=AV$4,MAX(AV$1:AV29)+1,"")</f>
        <v/>
      </c>
      <c r="AW30" s="7" t="str">
        <f>IF($J30=AW$4,MAX(AW$1:AW29)+1,"")</f>
        <v/>
      </c>
      <c r="AX30" s="7" t="str">
        <f>IF($J30=AX$4,MAX(AX$1:AX29)+1,"")</f>
        <v/>
      </c>
      <c r="AY30" s="7" t="str">
        <f>IF($J30=AY$4,MAX(AY$1:AY29)+1,"")</f>
        <v/>
      </c>
      <c r="AZ30" s="7" t="str">
        <f>IF($J30=AZ$4,MAX(AZ$1:AZ29)+1,"")</f>
        <v/>
      </c>
      <c r="BA30" s="7" t="str">
        <f>IF($J30=BA$4,MAX(BA$1:BA29)+1,"")</f>
        <v/>
      </c>
      <c r="BB30" s="7" t="str">
        <f>IF($J30=BB$4,MAX(BB$1:BB29)+1,"")</f>
        <v/>
      </c>
      <c r="BC30" s="7" t="str">
        <f>IF($J30=BC$4,MAX(BC$1:BC29)+1,"")</f>
        <v/>
      </c>
      <c r="BD30" s="7" t="str">
        <f>IF($J30=BD$4,MAX(BD$1:BD29)+1,"")</f>
        <v/>
      </c>
      <c r="BE30" s="7" t="str">
        <f>IF($J30=BE$4,MAX(BE$1:BE29)+1,"")</f>
        <v/>
      </c>
      <c r="BF30" s="7" t="str">
        <f>IF($J30=BF$4,MAX(BF$1:BF29)+1,"")</f>
        <v/>
      </c>
      <c r="BG30" s="7" t="str">
        <f>IF($J30=BG$4,MAX(BG$1:BG29)+1,"")</f>
        <v/>
      </c>
      <c r="BH30" s="7" t="str">
        <f>IF($J30=BH$4,MAX(BH$1:BH29)+1,"")</f>
        <v/>
      </c>
      <c r="BI30" s="6">
        <f t="shared" si="3"/>
        <v>2</v>
      </c>
    </row>
    <row r="31" spans="1:61">
      <c r="A31" s="6" t="str">
        <f t="shared" si="0"/>
        <v>มัธยมศึกษาปีที่ 4/2-3</v>
      </c>
      <c r="B31" s="6" t="str">
        <f t="shared" si="1"/>
        <v>ช67406-3</v>
      </c>
      <c r="D31" s="15">
        <v>3</v>
      </c>
      <c r="E31" s="15" t="s">
        <v>452</v>
      </c>
      <c r="F31" s="8" t="s">
        <v>726</v>
      </c>
      <c r="G31" s="8" t="s">
        <v>453</v>
      </c>
      <c r="H31" s="15" t="s">
        <v>441</v>
      </c>
      <c r="J31" s="7" t="str">
        <f>IF(K31='วิชา-ชั้นที่สอน'!$B$24,'วิชา-ชั้นที่สอน'!$A$24,IF(K31='วิชา-ชั้นที่สอน'!$B$25,'วิชา-ชั้นที่สอน'!$A$25,IF(K31='วิชา-ชั้นที่สอน'!$B$26,'วิชา-ชั้นที่สอน'!$A$26,IF(K31='วิชา-ชั้นที่สอน'!$B$27,'วิชา-ชั้นที่สอน'!$A$27,IF(K31='วิชา-ชั้นที่สอน'!$B$28,'วิชา-ชั้นที่สอน'!$A$28,"-")))))</f>
        <v>ช67406</v>
      </c>
      <c r="K31" s="7" t="s">
        <v>1851</v>
      </c>
      <c r="L31" s="7" t="str">
        <f>IF(J31=0,"",IF(J31="-","",IF(J31="","",VLOOKUP(J31,'วิชา-ชั้นที่สอน'!$A$3:$F$59,3,FALSE))))</f>
        <v>นายธนินภัท วิชรัจจ์</v>
      </c>
      <c r="M31" s="7">
        <f>IF(L31=$M$4,MAX(M$1:$M30)+1,"")</f>
        <v>3</v>
      </c>
      <c r="N31" s="7" t="str">
        <f>IF($L31=N$4,MAX(N$1:N30)+1,"")</f>
        <v/>
      </c>
      <c r="O31" s="7" t="str">
        <f>IF($L31=O$4,MAX(O$1:O30)+1,"")</f>
        <v/>
      </c>
      <c r="P31" s="7" t="str">
        <f>IF($L31=P$4,MAX(P$1:P30)+1,"")</f>
        <v/>
      </c>
      <c r="Q31" s="7" t="str">
        <f>IF($L31=Q$4,MAX(Q$1:Q30)+1,"")</f>
        <v/>
      </c>
      <c r="R31" s="7" t="str">
        <f>IF($L31=R$4,MAX(R$1:R30)+1,"")</f>
        <v/>
      </c>
      <c r="S31" s="7" t="str">
        <f>IF($L31=S$4,MAX(S$1:S30)+1,"")</f>
        <v/>
      </c>
      <c r="T31" s="7" t="str">
        <f>IF($L31=T$4,MAX(T$1:T30)+1,"")</f>
        <v/>
      </c>
      <c r="U31" s="7" t="str">
        <f>IF($L31=U$4,MAX(U$1:U30)+1,"")</f>
        <v/>
      </c>
      <c r="V31" s="6">
        <f t="shared" si="2"/>
        <v>3</v>
      </c>
      <c r="X31" s="7" t="str">
        <f>IF($J31=X$4,MAX(X$1:X30)+1,"")</f>
        <v/>
      </c>
      <c r="Y31" s="7" t="str">
        <f>IF($J31=Y$4,MAX(Y$1:Y30)+1,"")</f>
        <v/>
      </c>
      <c r="Z31" s="7" t="str">
        <f>IF($J31=Z$4,MAX(Z$1:Z30)+1,"")</f>
        <v/>
      </c>
      <c r="AA31" s="7" t="str">
        <f>IF($J31=AA$4,MAX(AA$1:AA30)+1,"")</f>
        <v/>
      </c>
      <c r="AB31" s="7" t="str">
        <f>IF($J31=AB$4,MAX(AB$1:AB30)+1,"")</f>
        <v/>
      </c>
      <c r="AC31" s="7" t="str">
        <f>IF($J31=AC$4,MAX(AC$1:AC30)+1,"")</f>
        <v/>
      </c>
      <c r="AD31" s="7" t="str">
        <f>IF($J31=AD$4,MAX(AD$1:AD30)+1,"")</f>
        <v/>
      </c>
      <c r="AE31" s="7" t="str">
        <f>IF($J31=AE$4,MAX(AE$1:AE30)+1,"")</f>
        <v/>
      </c>
      <c r="AF31" s="7" t="str">
        <f>IF($J31=AF$4,MAX(AF$1:AF30)+1,"")</f>
        <v/>
      </c>
      <c r="AG31" s="7" t="str">
        <f>IF($J31=AG$4,MAX(AG$1:AG30)+1,"")</f>
        <v/>
      </c>
      <c r="AH31" s="7" t="str">
        <f>IF($J31=AH$4,MAX(AH$1:AH30)+1,"")</f>
        <v/>
      </c>
      <c r="AI31" s="7" t="str">
        <f>IF($J31=AI$4,MAX(AI$1:AI30)+1,"")</f>
        <v/>
      </c>
      <c r="AJ31" s="7" t="str">
        <f>IF($J31=AJ$4,MAX(AJ$1:AJ30)+1,"")</f>
        <v/>
      </c>
      <c r="AK31" s="7" t="str">
        <f>IF($J31=AK$4,MAX(AK$1:AK30)+1,"")</f>
        <v/>
      </c>
      <c r="AL31" s="7" t="str">
        <f>IF($J31=AL$4,MAX(AL$1:AL30)+1,"")</f>
        <v/>
      </c>
      <c r="AM31" s="7" t="str">
        <f>IF($J31=AM$4,MAX(AM$1:AM30)+1,"")</f>
        <v/>
      </c>
      <c r="AN31" s="7" t="str">
        <f>IF($J31=AN$4,MAX(AN$1:AN30)+1,"")</f>
        <v/>
      </c>
      <c r="AO31" s="7" t="str">
        <f>IF($J31=AO$4,MAX(AO$1:AO30)+1,"")</f>
        <v/>
      </c>
      <c r="AP31" s="7" t="str">
        <f>IF($J31=AP$4,MAX(AP$1:AP30)+1,"")</f>
        <v/>
      </c>
      <c r="AQ31" s="7" t="str">
        <f>IF($J31=AQ$4,MAX(AQ$1:AQ30)+1,"")</f>
        <v/>
      </c>
      <c r="AR31" s="7" t="str">
        <f>IF($J31=AR$4,MAX(AR$1:AR30)+1,"")</f>
        <v/>
      </c>
      <c r="AS31" s="7" t="str">
        <f>IF($J31=AS$4,MAX(AS$1:AS30)+1,"")</f>
        <v/>
      </c>
      <c r="AT31" s="7">
        <f>IF($J31=AT$4,MAX(AT$1:AT30)+1,"")</f>
        <v>3</v>
      </c>
      <c r="AU31" s="7" t="str">
        <f>IF($J31=AU$4,MAX(AU$1:AU30)+1,"")</f>
        <v/>
      </c>
      <c r="AV31" s="7" t="str">
        <f>IF($J31=AV$4,MAX(AV$1:AV30)+1,"")</f>
        <v/>
      </c>
      <c r="AW31" s="7" t="str">
        <f>IF($J31=AW$4,MAX(AW$1:AW30)+1,"")</f>
        <v/>
      </c>
      <c r="AX31" s="7" t="str">
        <f>IF($J31=AX$4,MAX(AX$1:AX30)+1,"")</f>
        <v/>
      </c>
      <c r="AY31" s="7" t="str">
        <f>IF($J31=AY$4,MAX(AY$1:AY30)+1,"")</f>
        <v/>
      </c>
      <c r="AZ31" s="7" t="str">
        <f>IF($J31=AZ$4,MAX(AZ$1:AZ30)+1,"")</f>
        <v/>
      </c>
      <c r="BA31" s="7" t="str">
        <f>IF($J31=BA$4,MAX(BA$1:BA30)+1,"")</f>
        <v/>
      </c>
      <c r="BB31" s="7" t="str">
        <f>IF($J31=BB$4,MAX(BB$1:BB30)+1,"")</f>
        <v/>
      </c>
      <c r="BC31" s="7" t="str">
        <f>IF($J31=BC$4,MAX(BC$1:BC30)+1,"")</f>
        <v/>
      </c>
      <c r="BD31" s="7" t="str">
        <f>IF($J31=BD$4,MAX(BD$1:BD30)+1,"")</f>
        <v/>
      </c>
      <c r="BE31" s="7" t="str">
        <f>IF($J31=BE$4,MAX(BE$1:BE30)+1,"")</f>
        <v/>
      </c>
      <c r="BF31" s="7" t="str">
        <f>IF($J31=BF$4,MAX(BF$1:BF30)+1,"")</f>
        <v/>
      </c>
      <c r="BG31" s="7" t="str">
        <f>IF($J31=BG$4,MAX(BG$1:BG30)+1,"")</f>
        <v/>
      </c>
      <c r="BH31" s="7" t="str">
        <f>IF($J31=BH$4,MAX(BH$1:BH30)+1,"")</f>
        <v/>
      </c>
      <c r="BI31" s="6">
        <f t="shared" si="3"/>
        <v>3</v>
      </c>
    </row>
    <row r="32" spans="1:61">
      <c r="A32" s="6" t="str">
        <f t="shared" si="0"/>
        <v>มัธยมศึกษาปีที่ 4/2-4</v>
      </c>
      <c r="B32" s="6" t="str">
        <f t="shared" si="1"/>
        <v>ช67408-2</v>
      </c>
      <c r="D32" s="15">
        <v>4</v>
      </c>
      <c r="E32" s="15" t="s">
        <v>454</v>
      </c>
      <c r="F32" s="8" t="s">
        <v>455</v>
      </c>
      <c r="G32" s="8" t="s">
        <v>456</v>
      </c>
      <c r="H32" s="15" t="s">
        <v>441</v>
      </c>
      <c r="J32" s="7" t="str">
        <f>IF(K32='วิชา-ชั้นที่สอน'!$B$24,'วิชา-ชั้นที่สอน'!$A$24,IF(K32='วิชา-ชั้นที่สอน'!$B$25,'วิชา-ชั้นที่สอน'!$A$25,IF(K32='วิชา-ชั้นที่สอน'!$B$26,'วิชา-ชั้นที่สอน'!$A$26,IF(K32='วิชา-ชั้นที่สอน'!$B$27,'วิชา-ชั้นที่สอน'!$A$27,IF(K32='วิชา-ชั้นที่สอน'!$B$28,'วิชา-ชั้นที่สอน'!$A$28,"-")))))</f>
        <v>ช67408</v>
      </c>
      <c r="K32" s="7" t="s">
        <v>2133</v>
      </c>
      <c r="L32" s="7" t="str">
        <f>IF(J32=0,"",IF(J32="-","",IF(J32="","",VLOOKUP(J32,'วิชา-ชั้นที่สอน'!$A$3:$F$59,3,FALSE))))</f>
        <v>นางสาวมรกต  แหวนประดับ</v>
      </c>
      <c r="M32" s="7" t="str">
        <f>IF(L32=$M$4,MAX(M$1:$M31)+1,"")</f>
        <v/>
      </c>
      <c r="N32" s="7" t="str">
        <f>IF($L32=N$4,MAX(N$1:N31)+1,"")</f>
        <v/>
      </c>
      <c r="O32" s="7" t="str">
        <f>IF($L32=O$4,MAX(O$1:O31)+1,"")</f>
        <v/>
      </c>
      <c r="P32" s="7" t="str">
        <f>IF($L32=P$4,MAX(P$1:P31)+1,"")</f>
        <v/>
      </c>
      <c r="Q32" s="7" t="str">
        <f>IF($L32=Q$4,MAX(Q$1:Q31)+1,"")</f>
        <v/>
      </c>
      <c r="R32" s="7" t="str">
        <f>IF($L32=R$4,MAX(R$1:R31)+1,"")</f>
        <v/>
      </c>
      <c r="S32" s="7" t="str">
        <f>IF($L32=S$4,MAX(S$1:S31)+1,"")</f>
        <v/>
      </c>
      <c r="T32" s="7" t="str">
        <f>IF($L32=T$4,MAX(T$1:T31)+1,"")</f>
        <v/>
      </c>
      <c r="U32" s="7" t="str">
        <f>IF($L32=U$4,MAX(U$1:U31)+1,"")</f>
        <v/>
      </c>
      <c r="V32" s="6">
        <f t="shared" si="2"/>
        <v>0</v>
      </c>
      <c r="X32" s="7" t="str">
        <f>IF($J32=X$4,MAX(X$1:X31)+1,"")</f>
        <v/>
      </c>
      <c r="Y32" s="7" t="str">
        <f>IF($J32=Y$4,MAX(Y$1:Y31)+1,"")</f>
        <v/>
      </c>
      <c r="Z32" s="7" t="str">
        <f>IF($J32=Z$4,MAX(Z$1:Z31)+1,"")</f>
        <v/>
      </c>
      <c r="AA32" s="7" t="str">
        <f>IF($J32=AA$4,MAX(AA$1:AA31)+1,"")</f>
        <v/>
      </c>
      <c r="AB32" s="7" t="str">
        <f>IF($J32=AB$4,MAX(AB$1:AB31)+1,"")</f>
        <v/>
      </c>
      <c r="AC32" s="7" t="str">
        <f>IF($J32=AC$4,MAX(AC$1:AC31)+1,"")</f>
        <v/>
      </c>
      <c r="AD32" s="7" t="str">
        <f>IF($J32=AD$4,MAX(AD$1:AD31)+1,"")</f>
        <v/>
      </c>
      <c r="AE32" s="7" t="str">
        <f>IF($J32=AE$4,MAX(AE$1:AE31)+1,"")</f>
        <v/>
      </c>
      <c r="AF32" s="7" t="str">
        <f>IF($J32=AF$4,MAX(AF$1:AF31)+1,"")</f>
        <v/>
      </c>
      <c r="AG32" s="7" t="str">
        <f>IF($J32=AG$4,MAX(AG$1:AG31)+1,"")</f>
        <v/>
      </c>
      <c r="AH32" s="7" t="str">
        <f>IF($J32=AH$4,MAX(AH$1:AH31)+1,"")</f>
        <v/>
      </c>
      <c r="AI32" s="7" t="str">
        <f>IF($J32=AI$4,MAX(AI$1:AI31)+1,"")</f>
        <v/>
      </c>
      <c r="AJ32" s="7" t="str">
        <f>IF($J32=AJ$4,MAX(AJ$1:AJ31)+1,"")</f>
        <v/>
      </c>
      <c r="AK32" s="7" t="str">
        <f>IF($J32=AK$4,MAX(AK$1:AK31)+1,"")</f>
        <v/>
      </c>
      <c r="AL32" s="7" t="str">
        <f>IF($J32=AL$4,MAX(AL$1:AL31)+1,"")</f>
        <v/>
      </c>
      <c r="AM32" s="7" t="str">
        <f>IF($J32=AM$4,MAX(AM$1:AM31)+1,"")</f>
        <v/>
      </c>
      <c r="AN32" s="7" t="str">
        <f>IF($J32=AN$4,MAX(AN$1:AN31)+1,"")</f>
        <v/>
      </c>
      <c r="AO32" s="7" t="str">
        <f>IF($J32=AO$4,MAX(AO$1:AO31)+1,"")</f>
        <v/>
      </c>
      <c r="AP32" s="7" t="str">
        <f>IF($J32=AP$4,MAX(AP$1:AP31)+1,"")</f>
        <v/>
      </c>
      <c r="AQ32" s="7" t="str">
        <f>IF($J32=AQ$4,MAX(AQ$1:AQ31)+1,"")</f>
        <v/>
      </c>
      <c r="AR32" s="7" t="str">
        <f>IF($J32=AR$4,MAX(AR$1:AR31)+1,"")</f>
        <v/>
      </c>
      <c r="AS32" s="7" t="str">
        <f>IF($J32=AS$4,MAX(AS$1:AS31)+1,"")</f>
        <v/>
      </c>
      <c r="AT32" s="7" t="str">
        <f>IF($J32=AT$4,MAX(AT$1:AT31)+1,"")</f>
        <v/>
      </c>
      <c r="AU32" s="7" t="str">
        <f>IF($J32=AU$4,MAX(AU$1:AU31)+1,"")</f>
        <v/>
      </c>
      <c r="AV32" s="7">
        <f>IF($J32=AV$4,MAX(AV$1:AV31)+1,"")</f>
        <v>2</v>
      </c>
      <c r="AW32" s="7" t="str">
        <f>IF($J32=AW$4,MAX(AW$1:AW31)+1,"")</f>
        <v/>
      </c>
      <c r="AX32" s="7" t="str">
        <f>IF($J32=AX$4,MAX(AX$1:AX31)+1,"")</f>
        <v/>
      </c>
      <c r="AY32" s="7" t="str">
        <f>IF($J32=AY$4,MAX(AY$1:AY31)+1,"")</f>
        <v/>
      </c>
      <c r="AZ32" s="7" t="str">
        <f>IF($J32=AZ$4,MAX(AZ$1:AZ31)+1,"")</f>
        <v/>
      </c>
      <c r="BA32" s="7" t="str">
        <f>IF($J32=BA$4,MAX(BA$1:BA31)+1,"")</f>
        <v/>
      </c>
      <c r="BB32" s="7" t="str">
        <f>IF($J32=BB$4,MAX(BB$1:BB31)+1,"")</f>
        <v/>
      </c>
      <c r="BC32" s="7" t="str">
        <f>IF($J32=BC$4,MAX(BC$1:BC31)+1,"")</f>
        <v/>
      </c>
      <c r="BD32" s="7" t="str">
        <f>IF($J32=BD$4,MAX(BD$1:BD31)+1,"")</f>
        <v/>
      </c>
      <c r="BE32" s="7" t="str">
        <f>IF($J32=BE$4,MAX(BE$1:BE31)+1,"")</f>
        <v/>
      </c>
      <c r="BF32" s="7" t="str">
        <f>IF($J32=BF$4,MAX(BF$1:BF31)+1,"")</f>
        <v/>
      </c>
      <c r="BG32" s="7" t="str">
        <f>IF($J32=BG$4,MAX(BG$1:BG31)+1,"")</f>
        <v/>
      </c>
      <c r="BH32" s="7" t="str">
        <f>IF($J32=BH$4,MAX(BH$1:BH31)+1,"")</f>
        <v/>
      </c>
      <c r="BI32" s="6">
        <f t="shared" si="3"/>
        <v>2</v>
      </c>
    </row>
    <row r="33" spans="1:61">
      <c r="A33" s="6" t="str">
        <f t="shared" si="0"/>
        <v>มัธยมศึกษาปีที่ 4/2-5</v>
      </c>
      <c r="B33" s="6" t="str">
        <f t="shared" si="1"/>
        <v>ช67409-5</v>
      </c>
      <c r="D33" s="15">
        <v>5</v>
      </c>
      <c r="E33" s="15" t="s">
        <v>457</v>
      </c>
      <c r="F33" s="8" t="s">
        <v>2085</v>
      </c>
      <c r="G33" s="8" t="s">
        <v>458</v>
      </c>
      <c r="H33" s="15" t="s">
        <v>441</v>
      </c>
      <c r="J33" s="7" t="str">
        <f>IF(K33='วิชา-ชั้นที่สอน'!$B$24,'วิชา-ชั้นที่สอน'!$A$24,IF(K33='วิชา-ชั้นที่สอน'!$B$25,'วิชา-ชั้นที่สอน'!$A$25,IF(K33='วิชา-ชั้นที่สอน'!$B$26,'วิชา-ชั้นที่สอน'!$A$26,IF(K33='วิชา-ชั้นที่สอน'!$B$27,'วิชา-ชั้นที่สอน'!$A$27,IF(K33='วิชา-ชั้นที่สอน'!$B$28,'วิชา-ชั้นที่สอน'!$A$28,"-")))))</f>
        <v>ช67409</v>
      </c>
      <c r="K33" s="7" t="s">
        <v>2127</v>
      </c>
      <c r="L33" s="7" t="str">
        <f>IF(J33=0,"",IF(J33="-","",IF(J33="","",VLOOKUP(J33,'วิชา-ชั้นที่สอน'!$A$3:$F$59,3,FALSE))))</f>
        <v>สิบเอกชัยวัฒน์(เก่ง) เรืองไกรศิลป์</v>
      </c>
      <c r="M33" s="7" t="str">
        <f>IF(L33=$M$4,MAX(M$1:$M32)+1,"")</f>
        <v/>
      </c>
      <c r="N33" s="7" t="str">
        <f>IF($L33=N$4,MAX(N$1:N32)+1,"")</f>
        <v/>
      </c>
      <c r="O33" s="7" t="str">
        <f>IF($L33=O$4,MAX(O$1:O32)+1,"")</f>
        <v/>
      </c>
      <c r="P33" s="7">
        <f>IF($L33=P$4,MAX(P$1:P32)+1,"")</f>
        <v>5</v>
      </c>
      <c r="Q33" s="7" t="str">
        <f>IF($L33=Q$4,MAX(Q$1:Q32)+1,"")</f>
        <v/>
      </c>
      <c r="R33" s="7" t="str">
        <f>IF($L33=R$4,MAX(R$1:R32)+1,"")</f>
        <v/>
      </c>
      <c r="S33" s="7" t="str">
        <f>IF($L33=S$4,MAX(S$1:S32)+1,"")</f>
        <v/>
      </c>
      <c r="T33" s="7" t="str">
        <f>IF($L33=T$4,MAX(T$1:T32)+1,"")</f>
        <v/>
      </c>
      <c r="U33" s="7" t="str">
        <f>IF($L33=U$4,MAX(U$1:U32)+1,"")</f>
        <v/>
      </c>
      <c r="V33" s="6">
        <f t="shared" si="2"/>
        <v>5</v>
      </c>
      <c r="X33" s="7" t="str">
        <f>IF($J33=X$4,MAX(X$1:X32)+1,"")</f>
        <v/>
      </c>
      <c r="Y33" s="7" t="str">
        <f>IF($J33=Y$4,MAX(Y$1:Y32)+1,"")</f>
        <v/>
      </c>
      <c r="Z33" s="7" t="str">
        <f>IF($J33=Z$4,MAX(Z$1:Z32)+1,"")</f>
        <v/>
      </c>
      <c r="AA33" s="7" t="str">
        <f>IF($J33=AA$4,MAX(AA$1:AA32)+1,"")</f>
        <v/>
      </c>
      <c r="AB33" s="7" t="str">
        <f>IF($J33=AB$4,MAX(AB$1:AB32)+1,"")</f>
        <v/>
      </c>
      <c r="AC33" s="7" t="str">
        <f>IF($J33=AC$4,MAX(AC$1:AC32)+1,"")</f>
        <v/>
      </c>
      <c r="AD33" s="7" t="str">
        <f>IF($J33=AD$4,MAX(AD$1:AD32)+1,"")</f>
        <v/>
      </c>
      <c r="AE33" s="7" t="str">
        <f>IF($J33=AE$4,MAX(AE$1:AE32)+1,"")</f>
        <v/>
      </c>
      <c r="AF33" s="7" t="str">
        <f>IF($J33=AF$4,MAX(AF$1:AF32)+1,"")</f>
        <v/>
      </c>
      <c r="AG33" s="7" t="str">
        <f>IF($J33=AG$4,MAX(AG$1:AG32)+1,"")</f>
        <v/>
      </c>
      <c r="AH33" s="7" t="str">
        <f>IF($J33=AH$4,MAX(AH$1:AH32)+1,"")</f>
        <v/>
      </c>
      <c r="AI33" s="7" t="str">
        <f>IF($J33=AI$4,MAX(AI$1:AI32)+1,"")</f>
        <v/>
      </c>
      <c r="AJ33" s="7" t="str">
        <f>IF($J33=AJ$4,MAX(AJ$1:AJ32)+1,"")</f>
        <v/>
      </c>
      <c r="AK33" s="7" t="str">
        <f>IF($J33=AK$4,MAX(AK$1:AK32)+1,"")</f>
        <v/>
      </c>
      <c r="AL33" s="7" t="str">
        <f>IF($J33=AL$4,MAX(AL$1:AL32)+1,"")</f>
        <v/>
      </c>
      <c r="AM33" s="7" t="str">
        <f>IF($J33=AM$4,MAX(AM$1:AM32)+1,"")</f>
        <v/>
      </c>
      <c r="AN33" s="7" t="str">
        <f>IF($J33=AN$4,MAX(AN$1:AN32)+1,"")</f>
        <v/>
      </c>
      <c r="AO33" s="7" t="str">
        <f>IF($J33=AO$4,MAX(AO$1:AO32)+1,"")</f>
        <v/>
      </c>
      <c r="AP33" s="7" t="str">
        <f>IF($J33=AP$4,MAX(AP$1:AP32)+1,"")</f>
        <v/>
      </c>
      <c r="AQ33" s="7" t="str">
        <f>IF($J33=AQ$4,MAX(AQ$1:AQ32)+1,"")</f>
        <v/>
      </c>
      <c r="AR33" s="7" t="str">
        <f>IF($J33=AR$4,MAX(AR$1:AR32)+1,"")</f>
        <v/>
      </c>
      <c r="AS33" s="7" t="str">
        <f>IF($J33=AS$4,MAX(AS$1:AS32)+1,"")</f>
        <v/>
      </c>
      <c r="AT33" s="7" t="str">
        <f>IF($J33=AT$4,MAX(AT$1:AT32)+1,"")</f>
        <v/>
      </c>
      <c r="AU33" s="7" t="str">
        <f>IF($J33=AU$4,MAX(AU$1:AU32)+1,"")</f>
        <v/>
      </c>
      <c r="AV33" s="7" t="str">
        <f>IF($J33=AV$4,MAX(AV$1:AV32)+1,"")</f>
        <v/>
      </c>
      <c r="AW33" s="7">
        <f>IF($J33=AW$4,MAX(AW$1:AW32)+1,"")</f>
        <v>5</v>
      </c>
      <c r="AX33" s="7" t="str">
        <f>IF($J33=AX$4,MAX(AX$1:AX32)+1,"")</f>
        <v/>
      </c>
      <c r="AY33" s="7" t="str">
        <f>IF($J33=AY$4,MAX(AY$1:AY32)+1,"")</f>
        <v/>
      </c>
      <c r="AZ33" s="7" t="str">
        <f>IF($J33=AZ$4,MAX(AZ$1:AZ32)+1,"")</f>
        <v/>
      </c>
      <c r="BA33" s="7" t="str">
        <f>IF($J33=BA$4,MAX(BA$1:BA32)+1,"")</f>
        <v/>
      </c>
      <c r="BB33" s="7" t="str">
        <f>IF($J33=BB$4,MAX(BB$1:BB32)+1,"")</f>
        <v/>
      </c>
      <c r="BC33" s="7" t="str">
        <f>IF($J33=BC$4,MAX(BC$1:BC32)+1,"")</f>
        <v/>
      </c>
      <c r="BD33" s="7" t="str">
        <f>IF($J33=BD$4,MAX(BD$1:BD32)+1,"")</f>
        <v/>
      </c>
      <c r="BE33" s="7" t="str">
        <f>IF($J33=BE$4,MAX(BE$1:BE32)+1,"")</f>
        <v/>
      </c>
      <c r="BF33" s="7" t="str">
        <f>IF($J33=BF$4,MAX(BF$1:BF32)+1,"")</f>
        <v/>
      </c>
      <c r="BG33" s="7" t="str">
        <f>IF($J33=BG$4,MAX(BG$1:BG32)+1,"")</f>
        <v/>
      </c>
      <c r="BH33" s="7" t="str">
        <f>IF($J33=BH$4,MAX(BH$1:BH32)+1,"")</f>
        <v/>
      </c>
      <c r="BI33" s="6">
        <f t="shared" si="3"/>
        <v>5</v>
      </c>
    </row>
    <row r="34" spans="1:61">
      <c r="A34" s="6" t="str">
        <f t="shared" si="0"/>
        <v>มัธยมศึกษาปีที่ 4/2-6</v>
      </c>
      <c r="B34" s="6" t="str">
        <f t="shared" si="1"/>
        <v>ช67406-4</v>
      </c>
      <c r="D34" s="15">
        <v>6</v>
      </c>
      <c r="E34" s="15" t="s">
        <v>459</v>
      </c>
      <c r="F34" s="8" t="s">
        <v>460</v>
      </c>
      <c r="G34" s="8" t="s">
        <v>461</v>
      </c>
      <c r="H34" s="15" t="s">
        <v>441</v>
      </c>
      <c r="J34" s="7" t="str">
        <f>IF(K34='วิชา-ชั้นที่สอน'!$B$24,'วิชา-ชั้นที่สอน'!$A$24,IF(K34='วิชา-ชั้นที่สอน'!$B$25,'วิชา-ชั้นที่สอน'!$A$25,IF(K34='วิชา-ชั้นที่สอน'!$B$26,'วิชา-ชั้นที่สอน'!$A$26,IF(K34='วิชา-ชั้นที่สอน'!$B$27,'วิชา-ชั้นที่สอน'!$A$27,IF(K34='วิชา-ชั้นที่สอน'!$B$28,'วิชา-ชั้นที่สอน'!$A$28,"-")))))</f>
        <v>ช67406</v>
      </c>
      <c r="K34" s="7" t="s">
        <v>1851</v>
      </c>
      <c r="L34" s="7" t="str">
        <f>IF(J34=0,"",IF(J34="-","",IF(J34="","",VLOOKUP(J34,'วิชา-ชั้นที่สอน'!$A$3:$F$59,3,FALSE))))</f>
        <v>นายธนินภัท วิชรัจจ์</v>
      </c>
      <c r="M34" s="7">
        <f>IF(L34=$M$4,MAX(M$1:$M33)+1,"")</f>
        <v>4</v>
      </c>
      <c r="N34" s="7" t="str">
        <f>IF($L34=N$4,MAX(N$1:N33)+1,"")</f>
        <v/>
      </c>
      <c r="O34" s="7" t="str">
        <f>IF($L34=O$4,MAX(O$1:O33)+1,"")</f>
        <v/>
      </c>
      <c r="P34" s="7" t="str">
        <f>IF($L34=P$4,MAX(P$1:P33)+1,"")</f>
        <v/>
      </c>
      <c r="Q34" s="7" t="str">
        <f>IF($L34=Q$4,MAX(Q$1:Q33)+1,"")</f>
        <v/>
      </c>
      <c r="R34" s="7" t="str">
        <f>IF($L34=R$4,MAX(R$1:R33)+1,"")</f>
        <v/>
      </c>
      <c r="S34" s="7" t="str">
        <f>IF($L34=S$4,MAX(S$1:S33)+1,"")</f>
        <v/>
      </c>
      <c r="T34" s="7" t="str">
        <f>IF($L34=T$4,MAX(T$1:T33)+1,"")</f>
        <v/>
      </c>
      <c r="U34" s="7" t="str">
        <f>IF($L34=U$4,MAX(U$1:U33)+1,"")</f>
        <v/>
      </c>
      <c r="V34" s="6">
        <f t="shared" si="2"/>
        <v>4</v>
      </c>
      <c r="X34" s="7" t="str">
        <f>IF($J34=X$4,MAX(X$1:X33)+1,"")</f>
        <v/>
      </c>
      <c r="Y34" s="7" t="str">
        <f>IF($J34=Y$4,MAX(Y$1:Y33)+1,"")</f>
        <v/>
      </c>
      <c r="Z34" s="7" t="str">
        <f>IF($J34=Z$4,MAX(Z$1:Z33)+1,"")</f>
        <v/>
      </c>
      <c r="AA34" s="7" t="str">
        <f>IF($J34=AA$4,MAX(AA$1:AA33)+1,"")</f>
        <v/>
      </c>
      <c r="AB34" s="7" t="str">
        <f>IF($J34=AB$4,MAX(AB$1:AB33)+1,"")</f>
        <v/>
      </c>
      <c r="AC34" s="7" t="str">
        <f>IF($J34=AC$4,MAX(AC$1:AC33)+1,"")</f>
        <v/>
      </c>
      <c r="AD34" s="7" t="str">
        <f>IF($J34=AD$4,MAX(AD$1:AD33)+1,"")</f>
        <v/>
      </c>
      <c r="AE34" s="7" t="str">
        <f>IF($J34=AE$4,MAX(AE$1:AE33)+1,"")</f>
        <v/>
      </c>
      <c r="AF34" s="7" t="str">
        <f>IF($J34=AF$4,MAX(AF$1:AF33)+1,"")</f>
        <v/>
      </c>
      <c r="AG34" s="7" t="str">
        <f>IF($J34=AG$4,MAX(AG$1:AG33)+1,"")</f>
        <v/>
      </c>
      <c r="AH34" s="7" t="str">
        <f>IF($J34=AH$4,MAX(AH$1:AH33)+1,"")</f>
        <v/>
      </c>
      <c r="AI34" s="7" t="str">
        <f>IF($J34=AI$4,MAX(AI$1:AI33)+1,"")</f>
        <v/>
      </c>
      <c r="AJ34" s="7" t="str">
        <f>IF($J34=AJ$4,MAX(AJ$1:AJ33)+1,"")</f>
        <v/>
      </c>
      <c r="AK34" s="7" t="str">
        <f>IF($J34=AK$4,MAX(AK$1:AK33)+1,"")</f>
        <v/>
      </c>
      <c r="AL34" s="7" t="str">
        <f>IF($J34=AL$4,MAX(AL$1:AL33)+1,"")</f>
        <v/>
      </c>
      <c r="AM34" s="7" t="str">
        <f>IF($J34=AM$4,MAX(AM$1:AM33)+1,"")</f>
        <v/>
      </c>
      <c r="AN34" s="7" t="str">
        <f>IF($J34=AN$4,MAX(AN$1:AN33)+1,"")</f>
        <v/>
      </c>
      <c r="AO34" s="7" t="str">
        <f>IF($J34=AO$4,MAX(AO$1:AO33)+1,"")</f>
        <v/>
      </c>
      <c r="AP34" s="7" t="str">
        <f>IF($J34=AP$4,MAX(AP$1:AP33)+1,"")</f>
        <v/>
      </c>
      <c r="AQ34" s="7" t="str">
        <f>IF($J34=AQ$4,MAX(AQ$1:AQ33)+1,"")</f>
        <v/>
      </c>
      <c r="AR34" s="7" t="str">
        <f>IF($J34=AR$4,MAX(AR$1:AR33)+1,"")</f>
        <v/>
      </c>
      <c r="AS34" s="7" t="str">
        <f>IF($J34=AS$4,MAX(AS$1:AS33)+1,"")</f>
        <v/>
      </c>
      <c r="AT34" s="7">
        <f>IF($J34=AT$4,MAX(AT$1:AT33)+1,"")</f>
        <v>4</v>
      </c>
      <c r="AU34" s="7" t="str">
        <f>IF($J34=AU$4,MAX(AU$1:AU33)+1,"")</f>
        <v/>
      </c>
      <c r="AV34" s="7" t="str">
        <f>IF($J34=AV$4,MAX(AV$1:AV33)+1,"")</f>
        <v/>
      </c>
      <c r="AW34" s="7" t="str">
        <f>IF($J34=AW$4,MAX(AW$1:AW33)+1,"")</f>
        <v/>
      </c>
      <c r="AX34" s="7" t="str">
        <f>IF($J34=AX$4,MAX(AX$1:AX33)+1,"")</f>
        <v/>
      </c>
      <c r="AY34" s="7" t="str">
        <f>IF($J34=AY$4,MAX(AY$1:AY33)+1,"")</f>
        <v/>
      </c>
      <c r="AZ34" s="7" t="str">
        <f>IF($J34=AZ$4,MAX(AZ$1:AZ33)+1,"")</f>
        <v/>
      </c>
      <c r="BA34" s="7" t="str">
        <f>IF($J34=BA$4,MAX(BA$1:BA33)+1,"")</f>
        <v/>
      </c>
      <c r="BB34" s="7" t="str">
        <f>IF($J34=BB$4,MAX(BB$1:BB33)+1,"")</f>
        <v/>
      </c>
      <c r="BC34" s="7" t="str">
        <f>IF($J34=BC$4,MAX(BC$1:BC33)+1,"")</f>
        <v/>
      </c>
      <c r="BD34" s="7" t="str">
        <f>IF($J34=BD$4,MAX(BD$1:BD33)+1,"")</f>
        <v/>
      </c>
      <c r="BE34" s="7" t="str">
        <f>IF($J34=BE$4,MAX(BE$1:BE33)+1,"")</f>
        <v/>
      </c>
      <c r="BF34" s="7" t="str">
        <f>IF($J34=BF$4,MAX(BF$1:BF33)+1,"")</f>
        <v/>
      </c>
      <c r="BG34" s="7" t="str">
        <f>IF($J34=BG$4,MAX(BG$1:BG33)+1,"")</f>
        <v/>
      </c>
      <c r="BH34" s="7" t="str">
        <f>IF($J34=BH$4,MAX(BH$1:BH33)+1,"")</f>
        <v/>
      </c>
      <c r="BI34" s="6">
        <f t="shared" si="3"/>
        <v>4</v>
      </c>
    </row>
    <row r="35" spans="1:61">
      <c r="A35" s="6" t="str">
        <f t="shared" si="0"/>
        <v>มัธยมศึกษาปีที่ 4/2-7</v>
      </c>
      <c r="B35" s="6" t="str">
        <f t="shared" si="1"/>
        <v>ช67405-13</v>
      </c>
      <c r="D35" s="15">
        <v>7</v>
      </c>
      <c r="E35" s="15" t="s">
        <v>462</v>
      </c>
      <c r="F35" s="8" t="s">
        <v>463</v>
      </c>
      <c r="G35" s="8" t="s">
        <v>1094</v>
      </c>
      <c r="H35" s="15" t="s">
        <v>441</v>
      </c>
      <c r="J35" s="7" t="str">
        <f>IF(K35='วิชา-ชั้นที่สอน'!$B$24,'วิชา-ชั้นที่สอน'!$A$24,IF(K35='วิชา-ชั้นที่สอน'!$B$25,'วิชา-ชั้นที่สอน'!$A$25,IF(K35='วิชา-ชั้นที่สอน'!$B$26,'วิชา-ชั้นที่สอน'!$A$26,IF(K35='วิชา-ชั้นที่สอน'!$B$27,'วิชา-ชั้นที่สอน'!$A$27,IF(K35='วิชา-ชั้นที่สอน'!$B$28,'วิชา-ชั้นที่สอน'!$A$28,"-")))))</f>
        <v>ช67405</v>
      </c>
      <c r="K35" s="7" t="s">
        <v>1945</v>
      </c>
      <c r="L35" s="7" t="str">
        <f>IF(J35=0,"",IF(J35="-","",IF(J35="","",VLOOKUP(J35,'วิชา-ชั้นที่สอน'!$A$3:$F$59,3,FALSE))))</f>
        <v>นางสาวศิลป์ศุภา คุสินธุ์</v>
      </c>
      <c r="M35" s="7" t="str">
        <f>IF(L35=$M$4,MAX(M$1:$M34)+1,"")</f>
        <v/>
      </c>
      <c r="N35" s="7">
        <f>IF($L35=N$4,MAX(N$1:N34)+1,"")</f>
        <v>13</v>
      </c>
      <c r="O35" s="7" t="str">
        <f>IF($L35=O$4,MAX(O$1:O34)+1,"")</f>
        <v/>
      </c>
      <c r="P35" s="7" t="str">
        <f>IF($L35=P$4,MAX(P$1:P34)+1,"")</f>
        <v/>
      </c>
      <c r="Q35" s="7" t="str">
        <f>IF($L35=Q$4,MAX(Q$1:Q34)+1,"")</f>
        <v/>
      </c>
      <c r="R35" s="7" t="str">
        <f>IF($L35=R$4,MAX(R$1:R34)+1,"")</f>
        <v/>
      </c>
      <c r="S35" s="7" t="str">
        <f>IF($L35=S$4,MAX(S$1:S34)+1,"")</f>
        <v/>
      </c>
      <c r="T35" s="7" t="str">
        <f>IF($L35=T$4,MAX(T$1:T34)+1,"")</f>
        <v/>
      </c>
      <c r="U35" s="7" t="str">
        <f>IF($L35=U$4,MAX(U$1:U34)+1,"")</f>
        <v/>
      </c>
      <c r="V35" s="6">
        <f t="shared" si="2"/>
        <v>13</v>
      </c>
      <c r="X35" s="7" t="str">
        <f>IF($J35=X$4,MAX(X$1:X34)+1,"")</f>
        <v/>
      </c>
      <c r="Y35" s="7" t="str">
        <f>IF($J35=Y$4,MAX(Y$1:Y34)+1,"")</f>
        <v/>
      </c>
      <c r="Z35" s="7" t="str">
        <f>IF($J35=Z$4,MAX(Z$1:Z34)+1,"")</f>
        <v/>
      </c>
      <c r="AA35" s="7" t="str">
        <f>IF($J35=AA$4,MAX(AA$1:AA34)+1,"")</f>
        <v/>
      </c>
      <c r="AB35" s="7" t="str">
        <f>IF($J35=AB$4,MAX(AB$1:AB34)+1,"")</f>
        <v/>
      </c>
      <c r="AC35" s="7" t="str">
        <f>IF($J35=AC$4,MAX(AC$1:AC34)+1,"")</f>
        <v/>
      </c>
      <c r="AD35" s="7" t="str">
        <f>IF($J35=AD$4,MAX(AD$1:AD34)+1,"")</f>
        <v/>
      </c>
      <c r="AE35" s="7" t="str">
        <f>IF($J35=AE$4,MAX(AE$1:AE34)+1,"")</f>
        <v/>
      </c>
      <c r="AF35" s="7" t="str">
        <f>IF($J35=AF$4,MAX(AF$1:AF34)+1,"")</f>
        <v/>
      </c>
      <c r="AG35" s="7" t="str">
        <f>IF($J35=AG$4,MAX(AG$1:AG34)+1,"")</f>
        <v/>
      </c>
      <c r="AH35" s="7" t="str">
        <f>IF($J35=AH$4,MAX(AH$1:AH34)+1,"")</f>
        <v/>
      </c>
      <c r="AI35" s="7" t="str">
        <f>IF($J35=AI$4,MAX(AI$1:AI34)+1,"")</f>
        <v/>
      </c>
      <c r="AJ35" s="7" t="str">
        <f>IF($J35=AJ$4,MAX(AJ$1:AJ34)+1,"")</f>
        <v/>
      </c>
      <c r="AK35" s="7" t="str">
        <f>IF($J35=AK$4,MAX(AK$1:AK34)+1,"")</f>
        <v/>
      </c>
      <c r="AL35" s="7" t="str">
        <f>IF($J35=AL$4,MAX(AL$1:AL34)+1,"")</f>
        <v/>
      </c>
      <c r="AM35" s="7" t="str">
        <f>IF($J35=AM$4,MAX(AM$1:AM34)+1,"")</f>
        <v/>
      </c>
      <c r="AN35" s="7" t="str">
        <f>IF($J35=AN$4,MAX(AN$1:AN34)+1,"")</f>
        <v/>
      </c>
      <c r="AO35" s="7" t="str">
        <f>IF($J35=AO$4,MAX(AO$1:AO34)+1,"")</f>
        <v/>
      </c>
      <c r="AP35" s="7" t="str">
        <f>IF($J35=AP$4,MAX(AP$1:AP34)+1,"")</f>
        <v/>
      </c>
      <c r="AQ35" s="7" t="str">
        <f>IF($J35=AQ$4,MAX(AQ$1:AQ34)+1,"")</f>
        <v/>
      </c>
      <c r="AR35" s="7" t="str">
        <f>IF($J35=AR$4,MAX(AR$1:AR34)+1,"")</f>
        <v/>
      </c>
      <c r="AS35" s="7">
        <f>IF($J35=AS$4,MAX(AS$1:AS34)+1,"")</f>
        <v>13</v>
      </c>
      <c r="AT35" s="7" t="str">
        <f>IF($J35=AT$4,MAX(AT$1:AT34)+1,"")</f>
        <v/>
      </c>
      <c r="AU35" s="7" t="str">
        <f>IF($J35=AU$4,MAX(AU$1:AU34)+1,"")</f>
        <v/>
      </c>
      <c r="AV35" s="7" t="str">
        <f>IF($J35=AV$4,MAX(AV$1:AV34)+1,"")</f>
        <v/>
      </c>
      <c r="AW35" s="7" t="str">
        <f>IF($J35=AW$4,MAX(AW$1:AW34)+1,"")</f>
        <v/>
      </c>
      <c r="AX35" s="7" t="str">
        <f>IF($J35=AX$4,MAX(AX$1:AX34)+1,"")</f>
        <v/>
      </c>
      <c r="AY35" s="7" t="str">
        <f>IF($J35=AY$4,MAX(AY$1:AY34)+1,"")</f>
        <v/>
      </c>
      <c r="AZ35" s="7" t="str">
        <f>IF($J35=AZ$4,MAX(AZ$1:AZ34)+1,"")</f>
        <v/>
      </c>
      <c r="BA35" s="7" t="str">
        <f>IF($J35=BA$4,MAX(BA$1:BA34)+1,"")</f>
        <v/>
      </c>
      <c r="BB35" s="7" t="str">
        <f>IF($J35=BB$4,MAX(BB$1:BB34)+1,"")</f>
        <v/>
      </c>
      <c r="BC35" s="7" t="str">
        <f>IF($J35=BC$4,MAX(BC$1:BC34)+1,"")</f>
        <v/>
      </c>
      <c r="BD35" s="7" t="str">
        <f>IF($J35=BD$4,MAX(BD$1:BD34)+1,"")</f>
        <v/>
      </c>
      <c r="BE35" s="7" t="str">
        <f>IF($J35=BE$4,MAX(BE$1:BE34)+1,"")</f>
        <v/>
      </c>
      <c r="BF35" s="7" t="str">
        <f>IF($J35=BF$4,MAX(BF$1:BF34)+1,"")</f>
        <v/>
      </c>
      <c r="BG35" s="7" t="str">
        <f>IF($J35=BG$4,MAX(BG$1:BG34)+1,"")</f>
        <v/>
      </c>
      <c r="BH35" s="7" t="str">
        <f>IF($J35=BH$4,MAX(BH$1:BH34)+1,"")</f>
        <v/>
      </c>
      <c r="BI35" s="6">
        <f t="shared" si="3"/>
        <v>13</v>
      </c>
    </row>
    <row r="36" spans="1:61">
      <c r="A36" s="6" t="str">
        <f t="shared" si="0"/>
        <v>มัธยมศึกษาปีที่ 4/2-8</v>
      </c>
      <c r="B36" s="6" t="str">
        <f t="shared" si="1"/>
        <v>ช67408-3</v>
      </c>
      <c r="D36" s="15">
        <v>8</v>
      </c>
      <c r="E36" s="15" t="s">
        <v>464</v>
      </c>
      <c r="F36" s="8" t="s">
        <v>465</v>
      </c>
      <c r="G36" s="8" t="s">
        <v>466</v>
      </c>
      <c r="H36" s="15" t="s">
        <v>441</v>
      </c>
      <c r="J36" s="7" t="str">
        <f>IF(K36='วิชา-ชั้นที่สอน'!$B$24,'วิชา-ชั้นที่สอน'!$A$24,IF(K36='วิชา-ชั้นที่สอน'!$B$25,'วิชา-ชั้นที่สอน'!$A$25,IF(K36='วิชา-ชั้นที่สอน'!$B$26,'วิชา-ชั้นที่สอน'!$A$26,IF(K36='วิชา-ชั้นที่สอน'!$B$27,'วิชา-ชั้นที่สอน'!$A$27,IF(K36='วิชา-ชั้นที่สอน'!$B$28,'วิชา-ชั้นที่สอน'!$A$28,"-")))))</f>
        <v>ช67408</v>
      </c>
      <c r="K36" s="7" t="s">
        <v>2133</v>
      </c>
      <c r="L36" s="7" t="str">
        <f>IF(J36=0,"",IF(J36="-","",IF(J36="","",VLOOKUP(J36,'วิชา-ชั้นที่สอน'!$A$3:$F$59,3,FALSE))))</f>
        <v>นางสาวมรกต  แหวนประดับ</v>
      </c>
      <c r="M36" s="7" t="str">
        <f>IF(L36=$M$4,MAX(M$1:$M35)+1,"")</f>
        <v/>
      </c>
      <c r="N36" s="7" t="str">
        <f>IF($L36=N$4,MAX(N$1:N35)+1,"")</f>
        <v/>
      </c>
      <c r="O36" s="7" t="str">
        <f>IF($L36=O$4,MAX(O$1:O35)+1,"")</f>
        <v/>
      </c>
      <c r="P36" s="7" t="str">
        <f>IF($L36=P$4,MAX(P$1:P35)+1,"")</f>
        <v/>
      </c>
      <c r="Q36" s="7" t="str">
        <f>IF($L36=Q$4,MAX(Q$1:Q35)+1,"")</f>
        <v/>
      </c>
      <c r="R36" s="7" t="str">
        <f>IF($L36=R$4,MAX(R$1:R35)+1,"")</f>
        <v/>
      </c>
      <c r="S36" s="7" t="str">
        <f>IF($L36=S$4,MAX(S$1:S35)+1,"")</f>
        <v/>
      </c>
      <c r="T36" s="7" t="str">
        <f>IF($L36=T$4,MAX(T$1:T35)+1,"")</f>
        <v/>
      </c>
      <c r="U36" s="7" t="str">
        <f>IF($L36=U$4,MAX(U$1:U35)+1,"")</f>
        <v/>
      </c>
      <c r="V36" s="6">
        <f t="shared" si="2"/>
        <v>0</v>
      </c>
      <c r="X36" s="7" t="str">
        <f>IF($J36=X$4,MAX(X$1:X35)+1,"")</f>
        <v/>
      </c>
      <c r="Y36" s="7" t="str">
        <f>IF($J36=Y$4,MAX(Y$1:Y35)+1,"")</f>
        <v/>
      </c>
      <c r="Z36" s="7" t="str">
        <f>IF($J36=Z$4,MAX(Z$1:Z35)+1,"")</f>
        <v/>
      </c>
      <c r="AA36" s="7" t="str">
        <f>IF($J36=AA$4,MAX(AA$1:AA35)+1,"")</f>
        <v/>
      </c>
      <c r="AB36" s="7" t="str">
        <f>IF($J36=AB$4,MAX(AB$1:AB35)+1,"")</f>
        <v/>
      </c>
      <c r="AC36" s="7" t="str">
        <f>IF($J36=AC$4,MAX(AC$1:AC35)+1,"")</f>
        <v/>
      </c>
      <c r="AD36" s="7" t="str">
        <f>IF($J36=AD$4,MAX(AD$1:AD35)+1,"")</f>
        <v/>
      </c>
      <c r="AE36" s="7" t="str">
        <f>IF($J36=AE$4,MAX(AE$1:AE35)+1,"")</f>
        <v/>
      </c>
      <c r="AF36" s="7" t="str">
        <f>IF($J36=AF$4,MAX(AF$1:AF35)+1,"")</f>
        <v/>
      </c>
      <c r="AG36" s="7" t="str">
        <f>IF($J36=AG$4,MAX(AG$1:AG35)+1,"")</f>
        <v/>
      </c>
      <c r="AH36" s="7" t="str">
        <f>IF($J36=AH$4,MAX(AH$1:AH35)+1,"")</f>
        <v/>
      </c>
      <c r="AI36" s="7" t="str">
        <f>IF($J36=AI$4,MAX(AI$1:AI35)+1,"")</f>
        <v/>
      </c>
      <c r="AJ36" s="7" t="str">
        <f>IF($J36=AJ$4,MAX(AJ$1:AJ35)+1,"")</f>
        <v/>
      </c>
      <c r="AK36" s="7" t="str">
        <f>IF($J36=AK$4,MAX(AK$1:AK35)+1,"")</f>
        <v/>
      </c>
      <c r="AL36" s="7" t="str">
        <f>IF($J36=AL$4,MAX(AL$1:AL35)+1,"")</f>
        <v/>
      </c>
      <c r="AM36" s="7" t="str">
        <f>IF($J36=AM$4,MAX(AM$1:AM35)+1,"")</f>
        <v/>
      </c>
      <c r="AN36" s="7" t="str">
        <f>IF($J36=AN$4,MAX(AN$1:AN35)+1,"")</f>
        <v/>
      </c>
      <c r="AO36" s="7" t="str">
        <f>IF($J36=AO$4,MAX(AO$1:AO35)+1,"")</f>
        <v/>
      </c>
      <c r="AP36" s="7" t="str">
        <f>IF($J36=AP$4,MAX(AP$1:AP35)+1,"")</f>
        <v/>
      </c>
      <c r="AQ36" s="7" t="str">
        <f>IF($J36=AQ$4,MAX(AQ$1:AQ35)+1,"")</f>
        <v/>
      </c>
      <c r="AR36" s="7" t="str">
        <f>IF($J36=AR$4,MAX(AR$1:AR35)+1,"")</f>
        <v/>
      </c>
      <c r="AS36" s="7" t="str">
        <f>IF($J36=AS$4,MAX(AS$1:AS35)+1,"")</f>
        <v/>
      </c>
      <c r="AT36" s="7" t="str">
        <f>IF($J36=AT$4,MAX(AT$1:AT35)+1,"")</f>
        <v/>
      </c>
      <c r="AU36" s="7" t="str">
        <f>IF($J36=AU$4,MAX(AU$1:AU35)+1,"")</f>
        <v/>
      </c>
      <c r="AV36" s="7">
        <f>IF($J36=AV$4,MAX(AV$1:AV35)+1,"")</f>
        <v>3</v>
      </c>
      <c r="AW36" s="7" t="str">
        <f>IF($J36=AW$4,MAX(AW$1:AW35)+1,"")</f>
        <v/>
      </c>
      <c r="AX36" s="7" t="str">
        <f>IF($J36=AX$4,MAX(AX$1:AX35)+1,"")</f>
        <v/>
      </c>
      <c r="AY36" s="7" t="str">
        <f>IF($J36=AY$4,MAX(AY$1:AY35)+1,"")</f>
        <v/>
      </c>
      <c r="AZ36" s="7" t="str">
        <f>IF($J36=AZ$4,MAX(AZ$1:AZ35)+1,"")</f>
        <v/>
      </c>
      <c r="BA36" s="7" t="str">
        <f>IF($J36=BA$4,MAX(BA$1:BA35)+1,"")</f>
        <v/>
      </c>
      <c r="BB36" s="7" t="str">
        <f>IF($J36=BB$4,MAX(BB$1:BB35)+1,"")</f>
        <v/>
      </c>
      <c r="BC36" s="7" t="str">
        <f>IF($J36=BC$4,MAX(BC$1:BC35)+1,"")</f>
        <v/>
      </c>
      <c r="BD36" s="7" t="str">
        <f>IF($J36=BD$4,MAX(BD$1:BD35)+1,"")</f>
        <v/>
      </c>
      <c r="BE36" s="7" t="str">
        <f>IF($J36=BE$4,MAX(BE$1:BE35)+1,"")</f>
        <v/>
      </c>
      <c r="BF36" s="7" t="str">
        <f>IF($J36=BF$4,MAX(BF$1:BF35)+1,"")</f>
        <v/>
      </c>
      <c r="BG36" s="7" t="str">
        <f>IF($J36=BG$4,MAX(BG$1:BG35)+1,"")</f>
        <v/>
      </c>
      <c r="BH36" s="7" t="str">
        <f>IF($J36=BH$4,MAX(BH$1:BH35)+1,"")</f>
        <v/>
      </c>
      <c r="BI36" s="6">
        <f t="shared" si="3"/>
        <v>3</v>
      </c>
    </row>
    <row r="37" spans="1:61">
      <c r="A37" s="6" t="str">
        <f t="shared" si="0"/>
        <v>มัธยมศึกษาปีที่ 4/2-9</v>
      </c>
      <c r="B37" s="6" t="str">
        <f t="shared" si="1"/>
        <v>ช67406-5</v>
      </c>
      <c r="D37" s="15">
        <v>9</v>
      </c>
      <c r="E37" s="15" t="s">
        <v>467</v>
      </c>
      <c r="F37" s="8" t="s">
        <v>468</v>
      </c>
      <c r="G37" s="8" t="s">
        <v>469</v>
      </c>
      <c r="H37" s="15" t="s">
        <v>441</v>
      </c>
      <c r="J37" s="7" t="str">
        <f>IF(K37='วิชา-ชั้นที่สอน'!$B$24,'วิชา-ชั้นที่สอน'!$A$24,IF(K37='วิชา-ชั้นที่สอน'!$B$25,'วิชา-ชั้นที่สอน'!$A$25,IF(K37='วิชา-ชั้นที่สอน'!$B$26,'วิชา-ชั้นที่สอน'!$A$26,IF(K37='วิชา-ชั้นที่สอน'!$B$27,'วิชา-ชั้นที่สอน'!$A$27,IF(K37='วิชา-ชั้นที่สอน'!$B$28,'วิชา-ชั้นที่สอน'!$A$28,"-")))))</f>
        <v>ช67406</v>
      </c>
      <c r="K37" s="7" t="s">
        <v>1851</v>
      </c>
      <c r="L37" s="7" t="str">
        <f>IF(J37=0,"",IF(J37="-","",IF(J37="","",VLOOKUP(J37,'วิชา-ชั้นที่สอน'!$A$3:$F$59,3,FALSE))))</f>
        <v>นายธนินภัท วิชรัจจ์</v>
      </c>
      <c r="M37" s="7">
        <f>IF(L37=$M$4,MAX(M$1:$M36)+1,"")</f>
        <v>5</v>
      </c>
      <c r="N37" s="7" t="str">
        <f>IF($L37=N$4,MAX(N$1:N36)+1,"")</f>
        <v/>
      </c>
      <c r="O37" s="7" t="str">
        <f>IF($L37=O$4,MAX(O$1:O36)+1,"")</f>
        <v/>
      </c>
      <c r="P37" s="7" t="str">
        <f>IF($L37=P$4,MAX(P$1:P36)+1,"")</f>
        <v/>
      </c>
      <c r="Q37" s="7" t="str">
        <f>IF($L37=Q$4,MAX(Q$1:Q36)+1,"")</f>
        <v/>
      </c>
      <c r="R37" s="7" t="str">
        <f>IF($L37=R$4,MAX(R$1:R36)+1,"")</f>
        <v/>
      </c>
      <c r="S37" s="7" t="str">
        <f>IF($L37=S$4,MAX(S$1:S36)+1,"")</f>
        <v/>
      </c>
      <c r="T37" s="7" t="str">
        <f>IF($L37=T$4,MAX(T$1:T36)+1,"")</f>
        <v/>
      </c>
      <c r="U37" s="7" t="str">
        <f>IF($L37=U$4,MAX(U$1:U36)+1,"")</f>
        <v/>
      </c>
      <c r="V37" s="6">
        <f t="shared" si="2"/>
        <v>5</v>
      </c>
      <c r="X37" s="7" t="str">
        <f>IF($J37=X$4,MAX(X$1:X36)+1,"")</f>
        <v/>
      </c>
      <c r="Y37" s="7" t="str">
        <f>IF($J37=Y$4,MAX(Y$1:Y36)+1,"")</f>
        <v/>
      </c>
      <c r="Z37" s="7" t="str">
        <f>IF($J37=Z$4,MAX(Z$1:Z36)+1,"")</f>
        <v/>
      </c>
      <c r="AA37" s="7" t="str">
        <f>IF($J37=AA$4,MAX(AA$1:AA36)+1,"")</f>
        <v/>
      </c>
      <c r="AB37" s="7" t="str">
        <f>IF($J37=AB$4,MAX(AB$1:AB36)+1,"")</f>
        <v/>
      </c>
      <c r="AC37" s="7" t="str">
        <f>IF($J37=AC$4,MAX(AC$1:AC36)+1,"")</f>
        <v/>
      </c>
      <c r="AD37" s="7" t="str">
        <f>IF($J37=AD$4,MAX(AD$1:AD36)+1,"")</f>
        <v/>
      </c>
      <c r="AE37" s="7" t="str">
        <f>IF($J37=AE$4,MAX(AE$1:AE36)+1,"")</f>
        <v/>
      </c>
      <c r="AF37" s="7" t="str">
        <f>IF($J37=AF$4,MAX(AF$1:AF36)+1,"")</f>
        <v/>
      </c>
      <c r="AG37" s="7" t="str">
        <f>IF($J37=AG$4,MAX(AG$1:AG36)+1,"")</f>
        <v/>
      </c>
      <c r="AH37" s="7" t="str">
        <f>IF($J37=AH$4,MAX(AH$1:AH36)+1,"")</f>
        <v/>
      </c>
      <c r="AI37" s="7" t="str">
        <f>IF($J37=AI$4,MAX(AI$1:AI36)+1,"")</f>
        <v/>
      </c>
      <c r="AJ37" s="7" t="str">
        <f>IF($J37=AJ$4,MAX(AJ$1:AJ36)+1,"")</f>
        <v/>
      </c>
      <c r="AK37" s="7" t="str">
        <f>IF($J37=AK$4,MAX(AK$1:AK36)+1,"")</f>
        <v/>
      </c>
      <c r="AL37" s="7" t="str">
        <f>IF($J37=AL$4,MAX(AL$1:AL36)+1,"")</f>
        <v/>
      </c>
      <c r="AM37" s="7" t="str">
        <f>IF($J37=AM$4,MAX(AM$1:AM36)+1,"")</f>
        <v/>
      </c>
      <c r="AN37" s="7" t="str">
        <f>IF($J37=AN$4,MAX(AN$1:AN36)+1,"")</f>
        <v/>
      </c>
      <c r="AO37" s="7" t="str">
        <f>IF($J37=AO$4,MAX(AO$1:AO36)+1,"")</f>
        <v/>
      </c>
      <c r="AP37" s="7" t="str">
        <f>IF($J37=AP$4,MAX(AP$1:AP36)+1,"")</f>
        <v/>
      </c>
      <c r="AQ37" s="7" t="str">
        <f>IF($J37=AQ$4,MAX(AQ$1:AQ36)+1,"")</f>
        <v/>
      </c>
      <c r="AR37" s="7" t="str">
        <f>IF($J37=AR$4,MAX(AR$1:AR36)+1,"")</f>
        <v/>
      </c>
      <c r="AS37" s="7" t="str">
        <f>IF($J37=AS$4,MAX(AS$1:AS36)+1,"")</f>
        <v/>
      </c>
      <c r="AT37" s="7">
        <f>IF($J37=AT$4,MAX(AT$1:AT36)+1,"")</f>
        <v>5</v>
      </c>
      <c r="AU37" s="7" t="str">
        <f>IF($J37=AU$4,MAX(AU$1:AU36)+1,"")</f>
        <v/>
      </c>
      <c r="AV37" s="7" t="str">
        <f>IF($J37=AV$4,MAX(AV$1:AV36)+1,"")</f>
        <v/>
      </c>
      <c r="AW37" s="7" t="str">
        <f>IF($J37=AW$4,MAX(AW$1:AW36)+1,"")</f>
        <v/>
      </c>
      <c r="AX37" s="7" t="str">
        <f>IF($J37=AX$4,MAX(AX$1:AX36)+1,"")</f>
        <v/>
      </c>
      <c r="AY37" s="7" t="str">
        <f>IF($J37=AY$4,MAX(AY$1:AY36)+1,"")</f>
        <v/>
      </c>
      <c r="AZ37" s="7" t="str">
        <f>IF($J37=AZ$4,MAX(AZ$1:AZ36)+1,"")</f>
        <v/>
      </c>
      <c r="BA37" s="7" t="str">
        <f>IF($J37=BA$4,MAX(BA$1:BA36)+1,"")</f>
        <v/>
      </c>
      <c r="BB37" s="7" t="str">
        <f>IF($J37=BB$4,MAX(BB$1:BB36)+1,"")</f>
        <v/>
      </c>
      <c r="BC37" s="7" t="str">
        <f>IF($J37=BC$4,MAX(BC$1:BC36)+1,"")</f>
        <v/>
      </c>
      <c r="BD37" s="7" t="str">
        <f>IF($J37=BD$4,MAX(BD$1:BD36)+1,"")</f>
        <v/>
      </c>
      <c r="BE37" s="7" t="str">
        <f>IF($J37=BE$4,MAX(BE$1:BE36)+1,"")</f>
        <v/>
      </c>
      <c r="BF37" s="7" t="str">
        <f>IF($J37=BF$4,MAX(BF$1:BF36)+1,"")</f>
        <v/>
      </c>
      <c r="BG37" s="7" t="str">
        <f>IF($J37=BG$4,MAX(BG$1:BG36)+1,"")</f>
        <v/>
      </c>
      <c r="BH37" s="7" t="str">
        <f>IF($J37=BH$4,MAX(BH$1:BH36)+1,"")</f>
        <v/>
      </c>
      <c r="BI37" s="6">
        <f t="shared" si="3"/>
        <v>5</v>
      </c>
    </row>
    <row r="38" spans="1:61">
      <c r="A38" s="6" t="str">
        <f t="shared" si="0"/>
        <v>มัธยมศึกษาปีที่ 4/2-10</v>
      </c>
      <c r="B38" s="6" t="str">
        <f t="shared" si="1"/>
        <v>ช67408-4</v>
      </c>
      <c r="D38" s="15">
        <v>10</v>
      </c>
      <c r="E38" s="15" t="s">
        <v>470</v>
      </c>
      <c r="F38" s="8" t="s">
        <v>471</v>
      </c>
      <c r="G38" s="8" t="s">
        <v>472</v>
      </c>
      <c r="H38" s="15" t="s">
        <v>441</v>
      </c>
      <c r="J38" s="7" t="str">
        <f>IF(K38='วิชา-ชั้นที่สอน'!$B$24,'วิชา-ชั้นที่สอน'!$A$24,IF(K38='วิชา-ชั้นที่สอน'!$B$25,'วิชา-ชั้นที่สอน'!$A$25,IF(K38='วิชา-ชั้นที่สอน'!$B$26,'วิชา-ชั้นที่สอน'!$A$26,IF(K38='วิชา-ชั้นที่สอน'!$B$27,'วิชา-ชั้นที่สอน'!$A$27,IF(K38='วิชา-ชั้นที่สอน'!$B$28,'วิชา-ชั้นที่สอน'!$A$28,"-")))))</f>
        <v>ช67408</v>
      </c>
      <c r="K38" s="7" t="s">
        <v>2133</v>
      </c>
      <c r="L38" s="7" t="str">
        <f>IF(J38=0,"",IF(J38="-","",IF(J38="","",VLOOKUP(J38,'วิชา-ชั้นที่สอน'!$A$3:$F$59,3,FALSE))))</f>
        <v>นางสาวมรกต  แหวนประดับ</v>
      </c>
      <c r="M38" s="7" t="str">
        <f>IF(L38=$M$4,MAX(M$1:$M37)+1,"")</f>
        <v/>
      </c>
      <c r="N38" s="7" t="str">
        <f>IF($L38=N$4,MAX(N$1:N37)+1,"")</f>
        <v/>
      </c>
      <c r="O38" s="7" t="str">
        <f>IF($L38=O$4,MAX(O$1:O37)+1,"")</f>
        <v/>
      </c>
      <c r="P38" s="7" t="str">
        <f>IF($L38=P$4,MAX(P$1:P37)+1,"")</f>
        <v/>
      </c>
      <c r="Q38" s="7" t="str">
        <f>IF($L38=Q$4,MAX(Q$1:Q37)+1,"")</f>
        <v/>
      </c>
      <c r="R38" s="7" t="str">
        <f>IF($L38=R$4,MAX(R$1:R37)+1,"")</f>
        <v/>
      </c>
      <c r="S38" s="7" t="str">
        <f>IF($L38=S$4,MAX(S$1:S37)+1,"")</f>
        <v/>
      </c>
      <c r="T38" s="7" t="str">
        <f>IF($L38=T$4,MAX(T$1:T37)+1,"")</f>
        <v/>
      </c>
      <c r="U38" s="7" t="str">
        <f>IF($L38=U$4,MAX(U$1:U37)+1,"")</f>
        <v/>
      </c>
      <c r="V38" s="6">
        <f t="shared" si="2"/>
        <v>0</v>
      </c>
      <c r="X38" s="7" t="str">
        <f>IF($J38=X$4,MAX(X$1:X37)+1,"")</f>
        <v/>
      </c>
      <c r="Y38" s="7" t="str">
        <f>IF($J38=Y$4,MAX(Y$1:Y37)+1,"")</f>
        <v/>
      </c>
      <c r="Z38" s="7" t="str">
        <f>IF($J38=Z$4,MAX(Z$1:Z37)+1,"")</f>
        <v/>
      </c>
      <c r="AA38" s="7" t="str">
        <f>IF($J38=AA$4,MAX(AA$1:AA37)+1,"")</f>
        <v/>
      </c>
      <c r="AB38" s="7" t="str">
        <f>IF($J38=AB$4,MAX(AB$1:AB37)+1,"")</f>
        <v/>
      </c>
      <c r="AC38" s="7" t="str">
        <f>IF($J38=AC$4,MAX(AC$1:AC37)+1,"")</f>
        <v/>
      </c>
      <c r="AD38" s="7" t="str">
        <f>IF($J38=AD$4,MAX(AD$1:AD37)+1,"")</f>
        <v/>
      </c>
      <c r="AE38" s="7" t="str">
        <f>IF($J38=AE$4,MAX(AE$1:AE37)+1,"")</f>
        <v/>
      </c>
      <c r="AF38" s="7" t="str">
        <f>IF($J38=AF$4,MAX(AF$1:AF37)+1,"")</f>
        <v/>
      </c>
      <c r="AG38" s="7" t="str">
        <f>IF($J38=AG$4,MAX(AG$1:AG37)+1,"")</f>
        <v/>
      </c>
      <c r="AH38" s="7" t="str">
        <f>IF($J38=AH$4,MAX(AH$1:AH37)+1,"")</f>
        <v/>
      </c>
      <c r="AI38" s="7" t="str">
        <f>IF($J38=AI$4,MAX(AI$1:AI37)+1,"")</f>
        <v/>
      </c>
      <c r="AJ38" s="7" t="str">
        <f>IF($J38=AJ$4,MAX(AJ$1:AJ37)+1,"")</f>
        <v/>
      </c>
      <c r="AK38" s="7" t="str">
        <f>IF($J38=AK$4,MAX(AK$1:AK37)+1,"")</f>
        <v/>
      </c>
      <c r="AL38" s="7" t="str">
        <f>IF($J38=AL$4,MAX(AL$1:AL37)+1,"")</f>
        <v/>
      </c>
      <c r="AM38" s="7" t="str">
        <f>IF($J38=AM$4,MAX(AM$1:AM37)+1,"")</f>
        <v/>
      </c>
      <c r="AN38" s="7" t="str">
        <f>IF($J38=AN$4,MAX(AN$1:AN37)+1,"")</f>
        <v/>
      </c>
      <c r="AO38" s="7" t="str">
        <f>IF($J38=AO$4,MAX(AO$1:AO37)+1,"")</f>
        <v/>
      </c>
      <c r="AP38" s="7" t="str">
        <f>IF($J38=AP$4,MAX(AP$1:AP37)+1,"")</f>
        <v/>
      </c>
      <c r="AQ38" s="7" t="str">
        <f>IF($J38=AQ$4,MAX(AQ$1:AQ37)+1,"")</f>
        <v/>
      </c>
      <c r="AR38" s="7" t="str">
        <f>IF($J38=AR$4,MAX(AR$1:AR37)+1,"")</f>
        <v/>
      </c>
      <c r="AS38" s="7" t="str">
        <f>IF($J38=AS$4,MAX(AS$1:AS37)+1,"")</f>
        <v/>
      </c>
      <c r="AT38" s="7" t="str">
        <f>IF($J38=AT$4,MAX(AT$1:AT37)+1,"")</f>
        <v/>
      </c>
      <c r="AU38" s="7" t="str">
        <f>IF($J38=AU$4,MAX(AU$1:AU37)+1,"")</f>
        <v/>
      </c>
      <c r="AV38" s="7">
        <f>IF($J38=AV$4,MAX(AV$1:AV37)+1,"")</f>
        <v>4</v>
      </c>
      <c r="AW38" s="7" t="str">
        <f>IF($J38=AW$4,MAX(AW$1:AW37)+1,"")</f>
        <v/>
      </c>
      <c r="AX38" s="7" t="str">
        <f>IF($J38=AX$4,MAX(AX$1:AX37)+1,"")</f>
        <v/>
      </c>
      <c r="AY38" s="7" t="str">
        <f>IF($J38=AY$4,MAX(AY$1:AY37)+1,"")</f>
        <v/>
      </c>
      <c r="AZ38" s="7" t="str">
        <f>IF($J38=AZ$4,MAX(AZ$1:AZ37)+1,"")</f>
        <v/>
      </c>
      <c r="BA38" s="7" t="str">
        <f>IF($J38=BA$4,MAX(BA$1:BA37)+1,"")</f>
        <v/>
      </c>
      <c r="BB38" s="7" t="str">
        <f>IF($J38=BB$4,MAX(BB$1:BB37)+1,"")</f>
        <v/>
      </c>
      <c r="BC38" s="7" t="str">
        <f>IF($J38=BC$4,MAX(BC$1:BC37)+1,"")</f>
        <v/>
      </c>
      <c r="BD38" s="7" t="str">
        <f>IF($J38=BD$4,MAX(BD$1:BD37)+1,"")</f>
        <v/>
      </c>
      <c r="BE38" s="7" t="str">
        <f>IF($J38=BE$4,MAX(BE$1:BE37)+1,"")</f>
        <v/>
      </c>
      <c r="BF38" s="7" t="str">
        <f>IF($J38=BF$4,MAX(BF$1:BF37)+1,"")</f>
        <v/>
      </c>
      <c r="BG38" s="7" t="str">
        <f>IF($J38=BG$4,MAX(BG$1:BG37)+1,"")</f>
        <v/>
      </c>
      <c r="BH38" s="7" t="str">
        <f>IF($J38=BH$4,MAX(BH$1:BH37)+1,"")</f>
        <v/>
      </c>
      <c r="BI38" s="6">
        <f t="shared" si="3"/>
        <v>4</v>
      </c>
    </row>
    <row r="39" spans="1:61">
      <c r="A39" s="6" t="str">
        <f t="shared" si="0"/>
        <v>มัธยมศึกษาปีที่ 4/2-11</v>
      </c>
      <c r="B39" s="6" t="str">
        <f t="shared" si="1"/>
        <v>ช67406-6</v>
      </c>
      <c r="D39" s="15">
        <v>11</v>
      </c>
      <c r="E39" s="15" t="s">
        <v>473</v>
      </c>
      <c r="F39" s="8" t="s">
        <v>474</v>
      </c>
      <c r="G39" s="8" t="s">
        <v>475</v>
      </c>
      <c r="H39" s="15" t="s">
        <v>441</v>
      </c>
      <c r="J39" s="7" t="str">
        <f>IF(K39='วิชา-ชั้นที่สอน'!$B$24,'วิชา-ชั้นที่สอน'!$A$24,IF(K39='วิชา-ชั้นที่สอน'!$B$25,'วิชา-ชั้นที่สอน'!$A$25,IF(K39='วิชา-ชั้นที่สอน'!$B$26,'วิชา-ชั้นที่สอน'!$A$26,IF(K39='วิชา-ชั้นที่สอน'!$B$27,'วิชา-ชั้นที่สอน'!$A$27,IF(K39='วิชา-ชั้นที่สอน'!$B$28,'วิชา-ชั้นที่สอน'!$A$28,"-")))))</f>
        <v>ช67406</v>
      </c>
      <c r="K39" s="7" t="s">
        <v>1851</v>
      </c>
      <c r="L39" s="7" t="str">
        <f>IF(J39=0,"",IF(J39="-","",IF(J39="","",VLOOKUP(J39,'วิชา-ชั้นที่สอน'!$A$3:$F$59,3,FALSE))))</f>
        <v>นายธนินภัท วิชรัจจ์</v>
      </c>
      <c r="M39" s="7">
        <f>IF(L39=$M$4,MAX(M$1:$M38)+1,"")</f>
        <v>6</v>
      </c>
      <c r="N39" s="7" t="str">
        <f>IF($L39=N$4,MAX(N$1:N38)+1,"")</f>
        <v/>
      </c>
      <c r="O39" s="7" t="str">
        <f>IF($L39=O$4,MAX(O$1:O38)+1,"")</f>
        <v/>
      </c>
      <c r="P39" s="7" t="str">
        <f>IF($L39=P$4,MAX(P$1:P38)+1,"")</f>
        <v/>
      </c>
      <c r="Q39" s="7" t="str">
        <f>IF($L39=Q$4,MAX(Q$1:Q38)+1,"")</f>
        <v/>
      </c>
      <c r="R39" s="7" t="str">
        <f>IF($L39=R$4,MAX(R$1:R38)+1,"")</f>
        <v/>
      </c>
      <c r="S39" s="7" t="str">
        <f>IF($L39=S$4,MAX(S$1:S38)+1,"")</f>
        <v/>
      </c>
      <c r="T39" s="7" t="str">
        <f>IF($L39=T$4,MAX(T$1:T38)+1,"")</f>
        <v/>
      </c>
      <c r="U39" s="7" t="str">
        <f>IF($L39=U$4,MAX(U$1:U38)+1,"")</f>
        <v/>
      </c>
      <c r="V39" s="6">
        <f t="shared" si="2"/>
        <v>6</v>
      </c>
      <c r="X39" s="7" t="str">
        <f>IF($J39=X$4,MAX(X$1:X38)+1,"")</f>
        <v/>
      </c>
      <c r="Y39" s="7" t="str">
        <f>IF($J39=Y$4,MAX(Y$1:Y38)+1,"")</f>
        <v/>
      </c>
      <c r="Z39" s="7" t="str">
        <f>IF($J39=Z$4,MAX(Z$1:Z38)+1,"")</f>
        <v/>
      </c>
      <c r="AA39" s="7" t="str">
        <f>IF($J39=AA$4,MAX(AA$1:AA38)+1,"")</f>
        <v/>
      </c>
      <c r="AB39" s="7" t="str">
        <f>IF($J39=AB$4,MAX(AB$1:AB38)+1,"")</f>
        <v/>
      </c>
      <c r="AC39" s="7" t="str">
        <f>IF($J39=AC$4,MAX(AC$1:AC38)+1,"")</f>
        <v/>
      </c>
      <c r="AD39" s="7" t="str">
        <f>IF($J39=AD$4,MAX(AD$1:AD38)+1,"")</f>
        <v/>
      </c>
      <c r="AE39" s="7" t="str">
        <f>IF($J39=AE$4,MAX(AE$1:AE38)+1,"")</f>
        <v/>
      </c>
      <c r="AF39" s="7" t="str">
        <f>IF($J39=AF$4,MAX(AF$1:AF38)+1,"")</f>
        <v/>
      </c>
      <c r="AG39" s="7" t="str">
        <f>IF($J39=AG$4,MAX(AG$1:AG38)+1,"")</f>
        <v/>
      </c>
      <c r="AH39" s="7" t="str">
        <f>IF($J39=AH$4,MAX(AH$1:AH38)+1,"")</f>
        <v/>
      </c>
      <c r="AI39" s="7" t="str">
        <f>IF($J39=AI$4,MAX(AI$1:AI38)+1,"")</f>
        <v/>
      </c>
      <c r="AJ39" s="7" t="str">
        <f>IF($J39=AJ$4,MAX(AJ$1:AJ38)+1,"")</f>
        <v/>
      </c>
      <c r="AK39" s="7" t="str">
        <f>IF($J39=AK$4,MAX(AK$1:AK38)+1,"")</f>
        <v/>
      </c>
      <c r="AL39" s="7" t="str">
        <f>IF($J39=AL$4,MAX(AL$1:AL38)+1,"")</f>
        <v/>
      </c>
      <c r="AM39" s="7" t="str">
        <f>IF($J39=AM$4,MAX(AM$1:AM38)+1,"")</f>
        <v/>
      </c>
      <c r="AN39" s="7" t="str">
        <f>IF($J39=AN$4,MAX(AN$1:AN38)+1,"")</f>
        <v/>
      </c>
      <c r="AO39" s="7" t="str">
        <f>IF($J39=AO$4,MAX(AO$1:AO38)+1,"")</f>
        <v/>
      </c>
      <c r="AP39" s="7" t="str">
        <f>IF($J39=AP$4,MAX(AP$1:AP38)+1,"")</f>
        <v/>
      </c>
      <c r="AQ39" s="7" t="str">
        <f>IF($J39=AQ$4,MAX(AQ$1:AQ38)+1,"")</f>
        <v/>
      </c>
      <c r="AR39" s="7" t="str">
        <f>IF($J39=AR$4,MAX(AR$1:AR38)+1,"")</f>
        <v/>
      </c>
      <c r="AS39" s="7" t="str">
        <f>IF($J39=AS$4,MAX(AS$1:AS38)+1,"")</f>
        <v/>
      </c>
      <c r="AT39" s="7">
        <f>IF($J39=AT$4,MAX(AT$1:AT38)+1,"")</f>
        <v>6</v>
      </c>
      <c r="AU39" s="7" t="str">
        <f>IF($J39=AU$4,MAX(AU$1:AU38)+1,"")</f>
        <v/>
      </c>
      <c r="AV39" s="7" t="str">
        <f>IF($J39=AV$4,MAX(AV$1:AV38)+1,"")</f>
        <v/>
      </c>
      <c r="AW39" s="7" t="str">
        <f>IF($J39=AW$4,MAX(AW$1:AW38)+1,"")</f>
        <v/>
      </c>
      <c r="AX39" s="7" t="str">
        <f>IF($J39=AX$4,MAX(AX$1:AX38)+1,"")</f>
        <v/>
      </c>
      <c r="AY39" s="7" t="str">
        <f>IF($J39=AY$4,MAX(AY$1:AY38)+1,"")</f>
        <v/>
      </c>
      <c r="AZ39" s="7" t="str">
        <f>IF($J39=AZ$4,MAX(AZ$1:AZ38)+1,"")</f>
        <v/>
      </c>
      <c r="BA39" s="7" t="str">
        <f>IF($J39=BA$4,MAX(BA$1:BA38)+1,"")</f>
        <v/>
      </c>
      <c r="BB39" s="7" t="str">
        <f>IF($J39=BB$4,MAX(BB$1:BB38)+1,"")</f>
        <v/>
      </c>
      <c r="BC39" s="7" t="str">
        <f>IF($J39=BC$4,MAX(BC$1:BC38)+1,"")</f>
        <v/>
      </c>
      <c r="BD39" s="7" t="str">
        <f>IF($J39=BD$4,MAX(BD$1:BD38)+1,"")</f>
        <v/>
      </c>
      <c r="BE39" s="7" t="str">
        <f>IF($J39=BE$4,MAX(BE$1:BE38)+1,"")</f>
        <v/>
      </c>
      <c r="BF39" s="7" t="str">
        <f>IF($J39=BF$4,MAX(BF$1:BF38)+1,"")</f>
        <v/>
      </c>
      <c r="BG39" s="7" t="str">
        <f>IF($J39=BG$4,MAX(BG$1:BG38)+1,"")</f>
        <v/>
      </c>
      <c r="BH39" s="7" t="str">
        <f>IF($J39=BH$4,MAX(BH$1:BH38)+1,"")</f>
        <v/>
      </c>
      <c r="BI39" s="6">
        <f t="shared" si="3"/>
        <v>6</v>
      </c>
    </row>
    <row r="40" spans="1:61">
      <c r="A40" s="6" t="str">
        <f t="shared" si="0"/>
        <v>มัธยมศึกษาปีที่ 4/2-12</v>
      </c>
      <c r="B40" s="6" t="str">
        <f t="shared" si="1"/>
        <v>ช67408-5</v>
      </c>
      <c r="D40" s="15">
        <v>12</v>
      </c>
      <c r="E40" s="15" t="s">
        <v>2086</v>
      </c>
      <c r="F40" s="8" t="s">
        <v>2087</v>
      </c>
      <c r="G40" s="8" t="s">
        <v>476</v>
      </c>
      <c r="H40" s="15" t="s">
        <v>441</v>
      </c>
      <c r="J40" s="7" t="str">
        <f>IF(K40='วิชา-ชั้นที่สอน'!$B$24,'วิชา-ชั้นที่สอน'!$A$24,IF(K40='วิชา-ชั้นที่สอน'!$B$25,'วิชา-ชั้นที่สอน'!$A$25,IF(K40='วิชา-ชั้นที่สอน'!$B$26,'วิชา-ชั้นที่สอน'!$A$26,IF(K40='วิชา-ชั้นที่สอน'!$B$27,'วิชา-ชั้นที่สอน'!$A$27,IF(K40='วิชา-ชั้นที่สอน'!$B$28,'วิชา-ชั้นที่สอน'!$A$28,"-")))))</f>
        <v>ช67408</v>
      </c>
      <c r="K40" s="7" t="s">
        <v>2133</v>
      </c>
      <c r="L40" s="7" t="str">
        <f>IF(J40=0,"",IF(J40="-","",IF(J40="","",VLOOKUP(J40,'วิชา-ชั้นที่สอน'!$A$3:$F$59,3,FALSE))))</f>
        <v>นางสาวมรกต  แหวนประดับ</v>
      </c>
      <c r="M40" s="7" t="str">
        <f>IF(L40=$M$4,MAX(M$1:$M39)+1,"")</f>
        <v/>
      </c>
      <c r="N40" s="7" t="str">
        <f>IF($L40=N$4,MAX(N$1:N39)+1,"")</f>
        <v/>
      </c>
      <c r="O40" s="7" t="str">
        <f>IF($L40=O$4,MAX(O$1:O39)+1,"")</f>
        <v/>
      </c>
      <c r="P40" s="7" t="str">
        <f>IF($L40=P$4,MAX(P$1:P39)+1,"")</f>
        <v/>
      </c>
      <c r="Q40" s="7" t="str">
        <f>IF($L40=Q$4,MAX(Q$1:Q39)+1,"")</f>
        <v/>
      </c>
      <c r="R40" s="7" t="str">
        <f>IF($L40=R$4,MAX(R$1:R39)+1,"")</f>
        <v/>
      </c>
      <c r="S40" s="7" t="str">
        <f>IF($L40=S$4,MAX(S$1:S39)+1,"")</f>
        <v/>
      </c>
      <c r="T40" s="7" t="str">
        <f>IF($L40=T$4,MAX(T$1:T39)+1,"")</f>
        <v/>
      </c>
      <c r="U40" s="7" t="str">
        <f>IF($L40=U$4,MAX(U$1:U39)+1,"")</f>
        <v/>
      </c>
      <c r="V40" s="6">
        <f t="shared" si="2"/>
        <v>0</v>
      </c>
      <c r="X40" s="7" t="str">
        <f>IF($J40=X$4,MAX(X$1:X39)+1,"")</f>
        <v/>
      </c>
      <c r="Y40" s="7" t="str">
        <f>IF($J40=Y$4,MAX(Y$1:Y39)+1,"")</f>
        <v/>
      </c>
      <c r="Z40" s="7" t="str">
        <f>IF($J40=Z$4,MAX(Z$1:Z39)+1,"")</f>
        <v/>
      </c>
      <c r="AA40" s="7" t="str">
        <f>IF($J40=AA$4,MAX(AA$1:AA39)+1,"")</f>
        <v/>
      </c>
      <c r="AB40" s="7" t="str">
        <f>IF($J40=AB$4,MAX(AB$1:AB39)+1,"")</f>
        <v/>
      </c>
      <c r="AC40" s="7" t="str">
        <f>IF($J40=AC$4,MAX(AC$1:AC39)+1,"")</f>
        <v/>
      </c>
      <c r="AD40" s="7" t="str">
        <f>IF($J40=AD$4,MAX(AD$1:AD39)+1,"")</f>
        <v/>
      </c>
      <c r="AE40" s="7" t="str">
        <f>IF($J40=AE$4,MAX(AE$1:AE39)+1,"")</f>
        <v/>
      </c>
      <c r="AF40" s="7" t="str">
        <f>IF($J40=AF$4,MAX(AF$1:AF39)+1,"")</f>
        <v/>
      </c>
      <c r="AG40" s="7" t="str">
        <f>IF($J40=AG$4,MAX(AG$1:AG39)+1,"")</f>
        <v/>
      </c>
      <c r="AH40" s="7" t="str">
        <f>IF($J40=AH$4,MAX(AH$1:AH39)+1,"")</f>
        <v/>
      </c>
      <c r="AI40" s="7" t="str">
        <f>IF($J40=AI$4,MAX(AI$1:AI39)+1,"")</f>
        <v/>
      </c>
      <c r="AJ40" s="7" t="str">
        <f>IF($J40=AJ$4,MAX(AJ$1:AJ39)+1,"")</f>
        <v/>
      </c>
      <c r="AK40" s="7" t="str">
        <f>IF($J40=AK$4,MAX(AK$1:AK39)+1,"")</f>
        <v/>
      </c>
      <c r="AL40" s="7" t="str">
        <f>IF($J40=AL$4,MAX(AL$1:AL39)+1,"")</f>
        <v/>
      </c>
      <c r="AM40" s="7" t="str">
        <f>IF($J40=AM$4,MAX(AM$1:AM39)+1,"")</f>
        <v/>
      </c>
      <c r="AN40" s="7" t="str">
        <f>IF($J40=AN$4,MAX(AN$1:AN39)+1,"")</f>
        <v/>
      </c>
      <c r="AO40" s="7" t="str">
        <f>IF($J40=AO$4,MAX(AO$1:AO39)+1,"")</f>
        <v/>
      </c>
      <c r="AP40" s="7" t="str">
        <f>IF($J40=AP$4,MAX(AP$1:AP39)+1,"")</f>
        <v/>
      </c>
      <c r="AQ40" s="7" t="str">
        <f>IF($J40=AQ$4,MAX(AQ$1:AQ39)+1,"")</f>
        <v/>
      </c>
      <c r="AR40" s="7" t="str">
        <f>IF($J40=AR$4,MAX(AR$1:AR39)+1,"")</f>
        <v/>
      </c>
      <c r="AS40" s="7" t="str">
        <f>IF($J40=AS$4,MAX(AS$1:AS39)+1,"")</f>
        <v/>
      </c>
      <c r="AT40" s="7" t="str">
        <f>IF($J40=AT$4,MAX(AT$1:AT39)+1,"")</f>
        <v/>
      </c>
      <c r="AU40" s="7" t="str">
        <f>IF($J40=AU$4,MAX(AU$1:AU39)+1,"")</f>
        <v/>
      </c>
      <c r="AV40" s="7">
        <f>IF($J40=AV$4,MAX(AV$1:AV39)+1,"")</f>
        <v>5</v>
      </c>
      <c r="AW40" s="7" t="str">
        <f>IF($J40=AW$4,MAX(AW$1:AW39)+1,"")</f>
        <v/>
      </c>
      <c r="AX40" s="7" t="str">
        <f>IF($J40=AX$4,MAX(AX$1:AX39)+1,"")</f>
        <v/>
      </c>
      <c r="AY40" s="7" t="str">
        <f>IF($J40=AY$4,MAX(AY$1:AY39)+1,"")</f>
        <v/>
      </c>
      <c r="AZ40" s="7" t="str">
        <f>IF($J40=AZ$4,MAX(AZ$1:AZ39)+1,"")</f>
        <v/>
      </c>
      <c r="BA40" s="7" t="str">
        <f>IF($J40=BA$4,MAX(BA$1:BA39)+1,"")</f>
        <v/>
      </c>
      <c r="BB40" s="7" t="str">
        <f>IF($J40=BB$4,MAX(BB$1:BB39)+1,"")</f>
        <v/>
      </c>
      <c r="BC40" s="7" t="str">
        <f>IF($J40=BC$4,MAX(BC$1:BC39)+1,"")</f>
        <v/>
      </c>
      <c r="BD40" s="7" t="str">
        <f>IF($J40=BD$4,MAX(BD$1:BD39)+1,"")</f>
        <v/>
      </c>
      <c r="BE40" s="7" t="str">
        <f>IF($J40=BE$4,MAX(BE$1:BE39)+1,"")</f>
        <v/>
      </c>
      <c r="BF40" s="7" t="str">
        <f>IF($J40=BF$4,MAX(BF$1:BF39)+1,"")</f>
        <v/>
      </c>
      <c r="BG40" s="7" t="str">
        <f>IF($J40=BG$4,MAX(BG$1:BG39)+1,"")</f>
        <v/>
      </c>
      <c r="BH40" s="7" t="str">
        <f>IF($J40=BH$4,MAX(BH$1:BH39)+1,"")</f>
        <v/>
      </c>
      <c r="BI40" s="6">
        <f t="shared" si="3"/>
        <v>5</v>
      </c>
    </row>
    <row r="41" spans="1:61">
      <c r="A41" s="6" t="str">
        <f t="shared" si="0"/>
        <v>มัธยมศึกษาปีที่ 4/2-13</v>
      </c>
      <c r="B41" s="6" t="str">
        <f t="shared" si="1"/>
        <v>ช67408-6</v>
      </c>
      <c r="D41" s="15">
        <v>13</v>
      </c>
      <c r="E41" s="15" t="s">
        <v>477</v>
      </c>
      <c r="F41" s="8" t="s">
        <v>478</v>
      </c>
      <c r="G41" s="8" t="s">
        <v>479</v>
      </c>
      <c r="H41" s="15" t="s">
        <v>441</v>
      </c>
      <c r="J41" s="7" t="str">
        <f>IF(K41='วิชา-ชั้นที่สอน'!$B$24,'วิชา-ชั้นที่สอน'!$A$24,IF(K41='วิชา-ชั้นที่สอน'!$B$25,'วิชา-ชั้นที่สอน'!$A$25,IF(K41='วิชา-ชั้นที่สอน'!$B$26,'วิชา-ชั้นที่สอน'!$A$26,IF(K41='วิชา-ชั้นที่สอน'!$B$27,'วิชา-ชั้นที่สอน'!$A$27,IF(K41='วิชา-ชั้นที่สอน'!$B$28,'วิชา-ชั้นที่สอน'!$A$28,"-")))))</f>
        <v>ช67408</v>
      </c>
      <c r="K41" s="7" t="s">
        <v>2133</v>
      </c>
      <c r="L41" s="7" t="str">
        <f>IF(J41=0,"",IF(J41="-","",IF(J41="","",VLOOKUP(J41,'วิชา-ชั้นที่สอน'!$A$3:$F$59,3,FALSE))))</f>
        <v>นางสาวมรกต  แหวนประดับ</v>
      </c>
      <c r="M41" s="7" t="str">
        <f>IF(L41=$M$4,MAX(M$1:$M40)+1,"")</f>
        <v/>
      </c>
      <c r="N41" s="7" t="str">
        <f>IF($L41=N$4,MAX(N$1:N40)+1,"")</f>
        <v/>
      </c>
      <c r="O41" s="7" t="str">
        <f>IF($L41=O$4,MAX(O$1:O40)+1,"")</f>
        <v/>
      </c>
      <c r="P41" s="7" t="str">
        <f>IF($L41=P$4,MAX(P$1:P40)+1,"")</f>
        <v/>
      </c>
      <c r="Q41" s="7" t="str">
        <f>IF($L41=Q$4,MAX(Q$1:Q40)+1,"")</f>
        <v/>
      </c>
      <c r="R41" s="7" t="str">
        <f>IF($L41=R$4,MAX(R$1:R40)+1,"")</f>
        <v/>
      </c>
      <c r="S41" s="7" t="str">
        <f>IF($L41=S$4,MAX(S$1:S40)+1,"")</f>
        <v/>
      </c>
      <c r="T41" s="7" t="str">
        <f>IF($L41=T$4,MAX(T$1:T40)+1,"")</f>
        <v/>
      </c>
      <c r="U41" s="7" t="str">
        <f>IF($L41=U$4,MAX(U$1:U40)+1,"")</f>
        <v/>
      </c>
      <c r="V41" s="6">
        <f t="shared" si="2"/>
        <v>0</v>
      </c>
      <c r="X41" s="7" t="str">
        <f>IF($J41=X$4,MAX(X$1:X40)+1,"")</f>
        <v/>
      </c>
      <c r="Y41" s="7" t="str">
        <f>IF($J41=Y$4,MAX(Y$1:Y40)+1,"")</f>
        <v/>
      </c>
      <c r="Z41" s="7" t="str">
        <f>IF($J41=Z$4,MAX(Z$1:Z40)+1,"")</f>
        <v/>
      </c>
      <c r="AA41" s="7" t="str">
        <f>IF($J41=AA$4,MAX(AA$1:AA40)+1,"")</f>
        <v/>
      </c>
      <c r="AB41" s="7" t="str">
        <f>IF($J41=AB$4,MAX(AB$1:AB40)+1,"")</f>
        <v/>
      </c>
      <c r="AC41" s="7" t="str">
        <f>IF($J41=AC$4,MAX(AC$1:AC40)+1,"")</f>
        <v/>
      </c>
      <c r="AD41" s="7" t="str">
        <f>IF($J41=AD$4,MAX(AD$1:AD40)+1,"")</f>
        <v/>
      </c>
      <c r="AE41" s="7" t="str">
        <f>IF($J41=AE$4,MAX(AE$1:AE40)+1,"")</f>
        <v/>
      </c>
      <c r="AF41" s="7" t="str">
        <f>IF($J41=AF$4,MAX(AF$1:AF40)+1,"")</f>
        <v/>
      </c>
      <c r="AG41" s="7" t="str">
        <f>IF($J41=AG$4,MAX(AG$1:AG40)+1,"")</f>
        <v/>
      </c>
      <c r="AH41" s="7" t="str">
        <f>IF($J41=AH$4,MAX(AH$1:AH40)+1,"")</f>
        <v/>
      </c>
      <c r="AI41" s="7" t="str">
        <f>IF($J41=AI$4,MAX(AI$1:AI40)+1,"")</f>
        <v/>
      </c>
      <c r="AJ41" s="7" t="str">
        <f>IF($J41=AJ$4,MAX(AJ$1:AJ40)+1,"")</f>
        <v/>
      </c>
      <c r="AK41" s="7" t="str">
        <f>IF($J41=AK$4,MAX(AK$1:AK40)+1,"")</f>
        <v/>
      </c>
      <c r="AL41" s="7" t="str">
        <f>IF($J41=AL$4,MAX(AL$1:AL40)+1,"")</f>
        <v/>
      </c>
      <c r="AM41" s="7" t="str">
        <f>IF($J41=AM$4,MAX(AM$1:AM40)+1,"")</f>
        <v/>
      </c>
      <c r="AN41" s="7" t="str">
        <f>IF($J41=AN$4,MAX(AN$1:AN40)+1,"")</f>
        <v/>
      </c>
      <c r="AO41" s="7" t="str">
        <f>IF($J41=AO$4,MAX(AO$1:AO40)+1,"")</f>
        <v/>
      </c>
      <c r="AP41" s="7" t="str">
        <f>IF($J41=AP$4,MAX(AP$1:AP40)+1,"")</f>
        <v/>
      </c>
      <c r="AQ41" s="7" t="str">
        <f>IF($J41=AQ$4,MAX(AQ$1:AQ40)+1,"")</f>
        <v/>
      </c>
      <c r="AR41" s="7" t="str">
        <f>IF($J41=AR$4,MAX(AR$1:AR40)+1,"")</f>
        <v/>
      </c>
      <c r="AS41" s="7" t="str">
        <f>IF($J41=AS$4,MAX(AS$1:AS40)+1,"")</f>
        <v/>
      </c>
      <c r="AT41" s="7" t="str">
        <f>IF($J41=AT$4,MAX(AT$1:AT40)+1,"")</f>
        <v/>
      </c>
      <c r="AU41" s="7" t="str">
        <f>IF($J41=AU$4,MAX(AU$1:AU40)+1,"")</f>
        <v/>
      </c>
      <c r="AV41" s="7">
        <f>IF($J41=AV$4,MAX(AV$1:AV40)+1,"")</f>
        <v>6</v>
      </c>
      <c r="AW41" s="7" t="str">
        <f>IF($J41=AW$4,MAX(AW$1:AW40)+1,"")</f>
        <v/>
      </c>
      <c r="AX41" s="7" t="str">
        <f>IF($J41=AX$4,MAX(AX$1:AX40)+1,"")</f>
        <v/>
      </c>
      <c r="AY41" s="7" t="str">
        <f>IF($J41=AY$4,MAX(AY$1:AY40)+1,"")</f>
        <v/>
      </c>
      <c r="AZ41" s="7" t="str">
        <f>IF($J41=AZ$4,MAX(AZ$1:AZ40)+1,"")</f>
        <v/>
      </c>
      <c r="BA41" s="7" t="str">
        <f>IF($J41=BA$4,MAX(BA$1:BA40)+1,"")</f>
        <v/>
      </c>
      <c r="BB41" s="7" t="str">
        <f>IF($J41=BB$4,MAX(BB$1:BB40)+1,"")</f>
        <v/>
      </c>
      <c r="BC41" s="7" t="str">
        <f>IF($J41=BC$4,MAX(BC$1:BC40)+1,"")</f>
        <v/>
      </c>
      <c r="BD41" s="7" t="str">
        <f>IF($J41=BD$4,MAX(BD$1:BD40)+1,"")</f>
        <v/>
      </c>
      <c r="BE41" s="7" t="str">
        <f>IF($J41=BE$4,MAX(BE$1:BE40)+1,"")</f>
        <v/>
      </c>
      <c r="BF41" s="7" t="str">
        <f>IF($J41=BF$4,MAX(BF$1:BF40)+1,"")</f>
        <v/>
      </c>
      <c r="BG41" s="7" t="str">
        <f>IF($J41=BG$4,MAX(BG$1:BG40)+1,"")</f>
        <v/>
      </c>
      <c r="BH41" s="7" t="str">
        <f>IF($J41=BH$4,MAX(BH$1:BH40)+1,"")</f>
        <v/>
      </c>
      <c r="BI41" s="6">
        <f t="shared" si="3"/>
        <v>6</v>
      </c>
    </row>
    <row r="42" spans="1:61">
      <c r="A42" s="6" t="str">
        <f t="shared" si="0"/>
        <v>มัธยมศึกษาปีที่ 4/2-14</v>
      </c>
      <c r="B42" s="6" t="str">
        <f t="shared" si="1"/>
        <v>ช67408-7</v>
      </c>
      <c r="D42" s="15">
        <v>14</v>
      </c>
      <c r="E42" s="15" t="s">
        <v>480</v>
      </c>
      <c r="F42" s="8" t="s">
        <v>481</v>
      </c>
      <c r="G42" s="8" t="s">
        <v>482</v>
      </c>
      <c r="H42" s="15" t="s">
        <v>441</v>
      </c>
      <c r="J42" s="7" t="str">
        <f>IF(K42='วิชา-ชั้นที่สอน'!$B$24,'วิชา-ชั้นที่สอน'!$A$24,IF(K42='วิชา-ชั้นที่สอน'!$B$25,'วิชา-ชั้นที่สอน'!$A$25,IF(K42='วิชา-ชั้นที่สอน'!$B$26,'วิชา-ชั้นที่สอน'!$A$26,IF(K42='วิชา-ชั้นที่สอน'!$B$27,'วิชา-ชั้นที่สอน'!$A$27,IF(K42='วิชา-ชั้นที่สอน'!$B$28,'วิชา-ชั้นที่สอน'!$A$28,"-")))))</f>
        <v>ช67408</v>
      </c>
      <c r="K42" s="7" t="s">
        <v>2133</v>
      </c>
      <c r="L42" s="7" t="str">
        <f>IF(J42=0,"",IF(J42="-","",IF(J42="","",VLOOKUP(J42,'วิชา-ชั้นที่สอน'!$A$3:$F$59,3,FALSE))))</f>
        <v>นางสาวมรกต  แหวนประดับ</v>
      </c>
      <c r="M42" s="7" t="str">
        <f>IF(L42=$M$4,MAX(M$1:$M41)+1,"")</f>
        <v/>
      </c>
      <c r="N42" s="7" t="str">
        <f>IF($L42=N$4,MAX(N$1:N41)+1,"")</f>
        <v/>
      </c>
      <c r="O42" s="7" t="str">
        <f>IF($L42=O$4,MAX(O$1:O41)+1,"")</f>
        <v/>
      </c>
      <c r="P42" s="7" t="str">
        <f>IF($L42=P$4,MAX(P$1:P41)+1,"")</f>
        <v/>
      </c>
      <c r="Q42" s="7" t="str">
        <f>IF($L42=Q$4,MAX(Q$1:Q41)+1,"")</f>
        <v/>
      </c>
      <c r="R42" s="7" t="str">
        <f>IF($L42=R$4,MAX(R$1:R41)+1,"")</f>
        <v/>
      </c>
      <c r="S42" s="7" t="str">
        <f>IF($L42=S$4,MAX(S$1:S41)+1,"")</f>
        <v/>
      </c>
      <c r="T42" s="7" t="str">
        <f>IF($L42=T$4,MAX(T$1:T41)+1,"")</f>
        <v/>
      </c>
      <c r="U42" s="7" t="str">
        <f>IF($L42=U$4,MAX(U$1:U41)+1,"")</f>
        <v/>
      </c>
      <c r="V42" s="6">
        <f t="shared" si="2"/>
        <v>0</v>
      </c>
      <c r="X42" s="7" t="str">
        <f>IF($J42=X$4,MAX(X$1:X41)+1,"")</f>
        <v/>
      </c>
      <c r="Y42" s="7" t="str">
        <f>IF($J42=Y$4,MAX(Y$1:Y41)+1,"")</f>
        <v/>
      </c>
      <c r="Z42" s="7" t="str">
        <f>IF($J42=Z$4,MAX(Z$1:Z41)+1,"")</f>
        <v/>
      </c>
      <c r="AA42" s="7" t="str">
        <f>IF($J42=AA$4,MAX(AA$1:AA41)+1,"")</f>
        <v/>
      </c>
      <c r="AB42" s="7" t="str">
        <f>IF($J42=AB$4,MAX(AB$1:AB41)+1,"")</f>
        <v/>
      </c>
      <c r="AC42" s="7" t="str">
        <f>IF($J42=AC$4,MAX(AC$1:AC41)+1,"")</f>
        <v/>
      </c>
      <c r="AD42" s="7" t="str">
        <f>IF($J42=AD$4,MAX(AD$1:AD41)+1,"")</f>
        <v/>
      </c>
      <c r="AE42" s="7" t="str">
        <f>IF($J42=AE$4,MAX(AE$1:AE41)+1,"")</f>
        <v/>
      </c>
      <c r="AF42" s="7" t="str">
        <f>IF($J42=AF$4,MAX(AF$1:AF41)+1,"")</f>
        <v/>
      </c>
      <c r="AG42" s="7" t="str">
        <f>IF($J42=AG$4,MAX(AG$1:AG41)+1,"")</f>
        <v/>
      </c>
      <c r="AH42" s="7" t="str">
        <f>IF($J42=AH$4,MAX(AH$1:AH41)+1,"")</f>
        <v/>
      </c>
      <c r="AI42" s="7" t="str">
        <f>IF($J42=AI$4,MAX(AI$1:AI41)+1,"")</f>
        <v/>
      </c>
      <c r="AJ42" s="7" t="str">
        <f>IF($J42=AJ$4,MAX(AJ$1:AJ41)+1,"")</f>
        <v/>
      </c>
      <c r="AK42" s="7" t="str">
        <f>IF($J42=AK$4,MAX(AK$1:AK41)+1,"")</f>
        <v/>
      </c>
      <c r="AL42" s="7" t="str">
        <f>IF($J42=AL$4,MAX(AL$1:AL41)+1,"")</f>
        <v/>
      </c>
      <c r="AM42" s="7" t="str">
        <f>IF($J42=AM$4,MAX(AM$1:AM41)+1,"")</f>
        <v/>
      </c>
      <c r="AN42" s="7" t="str">
        <f>IF($J42=AN$4,MAX(AN$1:AN41)+1,"")</f>
        <v/>
      </c>
      <c r="AO42" s="7" t="str">
        <f>IF($J42=AO$4,MAX(AO$1:AO41)+1,"")</f>
        <v/>
      </c>
      <c r="AP42" s="7" t="str">
        <f>IF($J42=AP$4,MAX(AP$1:AP41)+1,"")</f>
        <v/>
      </c>
      <c r="AQ42" s="7" t="str">
        <f>IF($J42=AQ$4,MAX(AQ$1:AQ41)+1,"")</f>
        <v/>
      </c>
      <c r="AR42" s="7" t="str">
        <f>IF($J42=AR$4,MAX(AR$1:AR41)+1,"")</f>
        <v/>
      </c>
      <c r="AS42" s="7" t="str">
        <f>IF($J42=AS$4,MAX(AS$1:AS41)+1,"")</f>
        <v/>
      </c>
      <c r="AT42" s="7" t="str">
        <f>IF($J42=AT$4,MAX(AT$1:AT41)+1,"")</f>
        <v/>
      </c>
      <c r="AU42" s="7" t="str">
        <f>IF($J42=AU$4,MAX(AU$1:AU41)+1,"")</f>
        <v/>
      </c>
      <c r="AV42" s="7">
        <f>IF($J42=AV$4,MAX(AV$1:AV41)+1,"")</f>
        <v>7</v>
      </c>
      <c r="AW42" s="7" t="str">
        <f>IF($J42=AW$4,MAX(AW$1:AW41)+1,"")</f>
        <v/>
      </c>
      <c r="AX42" s="7" t="str">
        <f>IF($J42=AX$4,MAX(AX$1:AX41)+1,"")</f>
        <v/>
      </c>
      <c r="AY42" s="7" t="str">
        <f>IF($J42=AY$4,MAX(AY$1:AY41)+1,"")</f>
        <v/>
      </c>
      <c r="AZ42" s="7" t="str">
        <f>IF($J42=AZ$4,MAX(AZ$1:AZ41)+1,"")</f>
        <v/>
      </c>
      <c r="BA42" s="7" t="str">
        <f>IF($J42=BA$4,MAX(BA$1:BA41)+1,"")</f>
        <v/>
      </c>
      <c r="BB42" s="7" t="str">
        <f>IF($J42=BB$4,MAX(BB$1:BB41)+1,"")</f>
        <v/>
      </c>
      <c r="BC42" s="7" t="str">
        <f>IF($J42=BC$4,MAX(BC$1:BC41)+1,"")</f>
        <v/>
      </c>
      <c r="BD42" s="7" t="str">
        <f>IF($J42=BD$4,MAX(BD$1:BD41)+1,"")</f>
        <v/>
      </c>
      <c r="BE42" s="7" t="str">
        <f>IF($J42=BE$4,MAX(BE$1:BE41)+1,"")</f>
        <v/>
      </c>
      <c r="BF42" s="7" t="str">
        <f>IF($J42=BF$4,MAX(BF$1:BF41)+1,"")</f>
        <v/>
      </c>
      <c r="BG42" s="7" t="str">
        <f>IF($J42=BG$4,MAX(BG$1:BG41)+1,"")</f>
        <v/>
      </c>
      <c r="BH42" s="7" t="str">
        <f>IF($J42=BH$4,MAX(BH$1:BH41)+1,"")</f>
        <v/>
      </c>
      <c r="BI42" s="6">
        <f t="shared" si="3"/>
        <v>7</v>
      </c>
    </row>
    <row r="43" spans="1:61">
      <c r="A43" s="6" t="str">
        <f t="shared" si="0"/>
        <v>มัธยมศึกษาปีที่ 4/2-15</v>
      </c>
      <c r="B43" s="6" t="str">
        <f t="shared" si="1"/>
        <v>ช67408-8</v>
      </c>
      <c r="D43" s="15">
        <v>15</v>
      </c>
      <c r="E43" s="15" t="s">
        <v>483</v>
      </c>
      <c r="F43" s="8" t="s">
        <v>2088</v>
      </c>
      <c r="G43" s="8" t="s">
        <v>484</v>
      </c>
      <c r="H43" s="15" t="s">
        <v>441</v>
      </c>
      <c r="J43" s="7" t="str">
        <f>IF(K43='วิชา-ชั้นที่สอน'!$B$24,'วิชา-ชั้นที่สอน'!$A$24,IF(K43='วิชา-ชั้นที่สอน'!$B$25,'วิชา-ชั้นที่สอน'!$A$25,IF(K43='วิชา-ชั้นที่สอน'!$B$26,'วิชา-ชั้นที่สอน'!$A$26,IF(K43='วิชา-ชั้นที่สอน'!$B$27,'วิชา-ชั้นที่สอน'!$A$27,IF(K43='วิชา-ชั้นที่สอน'!$B$28,'วิชา-ชั้นที่สอน'!$A$28,"-")))))</f>
        <v>ช67408</v>
      </c>
      <c r="K43" s="7" t="s">
        <v>2133</v>
      </c>
      <c r="L43" s="7" t="str">
        <f>IF(J43=0,"",IF(J43="-","",IF(J43="","",VLOOKUP(J43,'วิชา-ชั้นที่สอน'!$A$3:$F$59,3,FALSE))))</f>
        <v>นางสาวมรกต  แหวนประดับ</v>
      </c>
      <c r="M43" s="7" t="str">
        <f>IF(L43=$M$4,MAX(M$1:$M42)+1,"")</f>
        <v/>
      </c>
      <c r="N43" s="7" t="str">
        <f>IF($L43=N$4,MAX(N$1:N42)+1,"")</f>
        <v/>
      </c>
      <c r="O43" s="7" t="str">
        <f>IF($L43=O$4,MAX(O$1:O42)+1,"")</f>
        <v/>
      </c>
      <c r="P43" s="7" t="str">
        <f>IF($L43=P$4,MAX(P$1:P42)+1,"")</f>
        <v/>
      </c>
      <c r="Q43" s="7" t="str">
        <f>IF($L43=Q$4,MAX(Q$1:Q42)+1,"")</f>
        <v/>
      </c>
      <c r="R43" s="7" t="str">
        <f>IF($L43=R$4,MAX(R$1:R42)+1,"")</f>
        <v/>
      </c>
      <c r="S43" s="7" t="str">
        <f>IF($L43=S$4,MAX(S$1:S42)+1,"")</f>
        <v/>
      </c>
      <c r="T43" s="7" t="str">
        <f>IF($L43=T$4,MAX(T$1:T42)+1,"")</f>
        <v/>
      </c>
      <c r="U43" s="7" t="str">
        <f>IF($L43=U$4,MAX(U$1:U42)+1,"")</f>
        <v/>
      </c>
      <c r="V43" s="6">
        <f t="shared" si="2"/>
        <v>0</v>
      </c>
      <c r="X43" s="7" t="str">
        <f>IF($J43=X$4,MAX(X$1:X42)+1,"")</f>
        <v/>
      </c>
      <c r="Y43" s="7" t="str">
        <f>IF($J43=Y$4,MAX(Y$1:Y42)+1,"")</f>
        <v/>
      </c>
      <c r="Z43" s="7" t="str">
        <f>IF($J43=Z$4,MAX(Z$1:Z42)+1,"")</f>
        <v/>
      </c>
      <c r="AA43" s="7" t="str">
        <f>IF($J43=AA$4,MAX(AA$1:AA42)+1,"")</f>
        <v/>
      </c>
      <c r="AB43" s="7" t="str">
        <f>IF($J43=AB$4,MAX(AB$1:AB42)+1,"")</f>
        <v/>
      </c>
      <c r="AC43" s="7" t="str">
        <f>IF($J43=AC$4,MAX(AC$1:AC42)+1,"")</f>
        <v/>
      </c>
      <c r="AD43" s="7" t="str">
        <f>IF($J43=AD$4,MAX(AD$1:AD42)+1,"")</f>
        <v/>
      </c>
      <c r="AE43" s="7" t="str">
        <f>IF($J43=AE$4,MAX(AE$1:AE42)+1,"")</f>
        <v/>
      </c>
      <c r="AF43" s="7" t="str">
        <f>IF($J43=AF$4,MAX(AF$1:AF42)+1,"")</f>
        <v/>
      </c>
      <c r="AG43" s="7" t="str">
        <f>IF($J43=AG$4,MAX(AG$1:AG42)+1,"")</f>
        <v/>
      </c>
      <c r="AH43" s="7" t="str">
        <f>IF($J43=AH$4,MAX(AH$1:AH42)+1,"")</f>
        <v/>
      </c>
      <c r="AI43" s="7" t="str">
        <f>IF($J43=AI$4,MAX(AI$1:AI42)+1,"")</f>
        <v/>
      </c>
      <c r="AJ43" s="7" t="str">
        <f>IF($J43=AJ$4,MAX(AJ$1:AJ42)+1,"")</f>
        <v/>
      </c>
      <c r="AK43" s="7" t="str">
        <f>IF($J43=AK$4,MAX(AK$1:AK42)+1,"")</f>
        <v/>
      </c>
      <c r="AL43" s="7" t="str">
        <f>IF($J43=AL$4,MAX(AL$1:AL42)+1,"")</f>
        <v/>
      </c>
      <c r="AM43" s="7" t="str">
        <f>IF($J43=AM$4,MAX(AM$1:AM42)+1,"")</f>
        <v/>
      </c>
      <c r="AN43" s="7" t="str">
        <f>IF($J43=AN$4,MAX(AN$1:AN42)+1,"")</f>
        <v/>
      </c>
      <c r="AO43" s="7" t="str">
        <f>IF($J43=AO$4,MAX(AO$1:AO42)+1,"")</f>
        <v/>
      </c>
      <c r="AP43" s="7" t="str">
        <f>IF($J43=AP$4,MAX(AP$1:AP42)+1,"")</f>
        <v/>
      </c>
      <c r="AQ43" s="7" t="str">
        <f>IF($J43=AQ$4,MAX(AQ$1:AQ42)+1,"")</f>
        <v/>
      </c>
      <c r="AR43" s="7" t="str">
        <f>IF($J43=AR$4,MAX(AR$1:AR42)+1,"")</f>
        <v/>
      </c>
      <c r="AS43" s="7" t="str">
        <f>IF($J43=AS$4,MAX(AS$1:AS42)+1,"")</f>
        <v/>
      </c>
      <c r="AT43" s="7" t="str">
        <f>IF($J43=AT$4,MAX(AT$1:AT42)+1,"")</f>
        <v/>
      </c>
      <c r="AU43" s="7" t="str">
        <f>IF($J43=AU$4,MAX(AU$1:AU42)+1,"")</f>
        <v/>
      </c>
      <c r="AV43" s="7">
        <f>IF($J43=AV$4,MAX(AV$1:AV42)+1,"")</f>
        <v>8</v>
      </c>
      <c r="AW43" s="7" t="str">
        <f>IF($J43=AW$4,MAX(AW$1:AW42)+1,"")</f>
        <v/>
      </c>
      <c r="AX43" s="7" t="str">
        <f>IF($J43=AX$4,MAX(AX$1:AX42)+1,"")</f>
        <v/>
      </c>
      <c r="AY43" s="7" t="str">
        <f>IF($J43=AY$4,MAX(AY$1:AY42)+1,"")</f>
        <v/>
      </c>
      <c r="AZ43" s="7" t="str">
        <f>IF($J43=AZ$4,MAX(AZ$1:AZ42)+1,"")</f>
        <v/>
      </c>
      <c r="BA43" s="7" t="str">
        <f>IF($J43=BA$4,MAX(BA$1:BA42)+1,"")</f>
        <v/>
      </c>
      <c r="BB43" s="7" t="str">
        <f>IF($J43=BB$4,MAX(BB$1:BB42)+1,"")</f>
        <v/>
      </c>
      <c r="BC43" s="7" t="str">
        <f>IF($J43=BC$4,MAX(BC$1:BC42)+1,"")</f>
        <v/>
      </c>
      <c r="BD43" s="7" t="str">
        <f>IF($J43=BD$4,MAX(BD$1:BD42)+1,"")</f>
        <v/>
      </c>
      <c r="BE43" s="7" t="str">
        <f>IF($J43=BE$4,MAX(BE$1:BE42)+1,"")</f>
        <v/>
      </c>
      <c r="BF43" s="7" t="str">
        <f>IF($J43=BF$4,MAX(BF$1:BF42)+1,"")</f>
        <v/>
      </c>
      <c r="BG43" s="7" t="str">
        <f>IF($J43=BG$4,MAX(BG$1:BG42)+1,"")</f>
        <v/>
      </c>
      <c r="BH43" s="7" t="str">
        <f>IF($J43=BH$4,MAX(BH$1:BH42)+1,"")</f>
        <v/>
      </c>
      <c r="BI43" s="6">
        <f t="shared" si="3"/>
        <v>8</v>
      </c>
    </row>
    <row r="44" spans="1:61">
      <c r="A44" s="6" t="str">
        <f t="shared" si="0"/>
        <v>มัธยมศึกษาปีที่ 4/2-16</v>
      </c>
      <c r="B44" s="6" t="str">
        <f t="shared" si="1"/>
        <v>ช67406-7</v>
      </c>
      <c r="D44" s="15">
        <v>16</v>
      </c>
      <c r="E44" s="15" t="s">
        <v>485</v>
      </c>
      <c r="F44" s="8" t="s">
        <v>486</v>
      </c>
      <c r="G44" s="8" t="s">
        <v>487</v>
      </c>
      <c r="H44" s="15" t="s">
        <v>441</v>
      </c>
      <c r="J44" s="7" t="str">
        <f>IF(K44='วิชา-ชั้นที่สอน'!$B$24,'วิชา-ชั้นที่สอน'!$A$24,IF(K44='วิชา-ชั้นที่สอน'!$B$25,'วิชา-ชั้นที่สอน'!$A$25,IF(K44='วิชา-ชั้นที่สอน'!$B$26,'วิชา-ชั้นที่สอน'!$A$26,IF(K44='วิชา-ชั้นที่สอน'!$B$27,'วิชา-ชั้นที่สอน'!$A$27,IF(K44='วิชา-ชั้นที่สอน'!$B$28,'วิชา-ชั้นที่สอน'!$A$28,"-")))))</f>
        <v>ช67406</v>
      </c>
      <c r="K44" s="7" t="s">
        <v>1851</v>
      </c>
      <c r="L44" s="7" t="str">
        <f>IF(J44=0,"",IF(J44="-","",IF(J44="","",VLOOKUP(J44,'วิชา-ชั้นที่สอน'!$A$3:$F$59,3,FALSE))))</f>
        <v>นายธนินภัท วิชรัจจ์</v>
      </c>
      <c r="M44" s="7">
        <f>IF(L44=$M$4,MAX(M$1:$M43)+1,"")</f>
        <v>7</v>
      </c>
      <c r="N44" s="7" t="str">
        <f>IF($L44=N$4,MAX(N$1:N43)+1,"")</f>
        <v/>
      </c>
      <c r="O44" s="7" t="str">
        <f>IF($L44=O$4,MAX(O$1:O43)+1,"")</f>
        <v/>
      </c>
      <c r="P44" s="7" t="str">
        <f>IF($L44=P$4,MAX(P$1:P43)+1,"")</f>
        <v/>
      </c>
      <c r="Q44" s="7" t="str">
        <f>IF($L44=Q$4,MAX(Q$1:Q43)+1,"")</f>
        <v/>
      </c>
      <c r="R44" s="7" t="str">
        <f>IF($L44=R$4,MAX(R$1:R43)+1,"")</f>
        <v/>
      </c>
      <c r="S44" s="7" t="str">
        <f>IF($L44=S$4,MAX(S$1:S43)+1,"")</f>
        <v/>
      </c>
      <c r="T44" s="7" t="str">
        <f>IF($L44=T$4,MAX(T$1:T43)+1,"")</f>
        <v/>
      </c>
      <c r="U44" s="7" t="str">
        <f>IF($L44=U$4,MAX(U$1:U43)+1,"")</f>
        <v/>
      </c>
      <c r="V44" s="6">
        <f t="shared" si="2"/>
        <v>7</v>
      </c>
      <c r="X44" s="7" t="str">
        <f>IF($J44=X$4,MAX(X$1:X43)+1,"")</f>
        <v/>
      </c>
      <c r="Y44" s="7" t="str">
        <f>IF($J44=Y$4,MAX(Y$1:Y43)+1,"")</f>
        <v/>
      </c>
      <c r="Z44" s="7" t="str">
        <f>IF($J44=Z$4,MAX(Z$1:Z43)+1,"")</f>
        <v/>
      </c>
      <c r="AA44" s="7" t="str">
        <f>IF($J44=AA$4,MAX(AA$1:AA43)+1,"")</f>
        <v/>
      </c>
      <c r="AB44" s="7" t="str">
        <f>IF($J44=AB$4,MAX(AB$1:AB43)+1,"")</f>
        <v/>
      </c>
      <c r="AC44" s="7" t="str">
        <f>IF($J44=AC$4,MAX(AC$1:AC43)+1,"")</f>
        <v/>
      </c>
      <c r="AD44" s="7" t="str">
        <f>IF($J44=AD$4,MAX(AD$1:AD43)+1,"")</f>
        <v/>
      </c>
      <c r="AE44" s="7" t="str">
        <f>IF($J44=AE$4,MAX(AE$1:AE43)+1,"")</f>
        <v/>
      </c>
      <c r="AF44" s="7" t="str">
        <f>IF($J44=AF$4,MAX(AF$1:AF43)+1,"")</f>
        <v/>
      </c>
      <c r="AG44" s="7" t="str">
        <f>IF($J44=AG$4,MAX(AG$1:AG43)+1,"")</f>
        <v/>
      </c>
      <c r="AH44" s="7" t="str">
        <f>IF($J44=AH$4,MAX(AH$1:AH43)+1,"")</f>
        <v/>
      </c>
      <c r="AI44" s="7" t="str">
        <f>IF($J44=AI$4,MAX(AI$1:AI43)+1,"")</f>
        <v/>
      </c>
      <c r="AJ44" s="7" t="str">
        <f>IF($J44=AJ$4,MAX(AJ$1:AJ43)+1,"")</f>
        <v/>
      </c>
      <c r="AK44" s="7" t="str">
        <f>IF($J44=AK$4,MAX(AK$1:AK43)+1,"")</f>
        <v/>
      </c>
      <c r="AL44" s="7" t="str">
        <f>IF($J44=AL$4,MAX(AL$1:AL43)+1,"")</f>
        <v/>
      </c>
      <c r="AM44" s="7" t="str">
        <f>IF($J44=AM$4,MAX(AM$1:AM43)+1,"")</f>
        <v/>
      </c>
      <c r="AN44" s="7" t="str">
        <f>IF($J44=AN$4,MAX(AN$1:AN43)+1,"")</f>
        <v/>
      </c>
      <c r="AO44" s="7" t="str">
        <f>IF($J44=AO$4,MAX(AO$1:AO43)+1,"")</f>
        <v/>
      </c>
      <c r="AP44" s="7" t="str">
        <f>IF($J44=AP$4,MAX(AP$1:AP43)+1,"")</f>
        <v/>
      </c>
      <c r="AQ44" s="7" t="str">
        <f>IF($J44=AQ$4,MAX(AQ$1:AQ43)+1,"")</f>
        <v/>
      </c>
      <c r="AR44" s="7" t="str">
        <f>IF($J44=AR$4,MAX(AR$1:AR43)+1,"")</f>
        <v/>
      </c>
      <c r="AS44" s="7" t="str">
        <f>IF($J44=AS$4,MAX(AS$1:AS43)+1,"")</f>
        <v/>
      </c>
      <c r="AT44" s="7">
        <f>IF($J44=AT$4,MAX(AT$1:AT43)+1,"")</f>
        <v>7</v>
      </c>
      <c r="AU44" s="7" t="str">
        <f>IF($J44=AU$4,MAX(AU$1:AU43)+1,"")</f>
        <v/>
      </c>
      <c r="AV44" s="7" t="str">
        <f>IF($J44=AV$4,MAX(AV$1:AV43)+1,"")</f>
        <v/>
      </c>
      <c r="AW44" s="7" t="str">
        <f>IF($J44=AW$4,MAX(AW$1:AW43)+1,"")</f>
        <v/>
      </c>
      <c r="AX44" s="7" t="str">
        <f>IF($J44=AX$4,MAX(AX$1:AX43)+1,"")</f>
        <v/>
      </c>
      <c r="AY44" s="7" t="str">
        <f>IF($J44=AY$4,MAX(AY$1:AY43)+1,"")</f>
        <v/>
      </c>
      <c r="AZ44" s="7" t="str">
        <f>IF($J44=AZ$4,MAX(AZ$1:AZ43)+1,"")</f>
        <v/>
      </c>
      <c r="BA44" s="7" t="str">
        <f>IF($J44=BA$4,MAX(BA$1:BA43)+1,"")</f>
        <v/>
      </c>
      <c r="BB44" s="7" t="str">
        <f>IF($J44=BB$4,MAX(BB$1:BB43)+1,"")</f>
        <v/>
      </c>
      <c r="BC44" s="7" t="str">
        <f>IF($J44=BC$4,MAX(BC$1:BC43)+1,"")</f>
        <v/>
      </c>
      <c r="BD44" s="7" t="str">
        <f>IF($J44=BD$4,MAX(BD$1:BD43)+1,"")</f>
        <v/>
      </c>
      <c r="BE44" s="7" t="str">
        <f>IF($J44=BE$4,MAX(BE$1:BE43)+1,"")</f>
        <v/>
      </c>
      <c r="BF44" s="7" t="str">
        <f>IF($J44=BF$4,MAX(BF$1:BF43)+1,"")</f>
        <v/>
      </c>
      <c r="BG44" s="7" t="str">
        <f>IF($J44=BG$4,MAX(BG$1:BG43)+1,"")</f>
        <v/>
      </c>
      <c r="BH44" s="7" t="str">
        <f>IF($J44=BH$4,MAX(BH$1:BH43)+1,"")</f>
        <v/>
      </c>
      <c r="BI44" s="6">
        <f t="shared" si="3"/>
        <v>7</v>
      </c>
    </row>
    <row r="45" spans="1:61">
      <c r="A45" s="6" t="str">
        <f t="shared" si="0"/>
        <v>มัธยมศึกษาปีที่ 4/2-17</v>
      </c>
      <c r="B45" s="6" t="str">
        <f t="shared" si="1"/>
        <v>ช67409-6</v>
      </c>
      <c r="D45" s="15">
        <v>17</v>
      </c>
      <c r="E45" s="15" t="s">
        <v>488</v>
      </c>
      <c r="F45" s="8" t="s">
        <v>489</v>
      </c>
      <c r="G45" s="8" t="s">
        <v>490</v>
      </c>
      <c r="H45" s="15" t="s">
        <v>441</v>
      </c>
      <c r="J45" s="7" t="str">
        <f>IF(K45='วิชา-ชั้นที่สอน'!$B$24,'วิชา-ชั้นที่สอน'!$A$24,IF(K45='วิชา-ชั้นที่สอน'!$B$25,'วิชา-ชั้นที่สอน'!$A$25,IF(K45='วิชา-ชั้นที่สอน'!$B$26,'วิชา-ชั้นที่สอน'!$A$26,IF(K45='วิชา-ชั้นที่สอน'!$B$27,'วิชา-ชั้นที่สอน'!$A$27,IF(K45='วิชา-ชั้นที่สอน'!$B$28,'วิชา-ชั้นที่สอน'!$A$28,"-")))))</f>
        <v>ช67409</v>
      </c>
      <c r="K45" s="7" t="s">
        <v>2127</v>
      </c>
      <c r="L45" s="7" t="str">
        <f>IF(J45=0,"",IF(J45="-","",IF(J45="","",VLOOKUP(J45,'วิชา-ชั้นที่สอน'!$A$3:$F$59,3,FALSE))))</f>
        <v>สิบเอกชัยวัฒน์(เก่ง) เรืองไกรศิลป์</v>
      </c>
      <c r="M45" s="7" t="str">
        <f>IF(L45=$M$4,MAX(M$1:$M44)+1,"")</f>
        <v/>
      </c>
      <c r="N45" s="7" t="str">
        <f>IF($L45=N$4,MAX(N$1:N44)+1,"")</f>
        <v/>
      </c>
      <c r="O45" s="7" t="str">
        <f>IF($L45=O$4,MAX(O$1:O44)+1,"")</f>
        <v/>
      </c>
      <c r="P45" s="7">
        <f>IF($L45=P$4,MAX(P$1:P44)+1,"")</f>
        <v>6</v>
      </c>
      <c r="Q45" s="7" t="str">
        <f>IF($L45=Q$4,MAX(Q$1:Q44)+1,"")</f>
        <v/>
      </c>
      <c r="R45" s="7" t="str">
        <f>IF($L45=R$4,MAX(R$1:R44)+1,"")</f>
        <v/>
      </c>
      <c r="S45" s="7" t="str">
        <f>IF($L45=S$4,MAX(S$1:S44)+1,"")</f>
        <v/>
      </c>
      <c r="T45" s="7" t="str">
        <f>IF($L45=T$4,MAX(T$1:T44)+1,"")</f>
        <v/>
      </c>
      <c r="U45" s="7" t="str">
        <f>IF($L45=U$4,MAX(U$1:U44)+1,"")</f>
        <v/>
      </c>
      <c r="V45" s="6">
        <f t="shared" si="2"/>
        <v>6</v>
      </c>
      <c r="X45" s="7" t="str">
        <f>IF($J45=X$4,MAX(X$1:X44)+1,"")</f>
        <v/>
      </c>
      <c r="Y45" s="7" t="str">
        <f>IF($J45=Y$4,MAX(Y$1:Y44)+1,"")</f>
        <v/>
      </c>
      <c r="Z45" s="7" t="str">
        <f>IF($J45=Z$4,MAX(Z$1:Z44)+1,"")</f>
        <v/>
      </c>
      <c r="AA45" s="7" t="str">
        <f>IF($J45=AA$4,MAX(AA$1:AA44)+1,"")</f>
        <v/>
      </c>
      <c r="AB45" s="7" t="str">
        <f>IF($J45=AB$4,MAX(AB$1:AB44)+1,"")</f>
        <v/>
      </c>
      <c r="AC45" s="7" t="str">
        <f>IF($J45=AC$4,MAX(AC$1:AC44)+1,"")</f>
        <v/>
      </c>
      <c r="AD45" s="7" t="str">
        <f>IF($J45=AD$4,MAX(AD$1:AD44)+1,"")</f>
        <v/>
      </c>
      <c r="AE45" s="7" t="str">
        <f>IF($J45=AE$4,MAX(AE$1:AE44)+1,"")</f>
        <v/>
      </c>
      <c r="AF45" s="7" t="str">
        <f>IF($J45=AF$4,MAX(AF$1:AF44)+1,"")</f>
        <v/>
      </c>
      <c r="AG45" s="7" t="str">
        <f>IF($J45=AG$4,MAX(AG$1:AG44)+1,"")</f>
        <v/>
      </c>
      <c r="AH45" s="7" t="str">
        <f>IF($J45=AH$4,MAX(AH$1:AH44)+1,"")</f>
        <v/>
      </c>
      <c r="AI45" s="7" t="str">
        <f>IF($J45=AI$4,MAX(AI$1:AI44)+1,"")</f>
        <v/>
      </c>
      <c r="AJ45" s="7" t="str">
        <f>IF($J45=AJ$4,MAX(AJ$1:AJ44)+1,"")</f>
        <v/>
      </c>
      <c r="AK45" s="7" t="str">
        <f>IF($J45=AK$4,MAX(AK$1:AK44)+1,"")</f>
        <v/>
      </c>
      <c r="AL45" s="7" t="str">
        <f>IF($J45=AL$4,MAX(AL$1:AL44)+1,"")</f>
        <v/>
      </c>
      <c r="AM45" s="7" t="str">
        <f>IF($J45=AM$4,MAX(AM$1:AM44)+1,"")</f>
        <v/>
      </c>
      <c r="AN45" s="7" t="str">
        <f>IF($J45=AN$4,MAX(AN$1:AN44)+1,"")</f>
        <v/>
      </c>
      <c r="AO45" s="7" t="str">
        <f>IF($J45=AO$4,MAX(AO$1:AO44)+1,"")</f>
        <v/>
      </c>
      <c r="AP45" s="7" t="str">
        <f>IF($J45=AP$4,MAX(AP$1:AP44)+1,"")</f>
        <v/>
      </c>
      <c r="AQ45" s="7" t="str">
        <f>IF($J45=AQ$4,MAX(AQ$1:AQ44)+1,"")</f>
        <v/>
      </c>
      <c r="AR45" s="7" t="str">
        <f>IF($J45=AR$4,MAX(AR$1:AR44)+1,"")</f>
        <v/>
      </c>
      <c r="AS45" s="7" t="str">
        <f>IF($J45=AS$4,MAX(AS$1:AS44)+1,"")</f>
        <v/>
      </c>
      <c r="AT45" s="7" t="str">
        <f>IF($J45=AT$4,MAX(AT$1:AT44)+1,"")</f>
        <v/>
      </c>
      <c r="AU45" s="7" t="str">
        <f>IF($J45=AU$4,MAX(AU$1:AU44)+1,"")</f>
        <v/>
      </c>
      <c r="AV45" s="7" t="str">
        <f>IF($J45=AV$4,MAX(AV$1:AV44)+1,"")</f>
        <v/>
      </c>
      <c r="AW45" s="7">
        <f>IF($J45=AW$4,MAX(AW$1:AW44)+1,"")</f>
        <v>6</v>
      </c>
      <c r="AX45" s="7" t="str">
        <f>IF($J45=AX$4,MAX(AX$1:AX44)+1,"")</f>
        <v/>
      </c>
      <c r="AY45" s="7" t="str">
        <f>IF($J45=AY$4,MAX(AY$1:AY44)+1,"")</f>
        <v/>
      </c>
      <c r="AZ45" s="7" t="str">
        <f>IF($J45=AZ$4,MAX(AZ$1:AZ44)+1,"")</f>
        <v/>
      </c>
      <c r="BA45" s="7" t="str">
        <f>IF($J45=BA$4,MAX(BA$1:BA44)+1,"")</f>
        <v/>
      </c>
      <c r="BB45" s="7" t="str">
        <f>IF($J45=BB$4,MAX(BB$1:BB44)+1,"")</f>
        <v/>
      </c>
      <c r="BC45" s="7" t="str">
        <f>IF($J45=BC$4,MAX(BC$1:BC44)+1,"")</f>
        <v/>
      </c>
      <c r="BD45" s="7" t="str">
        <f>IF($J45=BD$4,MAX(BD$1:BD44)+1,"")</f>
        <v/>
      </c>
      <c r="BE45" s="7" t="str">
        <f>IF($J45=BE$4,MAX(BE$1:BE44)+1,"")</f>
        <v/>
      </c>
      <c r="BF45" s="7" t="str">
        <f>IF($J45=BF$4,MAX(BF$1:BF44)+1,"")</f>
        <v/>
      </c>
      <c r="BG45" s="7" t="str">
        <f>IF($J45=BG$4,MAX(BG$1:BG44)+1,"")</f>
        <v/>
      </c>
      <c r="BH45" s="7" t="str">
        <f>IF($J45=BH$4,MAX(BH$1:BH44)+1,"")</f>
        <v/>
      </c>
      <c r="BI45" s="6">
        <f t="shared" si="3"/>
        <v>6</v>
      </c>
    </row>
    <row r="46" spans="1:61">
      <c r="A46" s="6" t="str">
        <f t="shared" si="0"/>
        <v>มัธยมศึกษาปีที่ 4/2-18</v>
      </c>
      <c r="B46" s="6" t="str">
        <f t="shared" si="1"/>
        <v>ช67408-9</v>
      </c>
      <c r="D46" s="15">
        <v>18</v>
      </c>
      <c r="E46" s="15" t="s">
        <v>2139</v>
      </c>
      <c r="F46" s="8" t="s">
        <v>2140</v>
      </c>
      <c r="G46" s="8" t="s">
        <v>2141</v>
      </c>
      <c r="H46" s="15" t="s">
        <v>441</v>
      </c>
      <c r="J46" s="7" t="str">
        <f>IF(K46='วิชา-ชั้นที่สอน'!$B$24,'วิชา-ชั้นที่สอน'!$A$24,IF(K46='วิชา-ชั้นที่สอน'!$B$25,'วิชา-ชั้นที่สอน'!$A$25,IF(K46='วิชา-ชั้นที่สอน'!$B$26,'วิชา-ชั้นที่สอน'!$A$26,IF(K46='วิชา-ชั้นที่สอน'!$B$27,'วิชา-ชั้นที่สอน'!$A$27,IF(K46='วิชา-ชั้นที่สอน'!$B$28,'วิชา-ชั้นที่สอน'!$A$28,"-")))))</f>
        <v>ช67408</v>
      </c>
      <c r="K46" s="7" t="s">
        <v>2133</v>
      </c>
      <c r="L46" s="7" t="str">
        <f>IF(J46=0,"",IF(J46="-","",IF(J46="","",VLOOKUP(J46,'วิชา-ชั้นที่สอน'!$A$3:$F$59,3,FALSE))))</f>
        <v>นางสาวมรกต  แหวนประดับ</v>
      </c>
      <c r="M46" s="7" t="str">
        <f>IF(L46=$M$4,MAX(M$1:$M45)+1,"")</f>
        <v/>
      </c>
      <c r="N46" s="7" t="str">
        <f>IF($L46=N$4,MAX(N$1:N45)+1,"")</f>
        <v/>
      </c>
      <c r="O46" s="7" t="str">
        <f>IF($L46=O$4,MAX(O$1:O45)+1,"")</f>
        <v/>
      </c>
      <c r="P46" s="7" t="str">
        <f>IF($L46=P$4,MAX(P$1:P45)+1,"")</f>
        <v/>
      </c>
      <c r="Q46" s="7" t="str">
        <f>IF($L46=Q$4,MAX(Q$1:Q45)+1,"")</f>
        <v/>
      </c>
      <c r="R46" s="7" t="str">
        <f>IF($L46=R$4,MAX(R$1:R45)+1,"")</f>
        <v/>
      </c>
      <c r="S46" s="7" t="str">
        <f>IF($L46=S$4,MAX(S$1:S45)+1,"")</f>
        <v/>
      </c>
      <c r="T46" s="7" t="str">
        <f>IF($L46=T$4,MAX(T$1:T45)+1,"")</f>
        <v/>
      </c>
      <c r="U46" s="7" t="str">
        <f>IF($L46=U$4,MAX(U$1:U45)+1,"")</f>
        <v/>
      </c>
      <c r="V46" s="6">
        <f t="shared" si="2"/>
        <v>0</v>
      </c>
      <c r="X46" s="7" t="str">
        <f>IF($J46=X$4,MAX(X$1:X45)+1,"")</f>
        <v/>
      </c>
      <c r="Y46" s="7" t="str">
        <f>IF($J46=Y$4,MAX(Y$1:Y45)+1,"")</f>
        <v/>
      </c>
      <c r="Z46" s="7" t="str">
        <f>IF($J46=Z$4,MAX(Z$1:Z45)+1,"")</f>
        <v/>
      </c>
      <c r="AA46" s="7" t="str">
        <f>IF($J46=AA$4,MAX(AA$1:AA45)+1,"")</f>
        <v/>
      </c>
      <c r="AB46" s="7" t="str">
        <f>IF($J46=AB$4,MAX(AB$1:AB45)+1,"")</f>
        <v/>
      </c>
      <c r="AC46" s="7" t="str">
        <f>IF($J46=AC$4,MAX(AC$1:AC45)+1,"")</f>
        <v/>
      </c>
      <c r="AD46" s="7" t="str">
        <f>IF($J46=AD$4,MAX(AD$1:AD45)+1,"")</f>
        <v/>
      </c>
      <c r="AE46" s="7" t="str">
        <f>IF($J46=AE$4,MAX(AE$1:AE45)+1,"")</f>
        <v/>
      </c>
      <c r="AF46" s="7" t="str">
        <f>IF($J46=AF$4,MAX(AF$1:AF45)+1,"")</f>
        <v/>
      </c>
      <c r="AG46" s="7" t="str">
        <f>IF($J46=AG$4,MAX(AG$1:AG45)+1,"")</f>
        <v/>
      </c>
      <c r="AH46" s="7" t="str">
        <f>IF($J46=AH$4,MAX(AH$1:AH45)+1,"")</f>
        <v/>
      </c>
      <c r="AI46" s="7" t="str">
        <f>IF($J46=AI$4,MAX(AI$1:AI45)+1,"")</f>
        <v/>
      </c>
      <c r="AJ46" s="7" t="str">
        <f>IF($J46=AJ$4,MAX(AJ$1:AJ45)+1,"")</f>
        <v/>
      </c>
      <c r="AK46" s="7" t="str">
        <f>IF($J46=AK$4,MAX(AK$1:AK45)+1,"")</f>
        <v/>
      </c>
      <c r="AL46" s="7" t="str">
        <f>IF($J46=AL$4,MAX(AL$1:AL45)+1,"")</f>
        <v/>
      </c>
      <c r="AM46" s="7" t="str">
        <f>IF($J46=AM$4,MAX(AM$1:AM45)+1,"")</f>
        <v/>
      </c>
      <c r="AN46" s="7" t="str">
        <f>IF($J46=AN$4,MAX(AN$1:AN45)+1,"")</f>
        <v/>
      </c>
      <c r="AO46" s="7" t="str">
        <f>IF($J46=AO$4,MAX(AO$1:AO45)+1,"")</f>
        <v/>
      </c>
      <c r="AP46" s="7" t="str">
        <f>IF($J46=AP$4,MAX(AP$1:AP45)+1,"")</f>
        <v/>
      </c>
      <c r="AQ46" s="7" t="str">
        <f>IF($J46=AQ$4,MAX(AQ$1:AQ45)+1,"")</f>
        <v/>
      </c>
      <c r="AR46" s="7" t="str">
        <f>IF($J46=AR$4,MAX(AR$1:AR45)+1,"")</f>
        <v/>
      </c>
      <c r="AS46" s="7" t="str">
        <f>IF($J46=AS$4,MAX(AS$1:AS45)+1,"")</f>
        <v/>
      </c>
      <c r="AT46" s="7" t="str">
        <f>IF($J46=AT$4,MAX(AT$1:AT45)+1,"")</f>
        <v/>
      </c>
      <c r="AU46" s="7" t="str">
        <f>IF($J46=AU$4,MAX(AU$1:AU45)+1,"")</f>
        <v/>
      </c>
      <c r="AV46" s="7">
        <f>IF($J46=AV$4,MAX(AV$1:AV45)+1,"")</f>
        <v>9</v>
      </c>
      <c r="AW46" s="7" t="str">
        <f>IF($J46=AW$4,MAX(AW$1:AW45)+1,"")</f>
        <v/>
      </c>
      <c r="AX46" s="7" t="str">
        <f>IF($J46=AX$4,MAX(AX$1:AX45)+1,"")</f>
        <v/>
      </c>
      <c r="AY46" s="7" t="str">
        <f>IF($J46=AY$4,MAX(AY$1:AY45)+1,"")</f>
        <v/>
      </c>
      <c r="AZ46" s="7" t="str">
        <f>IF($J46=AZ$4,MAX(AZ$1:AZ45)+1,"")</f>
        <v/>
      </c>
      <c r="BA46" s="7" t="str">
        <f>IF($J46=BA$4,MAX(BA$1:BA45)+1,"")</f>
        <v/>
      </c>
      <c r="BB46" s="7" t="str">
        <f>IF($J46=BB$4,MAX(BB$1:BB45)+1,"")</f>
        <v/>
      </c>
      <c r="BC46" s="7" t="str">
        <f>IF($J46=BC$4,MAX(BC$1:BC45)+1,"")</f>
        <v/>
      </c>
      <c r="BD46" s="7" t="str">
        <f>IF($J46=BD$4,MAX(BD$1:BD45)+1,"")</f>
        <v/>
      </c>
      <c r="BE46" s="7" t="str">
        <f>IF($J46=BE$4,MAX(BE$1:BE45)+1,"")</f>
        <v/>
      </c>
      <c r="BF46" s="7" t="str">
        <f>IF($J46=BF$4,MAX(BF$1:BF45)+1,"")</f>
        <v/>
      </c>
      <c r="BG46" s="7" t="str">
        <f>IF($J46=BG$4,MAX(BG$1:BG45)+1,"")</f>
        <v/>
      </c>
      <c r="BH46" s="7" t="str">
        <f>IF($J46=BH$4,MAX(BH$1:BH45)+1,"")</f>
        <v/>
      </c>
      <c r="BI46" s="6">
        <f t="shared" si="3"/>
        <v>9</v>
      </c>
    </row>
    <row r="47" spans="1:61">
      <c r="A47" s="6" t="str">
        <f t="shared" si="0"/>
        <v>มัธยมศึกษาปีที่ 4/3-1</v>
      </c>
      <c r="B47" s="6" t="str">
        <f t="shared" si="1"/>
        <v>ช67407-7</v>
      </c>
      <c r="D47" s="15">
        <v>1</v>
      </c>
      <c r="E47" s="15" t="s">
        <v>491</v>
      </c>
      <c r="F47" s="8" t="s">
        <v>492</v>
      </c>
      <c r="G47" s="8" t="s">
        <v>493</v>
      </c>
      <c r="H47" s="15" t="s">
        <v>442</v>
      </c>
      <c r="J47" s="7" t="str">
        <f>IF(K47='วิชา-ชั้นที่สอน'!$B$24,'วิชา-ชั้นที่สอน'!$A$24,IF(K47='วิชา-ชั้นที่สอน'!$B$25,'วิชา-ชั้นที่สอน'!$A$25,IF(K47='วิชา-ชั้นที่สอน'!$B$26,'วิชา-ชั้นที่สอน'!$A$26,IF(K47='วิชา-ชั้นที่สอน'!$B$27,'วิชา-ชั้นที่สอน'!$A$27,IF(K47='วิชา-ชั้นที่สอน'!$B$28,'วิชา-ชั้นที่สอน'!$A$28,"-")))))</f>
        <v>ช67407</v>
      </c>
      <c r="K47" s="7" t="s">
        <v>1853</v>
      </c>
      <c r="L47" s="7" t="str">
        <f>IF(J47=0,"",IF(J47="-","",IF(J47="","",VLOOKUP(J47,'วิชา-ชั้นที่สอน'!$A$3:$F$59,3,FALSE))))</f>
        <v>นางสาวเบญญาณิช  กิจเต่ง</v>
      </c>
      <c r="M47" s="7" t="str">
        <f>IF(L47=$M$4,MAX(M$1:$M46)+1,"")</f>
        <v/>
      </c>
      <c r="N47" s="7" t="str">
        <f>IF($L47=N$4,MAX(N$1:N46)+1,"")</f>
        <v/>
      </c>
      <c r="O47" s="7" t="str">
        <f>IF($L47=O$4,MAX(O$1:O46)+1,"")</f>
        <v/>
      </c>
      <c r="P47" s="7" t="str">
        <f>IF($L47=P$4,MAX(P$1:P46)+1,"")</f>
        <v/>
      </c>
      <c r="Q47" s="7" t="str">
        <f>IF($L47=Q$4,MAX(Q$1:Q46)+1,"")</f>
        <v/>
      </c>
      <c r="R47" s="7" t="str">
        <f>IF($L47=R$4,MAX(R$1:R46)+1,"")</f>
        <v/>
      </c>
      <c r="S47" s="7" t="str">
        <f>IF($L47=S$4,MAX(S$1:S46)+1,"")</f>
        <v/>
      </c>
      <c r="T47" s="7" t="str">
        <f>IF($L47=T$4,MAX(T$1:T46)+1,"")</f>
        <v/>
      </c>
      <c r="U47" s="7" t="str">
        <f>IF($L47=U$4,MAX(U$1:U46)+1,"")</f>
        <v/>
      </c>
      <c r="V47" s="6">
        <f t="shared" si="2"/>
        <v>0</v>
      </c>
      <c r="X47" s="7" t="str">
        <f>IF($J47=X$4,MAX(X$1:X46)+1,"")</f>
        <v/>
      </c>
      <c r="Y47" s="7" t="str">
        <f>IF($J47=Y$4,MAX(Y$1:Y46)+1,"")</f>
        <v/>
      </c>
      <c r="Z47" s="7" t="str">
        <f>IF($J47=Z$4,MAX(Z$1:Z46)+1,"")</f>
        <v/>
      </c>
      <c r="AA47" s="7" t="str">
        <f>IF($J47=AA$4,MAX(AA$1:AA46)+1,"")</f>
        <v/>
      </c>
      <c r="AB47" s="7" t="str">
        <f>IF($J47=AB$4,MAX(AB$1:AB46)+1,"")</f>
        <v/>
      </c>
      <c r="AC47" s="7" t="str">
        <f>IF($J47=AC$4,MAX(AC$1:AC46)+1,"")</f>
        <v/>
      </c>
      <c r="AD47" s="7" t="str">
        <f>IF($J47=AD$4,MAX(AD$1:AD46)+1,"")</f>
        <v/>
      </c>
      <c r="AE47" s="7" t="str">
        <f>IF($J47=AE$4,MAX(AE$1:AE46)+1,"")</f>
        <v/>
      </c>
      <c r="AF47" s="7" t="str">
        <f>IF($J47=AF$4,MAX(AF$1:AF46)+1,"")</f>
        <v/>
      </c>
      <c r="AG47" s="7" t="str">
        <f>IF($J47=AG$4,MAX(AG$1:AG46)+1,"")</f>
        <v/>
      </c>
      <c r="AH47" s="7" t="str">
        <f>IF($J47=AH$4,MAX(AH$1:AH46)+1,"")</f>
        <v/>
      </c>
      <c r="AI47" s="7" t="str">
        <f>IF($J47=AI$4,MAX(AI$1:AI46)+1,"")</f>
        <v/>
      </c>
      <c r="AJ47" s="7" t="str">
        <f>IF($J47=AJ$4,MAX(AJ$1:AJ46)+1,"")</f>
        <v/>
      </c>
      <c r="AK47" s="7" t="str">
        <f>IF($J47=AK$4,MAX(AK$1:AK46)+1,"")</f>
        <v/>
      </c>
      <c r="AL47" s="7" t="str">
        <f>IF($J47=AL$4,MAX(AL$1:AL46)+1,"")</f>
        <v/>
      </c>
      <c r="AM47" s="7" t="str">
        <f>IF($J47=AM$4,MAX(AM$1:AM46)+1,"")</f>
        <v/>
      </c>
      <c r="AN47" s="7" t="str">
        <f>IF($J47=AN$4,MAX(AN$1:AN46)+1,"")</f>
        <v/>
      </c>
      <c r="AO47" s="7" t="str">
        <f>IF($J47=AO$4,MAX(AO$1:AO46)+1,"")</f>
        <v/>
      </c>
      <c r="AP47" s="7" t="str">
        <f>IF($J47=AP$4,MAX(AP$1:AP46)+1,"")</f>
        <v/>
      </c>
      <c r="AQ47" s="7" t="str">
        <f>IF($J47=AQ$4,MAX(AQ$1:AQ46)+1,"")</f>
        <v/>
      </c>
      <c r="AR47" s="7" t="str">
        <f>IF($J47=AR$4,MAX(AR$1:AR46)+1,"")</f>
        <v/>
      </c>
      <c r="AS47" s="7" t="str">
        <f>IF($J47=AS$4,MAX(AS$1:AS46)+1,"")</f>
        <v/>
      </c>
      <c r="AT47" s="7" t="str">
        <f>IF($J47=AT$4,MAX(AT$1:AT46)+1,"")</f>
        <v/>
      </c>
      <c r="AU47" s="7">
        <f>IF($J47=AU$4,MAX(AU$1:AU46)+1,"")</f>
        <v>7</v>
      </c>
      <c r="AV47" s="7" t="str">
        <f>IF($J47=AV$4,MAX(AV$1:AV46)+1,"")</f>
        <v/>
      </c>
      <c r="AW47" s="7" t="str">
        <f>IF($J47=AW$4,MAX(AW$1:AW46)+1,"")</f>
        <v/>
      </c>
      <c r="AX47" s="7" t="str">
        <f>IF($J47=AX$4,MAX(AX$1:AX46)+1,"")</f>
        <v/>
      </c>
      <c r="AY47" s="7" t="str">
        <f>IF($J47=AY$4,MAX(AY$1:AY46)+1,"")</f>
        <v/>
      </c>
      <c r="AZ47" s="7" t="str">
        <f>IF($J47=AZ$4,MAX(AZ$1:AZ46)+1,"")</f>
        <v/>
      </c>
      <c r="BA47" s="7" t="str">
        <f>IF($J47=BA$4,MAX(BA$1:BA46)+1,"")</f>
        <v/>
      </c>
      <c r="BB47" s="7" t="str">
        <f>IF($J47=BB$4,MAX(BB$1:BB46)+1,"")</f>
        <v/>
      </c>
      <c r="BC47" s="7" t="str">
        <f>IF($J47=BC$4,MAX(BC$1:BC46)+1,"")</f>
        <v/>
      </c>
      <c r="BD47" s="7" t="str">
        <f>IF($J47=BD$4,MAX(BD$1:BD46)+1,"")</f>
        <v/>
      </c>
      <c r="BE47" s="7" t="str">
        <f>IF($J47=BE$4,MAX(BE$1:BE46)+1,"")</f>
        <v/>
      </c>
      <c r="BF47" s="7" t="str">
        <f>IF($J47=BF$4,MAX(BF$1:BF46)+1,"")</f>
        <v/>
      </c>
      <c r="BG47" s="7" t="str">
        <f>IF($J47=BG$4,MAX(BG$1:BG46)+1,"")</f>
        <v/>
      </c>
      <c r="BH47" s="7" t="str">
        <f>IF($J47=BH$4,MAX(BH$1:BH46)+1,"")</f>
        <v/>
      </c>
      <c r="BI47" s="6">
        <f t="shared" si="3"/>
        <v>7</v>
      </c>
    </row>
    <row r="48" spans="1:61">
      <c r="A48" s="6" t="str">
        <f t="shared" si="0"/>
        <v>มัธยมศึกษาปีที่ 4/3-2</v>
      </c>
      <c r="B48" s="6" t="str">
        <f t="shared" si="1"/>
        <v>ช67407-8</v>
      </c>
      <c r="D48" s="15">
        <v>2</v>
      </c>
      <c r="E48" s="15" t="s">
        <v>2089</v>
      </c>
      <c r="F48" s="8" t="s">
        <v>2090</v>
      </c>
      <c r="G48" s="8" t="s">
        <v>34</v>
      </c>
      <c r="H48" s="15" t="s">
        <v>442</v>
      </c>
      <c r="J48" s="7" t="str">
        <f>IF(K48='วิชา-ชั้นที่สอน'!$B$24,'วิชา-ชั้นที่สอน'!$A$24,IF(K48='วิชา-ชั้นที่สอน'!$B$25,'วิชา-ชั้นที่สอน'!$A$25,IF(K48='วิชา-ชั้นที่สอน'!$B$26,'วิชา-ชั้นที่สอน'!$A$26,IF(K48='วิชา-ชั้นที่สอน'!$B$27,'วิชา-ชั้นที่สอน'!$A$27,IF(K48='วิชา-ชั้นที่สอน'!$B$28,'วิชา-ชั้นที่สอน'!$A$28,"-")))))</f>
        <v>ช67407</v>
      </c>
      <c r="K48" s="7" t="s">
        <v>1853</v>
      </c>
      <c r="L48" s="7" t="str">
        <f>IF(J48=0,"",IF(J48="-","",IF(J48="","",VLOOKUP(J48,'วิชา-ชั้นที่สอน'!$A$3:$F$59,3,FALSE))))</f>
        <v>นางสาวเบญญาณิช  กิจเต่ง</v>
      </c>
      <c r="M48" s="7" t="str">
        <f>IF(L48=$M$4,MAX(M$1:$M47)+1,"")</f>
        <v/>
      </c>
      <c r="N48" s="7" t="str">
        <f>IF($L48=N$4,MAX(N$1:N47)+1,"")</f>
        <v/>
      </c>
      <c r="O48" s="7" t="str">
        <f>IF($L48=O$4,MAX(O$1:O47)+1,"")</f>
        <v/>
      </c>
      <c r="P48" s="7" t="str">
        <f>IF($L48=P$4,MAX(P$1:P47)+1,"")</f>
        <v/>
      </c>
      <c r="Q48" s="7" t="str">
        <f>IF($L48=Q$4,MAX(Q$1:Q47)+1,"")</f>
        <v/>
      </c>
      <c r="R48" s="7" t="str">
        <f>IF($L48=R$4,MAX(R$1:R47)+1,"")</f>
        <v/>
      </c>
      <c r="S48" s="7" t="str">
        <f>IF($L48=S$4,MAX(S$1:S47)+1,"")</f>
        <v/>
      </c>
      <c r="T48" s="7" t="str">
        <f>IF($L48=T$4,MAX(T$1:T47)+1,"")</f>
        <v/>
      </c>
      <c r="U48" s="7" t="str">
        <f>IF($L48=U$4,MAX(U$1:U47)+1,"")</f>
        <v/>
      </c>
      <c r="V48" s="6">
        <f t="shared" si="2"/>
        <v>0</v>
      </c>
      <c r="X48" s="7" t="str">
        <f>IF($J48=X$4,MAX(X$1:X47)+1,"")</f>
        <v/>
      </c>
      <c r="Y48" s="7" t="str">
        <f>IF($J48=Y$4,MAX(Y$1:Y47)+1,"")</f>
        <v/>
      </c>
      <c r="Z48" s="7" t="str">
        <f>IF($J48=Z$4,MAX(Z$1:Z47)+1,"")</f>
        <v/>
      </c>
      <c r="AA48" s="7" t="str">
        <f>IF($J48=AA$4,MAX(AA$1:AA47)+1,"")</f>
        <v/>
      </c>
      <c r="AB48" s="7" t="str">
        <f>IF($J48=AB$4,MAX(AB$1:AB47)+1,"")</f>
        <v/>
      </c>
      <c r="AC48" s="7" t="str">
        <f>IF($J48=AC$4,MAX(AC$1:AC47)+1,"")</f>
        <v/>
      </c>
      <c r="AD48" s="7" t="str">
        <f>IF($J48=AD$4,MAX(AD$1:AD47)+1,"")</f>
        <v/>
      </c>
      <c r="AE48" s="7" t="str">
        <f>IF($J48=AE$4,MAX(AE$1:AE47)+1,"")</f>
        <v/>
      </c>
      <c r="AF48" s="7" t="str">
        <f>IF($J48=AF$4,MAX(AF$1:AF47)+1,"")</f>
        <v/>
      </c>
      <c r="AG48" s="7" t="str">
        <f>IF($J48=AG$4,MAX(AG$1:AG47)+1,"")</f>
        <v/>
      </c>
      <c r="AH48" s="7" t="str">
        <f>IF($J48=AH$4,MAX(AH$1:AH47)+1,"")</f>
        <v/>
      </c>
      <c r="AI48" s="7" t="str">
        <f>IF($J48=AI$4,MAX(AI$1:AI47)+1,"")</f>
        <v/>
      </c>
      <c r="AJ48" s="7" t="str">
        <f>IF($J48=AJ$4,MAX(AJ$1:AJ47)+1,"")</f>
        <v/>
      </c>
      <c r="AK48" s="7" t="str">
        <f>IF($J48=AK$4,MAX(AK$1:AK47)+1,"")</f>
        <v/>
      </c>
      <c r="AL48" s="7" t="str">
        <f>IF($J48=AL$4,MAX(AL$1:AL47)+1,"")</f>
        <v/>
      </c>
      <c r="AM48" s="7" t="str">
        <f>IF($J48=AM$4,MAX(AM$1:AM47)+1,"")</f>
        <v/>
      </c>
      <c r="AN48" s="7" t="str">
        <f>IF($J48=AN$4,MAX(AN$1:AN47)+1,"")</f>
        <v/>
      </c>
      <c r="AO48" s="7" t="str">
        <f>IF($J48=AO$4,MAX(AO$1:AO47)+1,"")</f>
        <v/>
      </c>
      <c r="AP48" s="7" t="str">
        <f>IF($J48=AP$4,MAX(AP$1:AP47)+1,"")</f>
        <v/>
      </c>
      <c r="AQ48" s="7" t="str">
        <f>IF($J48=AQ$4,MAX(AQ$1:AQ47)+1,"")</f>
        <v/>
      </c>
      <c r="AR48" s="7" t="str">
        <f>IF($J48=AR$4,MAX(AR$1:AR47)+1,"")</f>
        <v/>
      </c>
      <c r="AS48" s="7" t="str">
        <f>IF($J48=AS$4,MAX(AS$1:AS47)+1,"")</f>
        <v/>
      </c>
      <c r="AT48" s="7" t="str">
        <f>IF($J48=AT$4,MAX(AT$1:AT47)+1,"")</f>
        <v/>
      </c>
      <c r="AU48" s="7">
        <f>IF($J48=AU$4,MAX(AU$1:AU47)+1,"")</f>
        <v>8</v>
      </c>
      <c r="AV48" s="7" t="str">
        <f>IF($J48=AV$4,MAX(AV$1:AV47)+1,"")</f>
        <v/>
      </c>
      <c r="AW48" s="7" t="str">
        <f>IF($J48=AW$4,MAX(AW$1:AW47)+1,"")</f>
        <v/>
      </c>
      <c r="AX48" s="7" t="str">
        <f>IF($J48=AX$4,MAX(AX$1:AX47)+1,"")</f>
        <v/>
      </c>
      <c r="AY48" s="7" t="str">
        <f>IF($J48=AY$4,MAX(AY$1:AY47)+1,"")</f>
        <v/>
      </c>
      <c r="AZ48" s="7" t="str">
        <f>IF($J48=AZ$4,MAX(AZ$1:AZ47)+1,"")</f>
        <v/>
      </c>
      <c r="BA48" s="7" t="str">
        <f>IF($J48=BA$4,MAX(BA$1:BA47)+1,"")</f>
        <v/>
      </c>
      <c r="BB48" s="7" t="str">
        <f>IF($J48=BB$4,MAX(BB$1:BB47)+1,"")</f>
        <v/>
      </c>
      <c r="BC48" s="7" t="str">
        <f>IF($J48=BC$4,MAX(BC$1:BC47)+1,"")</f>
        <v/>
      </c>
      <c r="BD48" s="7" t="str">
        <f>IF($J48=BD$4,MAX(BD$1:BD47)+1,"")</f>
        <v/>
      </c>
      <c r="BE48" s="7" t="str">
        <f>IF($J48=BE$4,MAX(BE$1:BE47)+1,"")</f>
        <v/>
      </c>
      <c r="BF48" s="7" t="str">
        <f>IF($J48=BF$4,MAX(BF$1:BF47)+1,"")</f>
        <v/>
      </c>
      <c r="BG48" s="7" t="str">
        <f>IF($J48=BG$4,MAX(BG$1:BG47)+1,"")</f>
        <v/>
      </c>
      <c r="BH48" s="7" t="str">
        <f>IF($J48=BH$4,MAX(BH$1:BH47)+1,"")</f>
        <v/>
      </c>
      <c r="BI48" s="6">
        <f t="shared" si="3"/>
        <v>8</v>
      </c>
    </row>
    <row r="49" spans="1:61">
      <c r="A49" s="6" t="str">
        <f t="shared" si="0"/>
        <v>มัธยมศึกษาปีที่ 4/3-3</v>
      </c>
      <c r="B49" s="6" t="str">
        <f t="shared" si="1"/>
        <v>ช67406-8</v>
      </c>
      <c r="D49" s="15">
        <v>3</v>
      </c>
      <c r="E49" s="15" t="s">
        <v>495</v>
      </c>
      <c r="F49" s="8" t="s">
        <v>496</v>
      </c>
      <c r="G49" s="8" t="s">
        <v>5</v>
      </c>
      <c r="H49" s="15" t="s">
        <v>442</v>
      </c>
      <c r="J49" s="7" t="str">
        <f>IF(K49='วิชา-ชั้นที่สอน'!$B$24,'วิชา-ชั้นที่สอน'!$A$24,IF(K49='วิชา-ชั้นที่สอน'!$B$25,'วิชา-ชั้นที่สอน'!$A$25,IF(K49='วิชา-ชั้นที่สอน'!$B$26,'วิชา-ชั้นที่สอน'!$A$26,IF(K49='วิชา-ชั้นที่สอน'!$B$27,'วิชา-ชั้นที่สอน'!$A$27,IF(K49='วิชา-ชั้นที่สอน'!$B$28,'วิชา-ชั้นที่สอน'!$A$28,"-")))))</f>
        <v>ช67406</v>
      </c>
      <c r="K49" s="7" t="s">
        <v>1851</v>
      </c>
      <c r="L49" s="7" t="str">
        <f>IF(J49=0,"",IF(J49="-","",IF(J49="","",VLOOKUP(J49,'วิชา-ชั้นที่สอน'!$A$3:$F$59,3,FALSE))))</f>
        <v>นายธนินภัท วิชรัจจ์</v>
      </c>
      <c r="M49" s="7">
        <f>IF(L49=$M$4,MAX(M$1:$M48)+1,"")</f>
        <v>8</v>
      </c>
      <c r="N49" s="7" t="str">
        <f>IF($L49=N$4,MAX(N$1:N48)+1,"")</f>
        <v/>
      </c>
      <c r="O49" s="7" t="str">
        <f>IF($L49=O$4,MAX(O$1:O48)+1,"")</f>
        <v/>
      </c>
      <c r="P49" s="7" t="str">
        <f>IF($L49=P$4,MAX(P$1:P48)+1,"")</f>
        <v/>
      </c>
      <c r="Q49" s="7" t="str">
        <f>IF($L49=Q$4,MAX(Q$1:Q48)+1,"")</f>
        <v/>
      </c>
      <c r="R49" s="7" t="str">
        <f>IF($L49=R$4,MAX(R$1:R48)+1,"")</f>
        <v/>
      </c>
      <c r="S49" s="7" t="str">
        <f>IF($L49=S$4,MAX(S$1:S48)+1,"")</f>
        <v/>
      </c>
      <c r="T49" s="7" t="str">
        <f>IF($L49=T$4,MAX(T$1:T48)+1,"")</f>
        <v/>
      </c>
      <c r="U49" s="7" t="str">
        <f>IF($L49=U$4,MAX(U$1:U48)+1,"")</f>
        <v/>
      </c>
      <c r="V49" s="6">
        <f t="shared" si="2"/>
        <v>8</v>
      </c>
      <c r="X49" s="7" t="str">
        <f>IF($J49=X$4,MAX(X$1:X48)+1,"")</f>
        <v/>
      </c>
      <c r="Y49" s="7" t="str">
        <f>IF($J49=Y$4,MAX(Y$1:Y48)+1,"")</f>
        <v/>
      </c>
      <c r="Z49" s="7" t="str">
        <f>IF($J49=Z$4,MAX(Z$1:Z48)+1,"")</f>
        <v/>
      </c>
      <c r="AA49" s="7" t="str">
        <f>IF($J49=AA$4,MAX(AA$1:AA48)+1,"")</f>
        <v/>
      </c>
      <c r="AB49" s="7" t="str">
        <f>IF($J49=AB$4,MAX(AB$1:AB48)+1,"")</f>
        <v/>
      </c>
      <c r="AC49" s="7" t="str">
        <f>IF($J49=AC$4,MAX(AC$1:AC48)+1,"")</f>
        <v/>
      </c>
      <c r="AD49" s="7" t="str">
        <f>IF($J49=AD$4,MAX(AD$1:AD48)+1,"")</f>
        <v/>
      </c>
      <c r="AE49" s="7" t="str">
        <f>IF($J49=AE$4,MAX(AE$1:AE48)+1,"")</f>
        <v/>
      </c>
      <c r="AF49" s="7" t="str">
        <f>IF($J49=AF$4,MAX(AF$1:AF48)+1,"")</f>
        <v/>
      </c>
      <c r="AG49" s="7" t="str">
        <f>IF($J49=AG$4,MAX(AG$1:AG48)+1,"")</f>
        <v/>
      </c>
      <c r="AH49" s="7" t="str">
        <f>IF($J49=AH$4,MAX(AH$1:AH48)+1,"")</f>
        <v/>
      </c>
      <c r="AI49" s="7" t="str">
        <f>IF($J49=AI$4,MAX(AI$1:AI48)+1,"")</f>
        <v/>
      </c>
      <c r="AJ49" s="7" t="str">
        <f>IF($J49=AJ$4,MAX(AJ$1:AJ48)+1,"")</f>
        <v/>
      </c>
      <c r="AK49" s="7" t="str">
        <f>IF($J49=AK$4,MAX(AK$1:AK48)+1,"")</f>
        <v/>
      </c>
      <c r="AL49" s="7" t="str">
        <f>IF($J49=AL$4,MAX(AL$1:AL48)+1,"")</f>
        <v/>
      </c>
      <c r="AM49" s="7" t="str">
        <f>IF($J49=AM$4,MAX(AM$1:AM48)+1,"")</f>
        <v/>
      </c>
      <c r="AN49" s="7" t="str">
        <f>IF($J49=AN$4,MAX(AN$1:AN48)+1,"")</f>
        <v/>
      </c>
      <c r="AO49" s="7" t="str">
        <f>IF($J49=AO$4,MAX(AO$1:AO48)+1,"")</f>
        <v/>
      </c>
      <c r="AP49" s="7" t="str">
        <f>IF($J49=AP$4,MAX(AP$1:AP48)+1,"")</f>
        <v/>
      </c>
      <c r="AQ49" s="7" t="str">
        <f>IF($J49=AQ$4,MAX(AQ$1:AQ48)+1,"")</f>
        <v/>
      </c>
      <c r="AR49" s="7" t="str">
        <f>IF($J49=AR$4,MAX(AR$1:AR48)+1,"")</f>
        <v/>
      </c>
      <c r="AS49" s="7" t="str">
        <f>IF($J49=AS$4,MAX(AS$1:AS48)+1,"")</f>
        <v/>
      </c>
      <c r="AT49" s="7">
        <f>IF($J49=AT$4,MAX(AT$1:AT48)+1,"")</f>
        <v>8</v>
      </c>
      <c r="AU49" s="7" t="str">
        <f>IF($J49=AU$4,MAX(AU$1:AU48)+1,"")</f>
        <v/>
      </c>
      <c r="AV49" s="7" t="str">
        <f>IF($J49=AV$4,MAX(AV$1:AV48)+1,"")</f>
        <v/>
      </c>
      <c r="AW49" s="7" t="str">
        <f>IF($J49=AW$4,MAX(AW$1:AW48)+1,"")</f>
        <v/>
      </c>
      <c r="AX49" s="7" t="str">
        <f>IF($J49=AX$4,MAX(AX$1:AX48)+1,"")</f>
        <v/>
      </c>
      <c r="AY49" s="7" t="str">
        <f>IF($J49=AY$4,MAX(AY$1:AY48)+1,"")</f>
        <v/>
      </c>
      <c r="AZ49" s="7" t="str">
        <f>IF($J49=AZ$4,MAX(AZ$1:AZ48)+1,"")</f>
        <v/>
      </c>
      <c r="BA49" s="7" t="str">
        <f>IF($J49=BA$4,MAX(BA$1:BA48)+1,"")</f>
        <v/>
      </c>
      <c r="BB49" s="7" t="str">
        <f>IF($J49=BB$4,MAX(BB$1:BB48)+1,"")</f>
        <v/>
      </c>
      <c r="BC49" s="7" t="str">
        <f>IF($J49=BC$4,MAX(BC$1:BC48)+1,"")</f>
        <v/>
      </c>
      <c r="BD49" s="7" t="str">
        <f>IF($J49=BD$4,MAX(BD$1:BD48)+1,"")</f>
        <v/>
      </c>
      <c r="BE49" s="7" t="str">
        <f>IF($J49=BE$4,MAX(BE$1:BE48)+1,"")</f>
        <v/>
      </c>
      <c r="BF49" s="7" t="str">
        <f>IF($J49=BF$4,MAX(BF$1:BF48)+1,"")</f>
        <v/>
      </c>
      <c r="BG49" s="7" t="str">
        <f>IF($J49=BG$4,MAX(BG$1:BG48)+1,"")</f>
        <v/>
      </c>
      <c r="BH49" s="7" t="str">
        <f>IF($J49=BH$4,MAX(BH$1:BH48)+1,"")</f>
        <v/>
      </c>
      <c r="BI49" s="6">
        <f t="shared" si="3"/>
        <v>8</v>
      </c>
    </row>
    <row r="50" spans="1:61">
      <c r="A50" s="6" t="str">
        <f t="shared" si="0"/>
        <v>มัธยมศึกษาปีที่ 4/3-4</v>
      </c>
      <c r="B50" s="6" t="str">
        <f t="shared" si="1"/>
        <v>ช67409-7</v>
      </c>
      <c r="D50" s="15">
        <v>4</v>
      </c>
      <c r="E50" s="15" t="s">
        <v>497</v>
      </c>
      <c r="F50" s="8" t="s">
        <v>498</v>
      </c>
      <c r="G50" s="8" t="s">
        <v>499</v>
      </c>
      <c r="H50" s="15" t="s">
        <v>442</v>
      </c>
      <c r="J50" s="7" t="str">
        <f>IF(K50='วิชา-ชั้นที่สอน'!$B$24,'วิชา-ชั้นที่สอน'!$A$24,IF(K50='วิชา-ชั้นที่สอน'!$B$25,'วิชา-ชั้นที่สอน'!$A$25,IF(K50='วิชา-ชั้นที่สอน'!$B$26,'วิชา-ชั้นที่สอน'!$A$26,IF(K50='วิชา-ชั้นที่สอน'!$B$27,'วิชา-ชั้นที่สอน'!$A$27,IF(K50='วิชา-ชั้นที่สอน'!$B$28,'วิชา-ชั้นที่สอน'!$A$28,"-")))))</f>
        <v>ช67409</v>
      </c>
      <c r="K50" s="7" t="s">
        <v>2127</v>
      </c>
      <c r="L50" s="7" t="str">
        <f>IF(J50=0,"",IF(J50="-","",IF(J50="","",VLOOKUP(J50,'วิชา-ชั้นที่สอน'!$A$3:$F$59,3,FALSE))))</f>
        <v>สิบเอกชัยวัฒน์(เก่ง) เรืองไกรศิลป์</v>
      </c>
      <c r="M50" s="7" t="str">
        <f>IF(L50=$M$4,MAX(M$1:$M49)+1,"")</f>
        <v/>
      </c>
      <c r="N50" s="7" t="str">
        <f>IF($L50=N$4,MAX(N$1:N49)+1,"")</f>
        <v/>
      </c>
      <c r="O50" s="7" t="str">
        <f>IF($L50=O$4,MAX(O$1:O49)+1,"")</f>
        <v/>
      </c>
      <c r="P50" s="7">
        <f>IF($L50=P$4,MAX(P$1:P49)+1,"")</f>
        <v>7</v>
      </c>
      <c r="Q50" s="7" t="str">
        <f>IF($L50=Q$4,MAX(Q$1:Q49)+1,"")</f>
        <v/>
      </c>
      <c r="R50" s="7" t="str">
        <f>IF($L50=R$4,MAX(R$1:R49)+1,"")</f>
        <v/>
      </c>
      <c r="S50" s="7" t="str">
        <f>IF($L50=S$4,MAX(S$1:S49)+1,"")</f>
        <v/>
      </c>
      <c r="T50" s="7" t="str">
        <f>IF($L50=T$4,MAX(T$1:T49)+1,"")</f>
        <v/>
      </c>
      <c r="U50" s="7" t="str">
        <f>IF($L50=U$4,MAX(U$1:U49)+1,"")</f>
        <v/>
      </c>
      <c r="V50" s="6">
        <f t="shared" si="2"/>
        <v>7</v>
      </c>
      <c r="X50" s="7" t="str">
        <f>IF($J50=X$4,MAX(X$1:X49)+1,"")</f>
        <v/>
      </c>
      <c r="Y50" s="7" t="str">
        <f>IF($J50=Y$4,MAX(Y$1:Y49)+1,"")</f>
        <v/>
      </c>
      <c r="Z50" s="7" t="str">
        <f>IF($J50=Z$4,MAX(Z$1:Z49)+1,"")</f>
        <v/>
      </c>
      <c r="AA50" s="7" t="str">
        <f>IF($J50=AA$4,MAX(AA$1:AA49)+1,"")</f>
        <v/>
      </c>
      <c r="AB50" s="7" t="str">
        <f>IF($J50=AB$4,MAX(AB$1:AB49)+1,"")</f>
        <v/>
      </c>
      <c r="AC50" s="7" t="str">
        <f>IF($J50=AC$4,MAX(AC$1:AC49)+1,"")</f>
        <v/>
      </c>
      <c r="AD50" s="7" t="str">
        <f>IF($J50=AD$4,MAX(AD$1:AD49)+1,"")</f>
        <v/>
      </c>
      <c r="AE50" s="7" t="str">
        <f>IF($J50=AE$4,MAX(AE$1:AE49)+1,"")</f>
        <v/>
      </c>
      <c r="AF50" s="7" t="str">
        <f>IF($J50=AF$4,MAX(AF$1:AF49)+1,"")</f>
        <v/>
      </c>
      <c r="AG50" s="7" t="str">
        <f>IF($J50=AG$4,MAX(AG$1:AG49)+1,"")</f>
        <v/>
      </c>
      <c r="AH50" s="7" t="str">
        <f>IF($J50=AH$4,MAX(AH$1:AH49)+1,"")</f>
        <v/>
      </c>
      <c r="AI50" s="7" t="str">
        <f>IF($J50=AI$4,MAX(AI$1:AI49)+1,"")</f>
        <v/>
      </c>
      <c r="AJ50" s="7" t="str">
        <f>IF($J50=AJ$4,MAX(AJ$1:AJ49)+1,"")</f>
        <v/>
      </c>
      <c r="AK50" s="7" t="str">
        <f>IF($J50=AK$4,MAX(AK$1:AK49)+1,"")</f>
        <v/>
      </c>
      <c r="AL50" s="7" t="str">
        <f>IF($J50=AL$4,MAX(AL$1:AL49)+1,"")</f>
        <v/>
      </c>
      <c r="AM50" s="7" t="str">
        <f>IF($J50=AM$4,MAX(AM$1:AM49)+1,"")</f>
        <v/>
      </c>
      <c r="AN50" s="7" t="str">
        <f>IF($J50=AN$4,MAX(AN$1:AN49)+1,"")</f>
        <v/>
      </c>
      <c r="AO50" s="7" t="str">
        <f>IF($J50=AO$4,MAX(AO$1:AO49)+1,"")</f>
        <v/>
      </c>
      <c r="AP50" s="7" t="str">
        <f>IF($J50=AP$4,MAX(AP$1:AP49)+1,"")</f>
        <v/>
      </c>
      <c r="AQ50" s="7" t="str">
        <f>IF($J50=AQ$4,MAX(AQ$1:AQ49)+1,"")</f>
        <v/>
      </c>
      <c r="AR50" s="7" t="str">
        <f>IF($J50=AR$4,MAX(AR$1:AR49)+1,"")</f>
        <v/>
      </c>
      <c r="AS50" s="7" t="str">
        <f>IF($J50=AS$4,MAX(AS$1:AS49)+1,"")</f>
        <v/>
      </c>
      <c r="AT50" s="7" t="str">
        <f>IF($J50=AT$4,MAX(AT$1:AT49)+1,"")</f>
        <v/>
      </c>
      <c r="AU50" s="7" t="str">
        <f>IF($J50=AU$4,MAX(AU$1:AU49)+1,"")</f>
        <v/>
      </c>
      <c r="AV50" s="7" t="str">
        <f>IF($J50=AV$4,MAX(AV$1:AV49)+1,"")</f>
        <v/>
      </c>
      <c r="AW50" s="7">
        <f>IF($J50=AW$4,MAX(AW$1:AW49)+1,"")</f>
        <v>7</v>
      </c>
      <c r="AX50" s="7" t="str">
        <f>IF($J50=AX$4,MAX(AX$1:AX49)+1,"")</f>
        <v/>
      </c>
      <c r="AY50" s="7" t="str">
        <f>IF($J50=AY$4,MAX(AY$1:AY49)+1,"")</f>
        <v/>
      </c>
      <c r="AZ50" s="7" t="str">
        <f>IF($J50=AZ$4,MAX(AZ$1:AZ49)+1,"")</f>
        <v/>
      </c>
      <c r="BA50" s="7" t="str">
        <f>IF($J50=BA$4,MAX(BA$1:BA49)+1,"")</f>
        <v/>
      </c>
      <c r="BB50" s="7" t="str">
        <f>IF($J50=BB$4,MAX(BB$1:BB49)+1,"")</f>
        <v/>
      </c>
      <c r="BC50" s="7" t="str">
        <f>IF($J50=BC$4,MAX(BC$1:BC49)+1,"")</f>
        <v/>
      </c>
      <c r="BD50" s="7" t="str">
        <f>IF($J50=BD$4,MAX(BD$1:BD49)+1,"")</f>
        <v/>
      </c>
      <c r="BE50" s="7" t="str">
        <f>IF($J50=BE$4,MAX(BE$1:BE49)+1,"")</f>
        <v/>
      </c>
      <c r="BF50" s="7" t="str">
        <f>IF($J50=BF$4,MAX(BF$1:BF49)+1,"")</f>
        <v/>
      </c>
      <c r="BG50" s="7" t="str">
        <f>IF($J50=BG$4,MAX(BG$1:BG49)+1,"")</f>
        <v/>
      </c>
      <c r="BH50" s="7" t="str">
        <f>IF($J50=BH$4,MAX(BH$1:BH49)+1,"")</f>
        <v/>
      </c>
      <c r="BI50" s="6">
        <f t="shared" si="3"/>
        <v>7</v>
      </c>
    </row>
    <row r="51" spans="1:61">
      <c r="A51" s="6" t="str">
        <f t="shared" si="0"/>
        <v>มัธยมศึกษาปีที่ 4/3-5</v>
      </c>
      <c r="B51" s="6" t="str">
        <f t="shared" si="1"/>
        <v>ช67408-10</v>
      </c>
      <c r="D51" s="15">
        <v>5</v>
      </c>
      <c r="E51" s="15" t="s">
        <v>500</v>
      </c>
      <c r="F51" s="8" t="s">
        <v>145</v>
      </c>
      <c r="G51" s="8" t="s">
        <v>501</v>
      </c>
      <c r="H51" s="15" t="s">
        <v>442</v>
      </c>
      <c r="J51" s="7" t="str">
        <f>IF(K51='วิชา-ชั้นที่สอน'!$B$24,'วิชา-ชั้นที่สอน'!$A$24,IF(K51='วิชา-ชั้นที่สอน'!$B$25,'วิชา-ชั้นที่สอน'!$A$25,IF(K51='วิชา-ชั้นที่สอน'!$B$26,'วิชา-ชั้นที่สอน'!$A$26,IF(K51='วิชา-ชั้นที่สอน'!$B$27,'วิชา-ชั้นที่สอน'!$A$27,IF(K51='วิชา-ชั้นที่สอน'!$B$28,'วิชา-ชั้นที่สอน'!$A$28,"-")))))</f>
        <v>ช67408</v>
      </c>
      <c r="K51" s="7" t="s">
        <v>2133</v>
      </c>
      <c r="L51" s="7" t="str">
        <f>IF(J51=0,"",IF(J51="-","",IF(J51="","",VLOOKUP(J51,'วิชา-ชั้นที่สอน'!$A$3:$F$59,3,FALSE))))</f>
        <v>นางสาวมรกต  แหวนประดับ</v>
      </c>
      <c r="M51" s="7" t="str">
        <f>IF(L51=$M$4,MAX(M$1:$M50)+1,"")</f>
        <v/>
      </c>
      <c r="N51" s="7" t="str">
        <f>IF($L51=N$4,MAX(N$1:N50)+1,"")</f>
        <v/>
      </c>
      <c r="O51" s="7" t="str">
        <f>IF($L51=O$4,MAX(O$1:O50)+1,"")</f>
        <v/>
      </c>
      <c r="P51" s="7" t="str">
        <f>IF($L51=P$4,MAX(P$1:P50)+1,"")</f>
        <v/>
      </c>
      <c r="Q51" s="7" t="str">
        <f>IF($L51=Q$4,MAX(Q$1:Q50)+1,"")</f>
        <v/>
      </c>
      <c r="R51" s="7" t="str">
        <f>IF($L51=R$4,MAX(R$1:R50)+1,"")</f>
        <v/>
      </c>
      <c r="S51" s="7" t="str">
        <f>IF($L51=S$4,MAX(S$1:S50)+1,"")</f>
        <v/>
      </c>
      <c r="T51" s="7" t="str">
        <f>IF($L51=T$4,MAX(T$1:T50)+1,"")</f>
        <v/>
      </c>
      <c r="U51" s="7" t="str">
        <f>IF($L51=U$4,MAX(U$1:U50)+1,"")</f>
        <v/>
      </c>
      <c r="V51" s="6">
        <f t="shared" si="2"/>
        <v>0</v>
      </c>
      <c r="X51" s="7" t="str">
        <f>IF($J51=X$4,MAX(X$1:X50)+1,"")</f>
        <v/>
      </c>
      <c r="Y51" s="7" t="str">
        <f>IF($J51=Y$4,MAX(Y$1:Y50)+1,"")</f>
        <v/>
      </c>
      <c r="Z51" s="7" t="str">
        <f>IF($J51=Z$4,MAX(Z$1:Z50)+1,"")</f>
        <v/>
      </c>
      <c r="AA51" s="7" t="str">
        <f>IF($J51=AA$4,MAX(AA$1:AA50)+1,"")</f>
        <v/>
      </c>
      <c r="AB51" s="7" t="str">
        <f>IF($J51=AB$4,MAX(AB$1:AB50)+1,"")</f>
        <v/>
      </c>
      <c r="AC51" s="7" t="str">
        <f>IF($J51=AC$4,MAX(AC$1:AC50)+1,"")</f>
        <v/>
      </c>
      <c r="AD51" s="7" t="str">
        <f>IF($J51=AD$4,MAX(AD$1:AD50)+1,"")</f>
        <v/>
      </c>
      <c r="AE51" s="7" t="str">
        <f>IF($J51=AE$4,MAX(AE$1:AE50)+1,"")</f>
        <v/>
      </c>
      <c r="AF51" s="7" t="str">
        <f>IF($J51=AF$4,MAX(AF$1:AF50)+1,"")</f>
        <v/>
      </c>
      <c r="AG51" s="7" t="str">
        <f>IF($J51=AG$4,MAX(AG$1:AG50)+1,"")</f>
        <v/>
      </c>
      <c r="AH51" s="7" t="str">
        <f>IF($J51=AH$4,MAX(AH$1:AH50)+1,"")</f>
        <v/>
      </c>
      <c r="AI51" s="7" t="str">
        <f>IF($J51=AI$4,MAX(AI$1:AI50)+1,"")</f>
        <v/>
      </c>
      <c r="AJ51" s="7" t="str">
        <f>IF($J51=AJ$4,MAX(AJ$1:AJ50)+1,"")</f>
        <v/>
      </c>
      <c r="AK51" s="7" t="str">
        <f>IF($J51=AK$4,MAX(AK$1:AK50)+1,"")</f>
        <v/>
      </c>
      <c r="AL51" s="7" t="str">
        <f>IF($J51=AL$4,MAX(AL$1:AL50)+1,"")</f>
        <v/>
      </c>
      <c r="AM51" s="7" t="str">
        <f>IF($J51=AM$4,MAX(AM$1:AM50)+1,"")</f>
        <v/>
      </c>
      <c r="AN51" s="7" t="str">
        <f>IF($J51=AN$4,MAX(AN$1:AN50)+1,"")</f>
        <v/>
      </c>
      <c r="AO51" s="7" t="str">
        <f>IF($J51=AO$4,MAX(AO$1:AO50)+1,"")</f>
        <v/>
      </c>
      <c r="AP51" s="7" t="str">
        <f>IF($J51=AP$4,MAX(AP$1:AP50)+1,"")</f>
        <v/>
      </c>
      <c r="AQ51" s="7" t="str">
        <f>IF($J51=AQ$4,MAX(AQ$1:AQ50)+1,"")</f>
        <v/>
      </c>
      <c r="AR51" s="7" t="str">
        <f>IF($J51=AR$4,MAX(AR$1:AR50)+1,"")</f>
        <v/>
      </c>
      <c r="AS51" s="7" t="str">
        <f>IF($J51=AS$4,MAX(AS$1:AS50)+1,"")</f>
        <v/>
      </c>
      <c r="AT51" s="7" t="str">
        <f>IF($J51=AT$4,MAX(AT$1:AT50)+1,"")</f>
        <v/>
      </c>
      <c r="AU51" s="7" t="str">
        <f>IF($J51=AU$4,MAX(AU$1:AU50)+1,"")</f>
        <v/>
      </c>
      <c r="AV51" s="7">
        <f>IF($J51=AV$4,MAX(AV$1:AV50)+1,"")</f>
        <v>10</v>
      </c>
      <c r="AW51" s="7" t="str">
        <f>IF($J51=AW$4,MAX(AW$1:AW50)+1,"")</f>
        <v/>
      </c>
      <c r="AX51" s="7" t="str">
        <f>IF($J51=AX$4,MAX(AX$1:AX50)+1,"")</f>
        <v/>
      </c>
      <c r="AY51" s="7" t="str">
        <f>IF($J51=AY$4,MAX(AY$1:AY50)+1,"")</f>
        <v/>
      </c>
      <c r="AZ51" s="7" t="str">
        <f>IF($J51=AZ$4,MAX(AZ$1:AZ50)+1,"")</f>
        <v/>
      </c>
      <c r="BA51" s="7" t="str">
        <f>IF($J51=BA$4,MAX(BA$1:BA50)+1,"")</f>
        <v/>
      </c>
      <c r="BB51" s="7" t="str">
        <f>IF($J51=BB$4,MAX(BB$1:BB50)+1,"")</f>
        <v/>
      </c>
      <c r="BC51" s="7" t="str">
        <f>IF($J51=BC$4,MAX(BC$1:BC50)+1,"")</f>
        <v/>
      </c>
      <c r="BD51" s="7" t="str">
        <f>IF($J51=BD$4,MAX(BD$1:BD50)+1,"")</f>
        <v/>
      </c>
      <c r="BE51" s="7" t="str">
        <f>IF($J51=BE$4,MAX(BE$1:BE50)+1,"")</f>
        <v/>
      </c>
      <c r="BF51" s="7" t="str">
        <f>IF($J51=BF$4,MAX(BF$1:BF50)+1,"")</f>
        <v/>
      </c>
      <c r="BG51" s="7" t="str">
        <f>IF($J51=BG$4,MAX(BG$1:BG50)+1,"")</f>
        <v/>
      </c>
      <c r="BH51" s="7" t="str">
        <f>IF($J51=BH$4,MAX(BH$1:BH50)+1,"")</f>
        <v/>
      </c>
      <c r="BI51" s="6">
        <f t="shared" si="3"/>
        <v>10</v>
      </c>
    </row>
    <row r="52" spans="1:61">
      <c r="A52" s="6" t="str">
        <f t="shared" si="0"/>
        <v>มัธยมศึกษาปีที่ 4/3-6</v>
      </c>
      <c r="B52" s="6" t="str">
        <f t="shared" si="1"/>
        <v>ช67409-8</v>
      </c>
      <c r="D52" s="15">
        <v>6</v>
      </c>
      <c r="E52" s="15" t="s">
        <v>502</v>
      </c>
      <c r="F52" s="8" t="s">
        <v>503</v>
      </c>
      <c r="G52" s="8" t="s">
        <v>504</v>
      </c>
      <c r="H52" s="15" t="s">
        <v>442</v>
      </c>
      <c r="J52" s="7" t="str">
        <f>IF(K52='วิชา-ชั้นที่สอน'!$B$24,'วิชา-ชั้นที่สอน'!$A$24,IF(K52='วิชา-ชั้นที่สอน'!$B$25,'วิชา-ชั้นที่สอน'!$A$25,IF(K52='วิชา-ชั้นที่สอน'!$B$26,'วิชา-ชั้นที่สอน'!$A$26,IF(K52='วิชา-ชั้นที่สอน'!$B$27,'วิชา-ชั้นที่สอน'!$A$27,IF(K52='วิชา-ชั้นที่สอน'!$B$28,'วิชา-ชั้นที่สอน'!$A$28,"-")))))</f>
        <v>ช67409</v>
      </c>
      <c r="K52" s="7" t="s">
        <v>2127</v>
      </c>
      <c r="L52" s="7" t="str">
        <f>IF(J52=0,"",IF(J52="-","",IF(J52="","",VLOOKUP(J52,'วิชา-ชั้นที่สอน'!$A$3:$F$59,3,FALSE))))</f>
        <v>สิบเอกชัยวัฒน์(เก่ง) เรืองไกรศิลป์</v>
      </c>
      <c r="M52" s="7" t="str">
        <f>IF(L52=$M$4,MAX(M$1:$M51)+1,"")</f>
        <v/>
      </c>
      <c r="N52" s="7" t="str">
        <f>IF($L52=N$4,MAX(N$1:N51)+1,"")</f>
        <v/>
      </c>
      <c r="O52" s="7" t="str">
        <f>IF($L52=O$4,MAX(O$1:O51)+1,"")</f>
        <v/>
      </c>
      <c r="P52" s="7">
        <f>IF($L52=P$4,MAX(P$1:P51)+1,"")</f>
        <v>8</v>
      </c>
      <c r="Q52" s="7" t="str">
        <f>IF($L52=Q$4,MAX(Q$1:Q51)+1,"")</f>
        <v/>
      </c>
      <c r="R52" s="7" t="str">
        <f>IF($L52=R$4,MAX(R$1:R51)+1,"")</f>
        <v/>
      </c>
      <c r="S52" s="7" t="str">
        <f>IF($L52=S$4,MAX(S$1:S51)+1,"")</f>
        <v/>
      </c>
      <c r="T52" s="7" t="str">
        <f>IF($L52=T$4,MAX(T$1:T51)+1,"")</f>
        <v/>
      </c>
      <c r="U52" s="7" t="str">
        <f>IF($L52=U$4,MAX(U$1:U51)+1,"")</f>
        <v/>
      </c>
      <c r="V52" s="6">
        <f t="shared" si="2"/>
        <v>8</v>
      </c>
      <c r="X52" s="7" t="str">
        <f>IF($J52=X$4,MAX(X$1:X51)+1,"")</f>
        <v/>
      </c>
      <c r="Y52" s="7" t="str">
        <f>IF($J52=Y$4,MAX(Y$1:Y51)+1,"")</f>
        <v/>
      </c>
      <c r="Z52" s="7" t="str">
        <f>IF($J52=Z$4,MAX(Z$1:Z51)+1,"")</f>
        <v/>
      </c>
      <c r="AA52" s="7" t="str">
        <f>IF($J52=AA$4,MAX(AA$1:AA51)+1,"")</f>
        <v/>
      </c>
      <c r="AB52" s="7" t="str">
        <f>IF($J52=AB$4,MAX(AB$1:AB51)+1,"")</f>
        <v/>
      </c>
      <c r="AC52" s="7" t="str">
        <f>IF($J52=AC$4,MAX(AC$1:AC51)+1,"")</f>
        <v/>
      </c>
      <c r="AD52" s="7" t="str">
        <f>IF($J52=AD$4,MAX(AD$1:AD51)+1,"")</f>
        <v/>
      </c>
      <c r="AE52" s="7" t="str">
        <f>IF($J52=AE$4,MAX(AE$1:AE51)+1,"")</f>
        <v/>
      </c>
      <c r="AF52" s="7" t="str">
        <f>IF($J52=AF$4,MAX(AF$1:AF51)+1,"")</f>
        <v/>
      </c>
      <c r="AG52" s="7" t="str">
        <f>IF($J52=AG$4,MAX(AG$1:AG51)+1,"")</f>
        <v/>
      </c>
      <c r="AH52" s="7" t="str">
        <f>IF($J52=AH$4,MAX(AH$1:AH51)+1,"")</f>
        <v/>
      </c>
      <c r="AI52" s="7" t="str">
        <f>IF($J52=AI$4,MAX(AI$1:AI51)+1,"")</f>
        <v/>
      </c>
      <c r="AJ52" s="7" t="str">
        <f>IF($J52=AJ$4,MAX(AJ$1:AJ51)+1,"")</f>
        <v/>
      </c>
      <c r="AK52" s="7" t="str">
        <f>IF($J52=AK$4,MAX(AK$1:AK51)+1,"")</f>
        <v/>
      </c>
      <c r="AL52" s="7" t="str">
        <f>IF($J52=AL$4,MAX(AL$1:AL51)+1,"")</f>
        <v/>
      </c>
      <c r="AM52" s="7" t="str">
        <f>IF($J52=AM$4,MAX(AM$1:AM51)+1,"")</f>
        <v/>
      </c>
      <c r="AN52" s="7" t="str">
        <f>IF($J52=AN$4,MAX(AN$1:AN51)+1,"")</f>
        <v/>
      </c>
      <c r="AO52" s="7" t="str">
        <f>IF($J52=AO$4,MAX(AO$1:AO51)+1,"")</f>
        <v/>
      </c>
      <c r="AP52" s="7" t="str">
        <f>IF($J52=AP$4,MAX(AP$1:AP51)+1,"")</f>
        <v/>
      </c>
      <c r="AQ52" s="7" t="str">
        <f>IF($J52=AQ$4,MAX(AQ$1:AQ51)+1,"")</f>
        <v/>
      </c>
      <c r="AR52" s="7" t="str">
        <f>IF($J52=AR$4,MAX(AR$1:AR51)+1,"")</f>
        <v/>
      </c>
      <c r="AS52" s="7" t="str">
        <f>IF($J52=AS$4,MAX(AS$1:AS51)+1,"")</f>
        <v/>
      </c>
      <c r="AT52" s="7" t="str">
        <f>IF($J52=AT$4,MAX(AT$1:AT51)+1,"")</f>
        <v/>
      </c>
      <c r="AU52" s="7" t="str">
        <f>IF($J52=AU$4,MAX(AU$1:AU51)+1,"")</f>
        <v/>
      </c>
      <c r="AV52" s="7" t="str">
        <f>IF($J52=AV$4,MAX(AV$1:AV51)+1,"")</f>
        <v/>
      </c>
      <c r="AW52" s="7">
        <f>IF($J52=AW$4,MAX(AW$1:AW51)+1,"")</f>
        <v>8</v>
      </c>
      <c r="AX52" s="7" t="str">
        <f>IF($J52=AX$4,MAX(AX$1:AX51)+1,"")</f>
        <v/>
      </c>
      <c r="AY52" s="7" t="str">
        <f>IF($J52=AY$4,MAX(AY$1:AY51)+1,"")</f>
        <v/>
      </c>
      <c r="AZ52" s="7" t="str">
        <f>IF($J52=AZ$4,MAX(AZ$1:AZ51)+1,"")</f>
        <v/>
      </c>
      <c r="BA52" s="7" t="str">
        <f>IF($J52=BA$4,MAX(BA$1:BA51)+1,"")</f>
        <v/>
      </c>
      <c r="BB52" s="7" t="str">
        <f>IF($J52=BB$4,MAX(BB$1:BB51)+1,"")</f>
        <v/>
      </c>
      <c r="BC52" s="7" t="str">
        <f>IF($J52=BC$4,MAX(BC$1:BC51)+1,"")</f>
        <v/>
      </c>
      <c r="BD52" s="7" t="str">
        <f>IF($J52=BD$4,MAX(BD$1:BD51)+1,"")</f>
        <v/>
      </c>
      <c r="BE52" s="7" t="str">
        <f>IF($J52=BE$4,MAX(BE$1:BE51)+1,"")</f>
        <v/>
      </c>
      <c r="BF52" s="7" t="str">
        <f>IF($J52=BF$4,MAX(BF$1:BF51)+1,"")</f>
        <v/>
      </c>
      <c r="BG52" s="7" t="str">
        <f>IF($J52=BG$4,MAX(BG$1:BG51)+1,"")</f>
        <v/>
      </c>
      <c r="BH52" s="7" t="str">
        <f>IF($J52=BH$4,MAX(BH$1:BH51)+1,"")</f>
        <v/>
      </c>
      <c r="BI52" s="6">
        <f t="shared" si="3"/>
        <v>8</v>
      </c>
    </row>
    <row r="53" spans="1:61">
      <c r="A53" s="6" t="str">
        <f t="shared" si="0"/>
        <v>มัธยมศึกษาปีที่ 4/3-7</v>
      </c>
      <c r="B53" s="6" t="str">
        <f t="shared" si="1"/>
        <v>ช67409-9</v>
      </c>
      <c r="D53" s="15">
        <v>7</v>
      </c>
      <c r="E53" s="15" t="s">
        <v>443</v>
      </c>
      <c r="F53" s="8" t="s">
        <v>444</v>
      </c>
      <c r="G53" s="8" t="s">
        <v>445</v>
      </c>
      <c r="H53" s="15" t="s">
        <v>442</v>
      </c>
      <c r="J53" s="7" t="str">
        <f>IF(K53='วิชา-ชั้นที่สอน'!$B$24,'วิชา-ชั้นที่สอน'!$A$24,IF(K53='วิชา-ชั้นที่สอน'!$B$25,'วิชา-ชั้นที่สอน'!$A$25,IF(K53='วิชา-ชั้นที่สอน'!$B$26,'วิชา-ชั้นที่สอน'!$A$26,IF(K53='วิชา-ชั้นที่สอน'!$B$27,'วิชา-ชั้นที่สอน'!$A$27,IF(K53='วิชา-ชั้นที่สอน'!$B$28,'วิชา-ชั้นที่สอน'!$A$28,"-")))))</f>
        <v>ช67409</v>
      </c>
      <c r="K53" s="7" t="s">
        <v>2127</v>
      </c>
      <c r="L53" s="7" t="str">
        <f>IF(J53=0,"",IF(J53="-","",IF(J53="","",VLOOKUP(J53,'วิชา-ชั้นที่สอน'!$A$3:$F$59,3,FALSE))))</f>
        <v>สิบเอกชัยวัฒน์(เก่ง) เรืองไกรศิลป์</v>
      </c>
      <c r="M53" s="7" t="str">
        <f>IF(L53=$M$4,MAX(M$1:$M52)+1,"")</f>
        <v/>
      </c>
      <c r="N53" s="7" t="str">
        <f>IF($L53=N$4,MAX(N$1:N52)+1,"")</f>
        <v/>
      </c>
      <c r="O53" s="7" t="str">
        <f>IF($L53=O$4,MAX(O$1:O52)+1,"")</f>
        <v/>
      </c>
      <c r="P53" s="7">
        <f>IF($L53=P$4,MAX(P$1:P52)+1,"")</f>
        <v>9</v>
      </c>
      <c r="Q53" s="7" t="str">
        <f>IF($L53=Q$4,MAX(Q$1:Q52)+1,"")</f>
        <v/>
      </c>
      <c r="R53" s="7" t="str">
        <f>IF($L53=R$4,MAX(R$1:R52)+1,"")</f>
        <v/>
      </c>
      <c r="S53" s="7" t="str">
        <f>IF($L53=S$4,MAX(S$1:S52)+1,"")</f>
        <v/>
      </c>
      <c r="T53" s="7" t="str">
        <f>IF($L53=T$4,MAX(T$1:T52)+1,"")</f>
        <v/>
      </c>
      <c r="U53" s="7" t="str">
        <f>IF($L53=U$4,MAX(U$1:U52)+1,"")</f>
        <v/>
      </c>
      <c r="V53" s="6">
        <f t="shared" si="2"/>
        <v>9</v>
      </c>
      <c r="X53" s="7" t="str">
        <f>IF($J53=X$4,MAX(X$1:X52)+1,"")</f>
        <v/>
      </c>
      <c r="Y53" s="7" t="str">
        <f>IF($J53=Y$4,MAX(Y$1:Y52)+1,"")</f>
        <v/>
      </c>
      <c r="Z53" s="7" t="str">
        <f>IF($J53=Z$4,MAX(Z$1:Z52)+1,"")</f>
        <v/>
      </c>
      <c r="AA53" s="7" t="str">
        <f>IF($J53=AA$4,MAX(AA$1:AA52)+1,"")</f>
        <v/>
      </c>
      <c r="AB53" s="7" t="str">
        <f>IF($J53=AB$4,MAX(AB$1:AB52)+1,"")</f>
        <v/>
      </c>
      <c r="AC53" s="7" t="str">
        <f>IF($J53=AC$4,MAX(AC$1:AC52)+1,"")</f>
        <v/>
      </c>
      <c r="AD53" s="7" t="str">
        <f>IF($J53=AD$4,MAX(AD$1:AD52)+1,"")</f>
        <v/>
      </c>
      <c r="AE53" s="7" t="str">
        <f>IF($J53=AE$4,MAX(AE$1:AE52)+1,"")</f>
        <v/>
      </c>
      <c r="AF53" s="7" t="str">
        <f>IF($J53=AF$4,MAX(AF$1:AF52)+1,"")</f>
        <v/>
      </c>
      <c r="AG53" s="7" t="str">
        <f>IF($J53=AG$4,MAX(AG$1:AG52)+1,"")</f>
        <v/>
      </c>
      <c r="AH53" s="7" t="str">
        <f>IF($J53=AH$4,MAX(AH$1:AH52)+1,"")</f>
        <v/>
      </c>
      <c r="AI53" s="7" t="str">
        <f>IF($J53=AI$4,MAX(AI$1:AI52)+1,"")</f>
        <v/>
      </c>
      <c r="AJ53" s="7" t="str">
        <f>IF($J53=AJ$4,MAX(AJ$1:AJ52)+1,"")</f>
        <v/>
      </c>
      <c r="AK53" s="7" t="str">
        <f>IF($J53=AK$4,MAX(AK$1:AK52)+1,"")</f>
        <v/>
      </c>
      <c r="AL53" s="7" t="str">
        <f>IF($J53=AL$4,MAX(AL$1:AL52)+1,"")</f>
        <v/>
      </c>
      <c r="AM53" s="7" t="str">
        <f>IF($J53=AM$4,MAX(AM$1:AM52)+1,"")</f>
        <v/>
      </c>
      <c r="AN53" s="7" t="str">
        <f>IF($J53=AN$4,MAX(AN$1:AN52)+1,"")</f>
        <v/>
      </c>
      <c r="AO53" s="7" t="str">
        <f>IF($J53=AO$4,MAX(AO$1:AO52)+1,"")</f>
        <v/>
      </c>
      <c r="AP53" s="7" t="str">
        <f>IF($J53=AP$4,MAX(AP$1:AP52)+1,"")</f>
        <v/>
      </c>
      <c r="AQ53" s="7" t="str">
        <f>IF($J53=AQ$4,MAX(AQ$1:AQ52)+1,"")</f>
        <v/>
      </c>
      <c r="AR53" s="7" t="str">
        <f>IF($J53=AR$4,MAX(AR$1:AR52)+1,"")</f>
        <v/>
      </c>
      <c r="AS53" s="7" t="str">
        <f>IF($J53=AS$4,MAX(AS$1:AS52)+1,"")</f>
        <v/>
      </c>
      <c r="AT53" s="7" t="str">
        <f>IF($J53=AT$4,MAX(AT$1:AT52)+1,"")</f>
        <v/>
      </c>
      <c r="AU53" s="7" t="str">
        <f>IF($J53=AU$4,MAX(AU$1:AU52)+1,"")</f>
        <v/>
      </c>
      <c r="AV53" s="7" t="str">
        <f>IF($J53=AV$4,MAX(AV$1:AV52)+1,"")</f>
        <v/>
      </c>
      <c r="AW53" s="7">
        <f>IF($J53=AW$4,MAX(AW$1:AW52)+1,"")</f>
        <v>9</v>
      </c>
      <c r="AX53" s="7" t="str">
        <f>IF($J53=AX$4,MAX(AX$1:AX52)+1,"")</f>
        <v/>
      </c>
      <c r="AY53" s="7" t="str">
        <f>IF($J53=AY$4,MAX(AY$1:AY52)+1,"")</f>
        <v/>
      </c>
      <c r="AZ53" s="7" t="str">
        <f>IF($J53=AZ$4,MAX(AZ$1:AZ52)+1,"")</f>
        <v/>
      </c>
      <c r="BA53" s="7" t="str">
        <f>IF($J53=BA$4,MAX(BA$1:BA52)+1,"")</f>
        <v/>
      </c>
      <c r="BB53" s="7" t="str">
        <f>IF($J53=BB$4,MAX(BB$1:BB52)+1,"")</f>
        <v/>
      </c>
      <c r="BC53" s="7" t="str">
        <f>IF($J53=BC$4,MAX(BC$1:BC52)+1,"")</f>
        <v/>
      </c>
      <c r="BD53" s="7" t="str">
        <f>IF($J53=BD$4,MAX(BD$1:BD52)+1,"")</f>
        <v/>
      </c>
      <c r="BE53" s="7" t="str">
        <f>IF($J53=BE$4,MAX(BE$1:BE52)+1,"")</f>
        <v/>
      </c>
      <c r="BF53" s="7" t="str">
        <f>IF($J53=BF$4,MAX(BF$1:BF52)+1,"")</f>
        <v/>
      </c>
      <c r="BG53" s="7" t="str">
        <f>IF($J53=BG$4,MAX(BG$1:BG52)+1,"")</f>
        <v/>
      </c>
      <c r="BH53" s="7" t="str">
        <f>IF($J53=BH$4,MAX(BH$1:BH52)+1,"")</f>
        <v/>
      </c>
      <c r="BI53" s="6">
        <f t="shared" si="3"/>
        <v>9</v>
      </c>
    </row>
    <row r="54" spans="1:61">
      <c r="A54" s="6" t="str">
        <f t="shared" si="0"/>
        <v>มัธยมศึกษาปีที่ 4/3-8</v>
      </c>
      <c r="B54" s="6" t="str">
        <f t="shared" si="1"/>
        <v>ช67409-10</v>
      </c>
      <c r="D54" s="15">
        <v>8</v>
      </c>
      <c r="E54" s="15" t="s">
        <v>505</v>
      </c>
      <c r="F54" s="8" t="s">
        <v>2091</v>
      </c>
      <c r="G54" s="8" t="s">
        <v>506</v>
      </c>
      <c r="H54" s="15" t="s">
        <v>442</v>
      </c>
      <c r="J54" s="7" t="str">
        <f>IF(K54='วิชา-ชั้นที่สอน'!$B$24,'วิชา-ชั้นที่สอน'!$A$24,IF(K54='วิชา-ชั้นที่สอน'!$B$25,'วิชา-ชั้นที่สอน'!$A$25,IF(K54='วิชา-ชั้นที่สอน'!$B$26,'วิชา-ชั้นที่สอน'!$A$26,IF(K54='วิชา-ชั้นที่สอน'!$B$27,'วิชา-ชั้นที่สอน'!$A$27,IF(K54='วิชา-ชั้นที่สอน'!$B$28,'วิชา-ชั้นที่สอน'!$A$28,"-")))))</f>
        <v>ช67409</v>
      </c>
      <c r="K54" s="7" t="s">
        <v>2127</v>
      </c>
      <c r="L54" s="7" t="str">
        <f>IF(J54=0,"",IF(J54="-","",IF(J54="","",VLOOKUP(J54,'วิชา-ชั้นที่สอน'!$A$3:$F$59,3,FALSE))))</f>
        <v>สิบเอกชัยวัฒน์(เก่ง) เรืองไกรศิลป์</v>
      </c>
      <c r="M54" s="7" t="str">
        <f>IF(L54=$M$4,MAX(M$1:$M53)+1,"")</f>
        <v/>
      </c>
      <c r="N54" s="7" t="str">
        <f>IF($L54=N$4,MAX(N$1:N53)+1,"")</f>
        <v/>
      </c>
      <c r="O54" s="7" t="str">
        <f>IF($L54=O$4,MAX(O$1:O53)+1,"")</f>
        <v/>
      </c>
      <c r="P54" s="7">
        <f>IF($L54=P$4,MAX(P$1:P53)+1,"")</f>
        <v>10</v>
      </c>
      <c r="Q54" s="7" t="str">
        <f>IF($L54=Q$4,MAX(Q$1:Q53)+1,"")</f>
        <v/>
      </c>
      <c r="R54" s="7" t="str">
        <f>IF($L54=R$4,MAX(R$1:R53)+1,"")</f>
        <v/>
      </c>
      <c r="S54" s="7" t="str">
        <f>IF($L54=S$4,MAX(S$1:S53)+1,"")</f>
        <v/>
      </c>
      <c r="T54" s="7" t="str">
        <f>IF($L54=T$4,MAX(T$1:T53)+1,"")</f>
        <v/>
      </c>
      <c r="U54" s="7" t="str">
        <f>IF($L54=U$4,MAX(U$1:U53)+1,"")</f>
        <v/>
      </c>
      <c r="V54" s="6">
        <f t="shared" si="2"/>
        <v>10</v>
      </c>
      <c r="X54" s="7" t="str">
        <f>IF($J54=X$4,MAX(X$1:X53)+1,"")</f>
        <v/>
      </c>
      <c r="Y54" s="7" t="str">
        <f>IF($J54=Y$4,MAX(Y$1:Y53)+1,"")</f>
        <v/>
      </c>
      <c r="Z54" s="7" t="str">
        <f>IF($J54=Z$4,MAX(Z$1:Z53)+1,"")</f>
        <v/>
      </c>
      <c r="AA54" s="7" t="str">
        <f>IF($J54=AA$4,MAX(AA$1:AA53)+1,"")</f>
        <v/>
      </c>
      <c r="AB54" s="7" t="str">
        <f>IF($J54=AB$4,MAX(AB$1:AB53)+1,"")</f>
        <v/>
      </c>
      <c r="AC54" s="7" t="str">
        <f>IF($J54=AC$4,MAX(AC$1:AC53)+1,"")</f>
        <v/>
      </c>
      <c r="AD54" s="7" t="str">
        <f>IF($J54=AD$4,MAX(AD$1:AD53)+1,"")</f>
        <v/>
      </c>
      <c r="AE54" s="7" t="str">
        <f>IF($J54=AE$4,MAX(AE$1:AE53)+1,"")</f>
        <v/>
      </c>
      <c r="AF54" s="7" t="str">
        <f>IF($J54=AF$4,MAX(AF$1:AF53)+1,"")</f>
        <v/>
      </c>
      <c r="AG54" s="7" t="str">
        <f>IF($J54=AG$4,MAX(AG$1:AG53)+1,"")</f>
        <v/>
      </c>
      <c r="AH54" s="7" t="str">
        <f>IF($J54=AH$4,MAX(AH$1:AH53)+1,"")</f>
        <v/>
      </c>
      <c r="AI54" s="7" t="str">
        <f>IF($J54=AI$4,MAX(AI$1:AI53)+1,"")</f>
        <v/>
      </c>
      <c r="AJ54" s="7" t="str">
        <f>IF($J54=AJ$4,MAX(AJ$1:AJ53)+1,"")</f>
        <v/>
      </c>
      <c r="AK54" s="7" t="str">
        <f>IF($J54=AK$4,MAX(AK$1:AK53)+1,"")</f>
        <v/>
      </c>
      <c r="AL54" s="7" t="str">
        <f>IF($J54=AL$4,MAX(AL$1:AL53)+1,"")</f>
        <v/>
      </c>
      <c r="AM54" s="7" t="str">
        <f>IF($J54=AM$4,MAX(AM$1:AM53)+1,"")</f>
        <v/>
      </c>
      <c r="AN54" s="7" t="str">
        <f>IF($J54=AN$4,MAX(AN$1:AN53)+1,"")</f>
        <v/>
      </c>
      <c r="AO54" s="7" t="str">
        <f>IF($J54=AO$4,MAX(AO$1:AO53)+1,"")</f>
        <v/>
      </c>
      <c r="AP54" s="7" t="str">
        <f>IF($J54=AP$4,MAX(AP$1:AP53)+1,"")</f>
        <v/>
      </c>
      <c r="AQ54" s="7" t="str">
        <f>IF($J54=AQ$4,MAX(AQ$1:AQ53)+1,"")</f>
        <v/>
      </c>
      <c r="AR54" s="7" t="str">
        <f>IF($J54=AR$4,MAX(AR$1:AR53)+1,"")</f>
        <v/>
      </c>
      <c r="AS54" s="7" t="str">
        <f>IF($J54=AS$4,MAX(AS$1:AS53)+1,"")</f>
        <v/>
      </c>
      <c r="AT54" s="7" t="str">
        <f>IF($J54=AT$4,MAX(AT$1:AT53)+1,"")</f>
        <v/>
      </c>
      <c r="AU54" s="7" t="str">
        <f>IF($J54=AU$4,MAX(AU$1:AU53)+1,"")</f>
        <v/>
      </c>
      <c r="AV54" s="7" t="str">
        <f>IF($J54=AV$4,MAX(AV$1:AV53)+1,"")</f>
        <v/>
      </c>
      <c r="AW54" s="7">
        <f>IF($J54=AW$4,MAX(AW$1:AW53)+1,"")</f>
        <v>10</v>
      </c>
      <c r="AX54" s="7" t="str">
        <f>IF($J54=AX$4,MAX(AX$1:AX53)+1,"")</f>
        <v/>
      </c>
      <c r="AY54" s="7" t="str">
        <f>IF($J54=AY$4,MAX(AY$1:AY53)+1,"")</f>
        <v/>
      </c>
      <c r="AZ54" s="7" t="str">
        <f>IF($J54=AZ$4,MAX(AZ$1:AZ53)+1,"")</f>
        <v/>
      </c>
      <c r="BA54" s="7" t="str">
        <f>IF($J54=BA$4,MAX(BA$1:BA53)+1,"")</f>
        <v/>
      </c>
      <c r="BB54" s="7" t="str">
        <f>IF($J54=BB$4,MAX(BB$1:BB53)+1,"")</f>
        <v/>
      </c>
      <c r="BC54" s="7" t="str">
        <f>IF($J54=BC$4,MAX(BC$1:BC53)+1,"")</f>
        <v/>
      </c>
      <c r="BD54" s="7" t="str">
        <f>IF($J54=BD$4,MAX(BD$1:BD53)+1,"")</f>
        <v/>
      </c>
      <c r="BE54" s="7" t="str">
        <f>IF($J54=BE$4,MAX(BE$1:BE53)+1,"")</f>
        <v/>
      </c>
      <c r="BF54" s="7" t="str">
        <f>IF($J54=BF$4,MAX(BF$1:BF53)+1,"")</f>
        <v/>
      </c>
      <c r="BG54" s="7" t="str">
        <f>IF($J54=BG$4,MAX(BG$1:BG53)+1,"")</f>
        <v/>
      </c>
      <c r="BH54" s="7" t="str">
        <f>IF($J54=BH$4,MAX(BH$1:BH53)+1,"")</f>
        <v/>
      </c>
      <c r="BI54" s="6">
        <f t="shared" si="3"/>
        <v>10</v>
      </c>
    </row>
    <row r="55" spans="1:61">
      <c r="A55" s="6" t="str">
        <f t="shared" si="0"/>
        <v>มัธยมศึกษาปีที่ 4/3-9</v>
      </c>
      <c r="B55" s="6" t="str">
        <f t="shared" si="1"/>
        <v>ช67406-9</v>
      </c>
      <c r="D55" s="15">
        <v>9</v>
      </c>
      <c r="E55" s="15" t="s">
        <v>507</v>
      </c>
      <c r="F55" s="8" t="s">
        <v>508</v>
      </c>
      <c r="G55" s="8" t="s">
        <v>3</v>
      </c>
      <c r="H55" s="15" t="s">
        <v>442</v>
      </c>
      <c r="J55" s="7" t="str">
        <f>IF(K55='วิชา-ชั้นที่สอน'!$B$24,'วิชา-ชั้นที่สอน'!$A$24,IF(K55='วิชา-ชั้นที่สอน'!$B$25,'วิชา-ชั้นที่สอน'!$A$25,IF(K55='วิชา-ชั้นที่สอน'!$B$26,'วิชา-ชั้นที่สอน'!$A$26,IF(K55='วิชา-ชั้นที่สอน'!$B$27,'วิชา-ชั้นที่สอน'!$A$27,IF(K55='วิชา-ชั้นที่สอน'!$B$28,'วิชา-ชั้นที่สอน'!$A$28,"-")))))</f>
        <v>ช67406</v>
      </c>
      <c r="K55" s="7" t="s">
        <v>1851</v>
      </c>
      <c r="L55" s="7" t="str">
        <f>IF(J55=0,"",IF(J55="-","",IF(J55="","",VLOOKUP(J55,'วิชา-ชั้นที่สอน'!$A$3:$F$59,3,FALSE))))</f>
        <v>นายธนินภัท วิชรัจจ์</v>
      </c>
      <c r="M55" s="7">
        <f>IF(L55=$M$4,MAX(M$1:$M54)+1,"")</f>
        <v>9</v>
      </c>
      <c r="N55" s="7" t="str">
        <f>IF($L55=N$4,MAX(N$1:N54)+1,"")</f>
        <v/>
      </c>
      <c r="O55" s="7" t="str">
        <f>IF($L55=O$4,MAX(O$1:O54)+1,"")</f>
        <v/>
      </c>
      <c r="P55" s="7" t="str">
        <f>IF($L55=P$4,MAX(P$1:P54)+1,"")</f>
        <v/>
      </c>
      <c r="Q55" s="7" t="str">
        <f>IF($L55=Q$4,MAX(Q$1:Q54)+1,"")</f>
        <v/>
      </c>
      <c r="R55" s="7" t="str">
        <f>IF($L55=R$4,MAX(R$1:R54)+1,"")</f>
        <v/>
      </c>
      <c r="S55" s="7" t="str">
        <f>IF($L55=S$4,MAX(S$1:S54)+1,"")</f>
        <v/>
      </c>
      <c r="T55" s="7" t="str">
        <f>IF($L55=T$4,MAX(T$1:T54)+1,"")</f>
        <v/>
      </c>
      <c r="U55" s="7" t="str">
        <f>IF($L55=U$4,MAX(U$1:U54)+1,"")</f>
        <v/>
      </c>
      <c r="V55" s="6">
        <f t="shared" si="2"/>
        <v>9</v>
      </c>
      <c r="X55" s="7" t="str">
        <f>IF($J55=X$4,MAX(X$1:X54)+1,"")</f>
        <v/>
      </c>
      <c r="Y55" s="7" t="str">
        <f>IF($J55=Y$4,MAX(Y$1:Y54)+1,"")</f>
        <v/>
      </c>
      <c r="Z55" s="7" t="str">
        <f>IF($J55=Z$4,MAX(Z$1:Z54)+1,"")</f>
        <v/>
      </c>
      <c r="AA55" s="7" t="str">
        <f>IF($J55=AA$4,MAX(AA$1:AA54)+1,"")</f>
        <v/>
      </c>
      <c r="AB55" s="7" t="str">
        <f>IF($J55=AB$4,MAX(AB$1:AB54)+1,"")</f>
        <v/>
      </c>
      <c r="AC55" s="7" t="str">
        <f>IF($J55=AC$4,MAX(AC$1:AC54)+1,"")</f>
        <v/>
      </c>
      <c r="AD55" s="7" t="str">
        <f>IF($J55=AD$4,MAX(AD$1:AD54)+1,"")</f>
        <v/>
      </c>
      <c r="AE55" s="7" t="str">
        <f>IF($J55=AE$4,MAX(AE$1:AE54)+1,"")</f>
        <v/>
      </c>
      <c r="AF55" s="7" t="str">
        <f>IF($J55=AF$4,MAX(AF$1:AF54)+1,"")</f>
        <v/>
      </c>
      <c r="AG55" s="7" t="str">
        <f>IF($J55=AG$4,MAX(AG$1:AG54)+1,"")</f>
        <v/>
      </c>
      <c r="AH55" s="7" t="str">
        <f>IF($J55=AH$4,MAX(AH$1:AH54)+1,"")</f>
        <v/>
      </c>
      <c r="AI55" s="7" t="str">
        <f>IF($J55=AI$4,MAX(AI$1:AI54)+1,"")</f>
        <v/>
      </c>
      <c r="AJ55" s="7" t="str">
        <f>IF($J55=AJ$4,MAX(AJ$1:AJ54)+1,"")</f>
        <v/>
      </c>
      <c r="AK55" s="7" t="str">
        <f>IF($J55=AK$4,MAX(AK$1:AK54)+1,"")</f>
        <v/>
      </c>
      <c r="AL55" s="7" t="str">
        <f>IF($J55=AL$4,MAX(AL$1:AL54)+1,"")</f>
        <v/>
      </c>
      <c r="AM55" s="7" t="str">
        <f>IF($J55=AM$4,MAX(AM$1:AM54)+1,"")</f>
        <v/>
      </c>
      <c r="AN55" s="7" t="str">
        <f>IF($J55=AN$4,MAX(AN$1:AN54)+1,"")</f>
        <v/>
      </c>
      <c r="AO55" s="7" t="str">
        <f>IF($J55=AO$4,MAX(AO$1:AO54)+1,"")</f>
        <v/>
      </c>
      <c r="AP55" s="7" t="str">
        <f>IF($J55=AP$4,MAX(AP$1:AP54)+1,"")</f>
        <v/>
      </c>
      <c r="AQ55" s="7" t="str">
        <f>IF($J55=AQ$4,MAX(AQ$1:AQ54)+1,"")</f>
        <v/>
      </c>
      <c r="AR55" s="7" t="str">
        <f>IF($J55=AR$4,MAX(AR$1:AR54)+1,"")</f>
        <v/>
      </c>
      <c r="AS55" s="7" t="str">
        <f>IF($J55=AS$4,MAX(AS$1:AS54)+1,"")</f>
        <v/>
      </c>
      <c r="AT55" s="7">
        <f>IF($J55=AT$4,MAX(AT$1:AT54)+1,"")</f>
        <v>9</v>
      </c>
      <c r="AU55" s="7" t="str">
        <f>IF($J55=AU$4,MAX(AU$1:AU54)+1,"")</f>
        <v/>
      </c>
      <c r="AV55" s="7" t="str">
        <f>IF($J55=AV$4,MAX(AV$1:AV54)+1,"")</f>
        <v/>
      </c>
      <c r="AW55" s="7" t="str">
        <f>IF($J55=AW$4,MAX(AW$1:AW54)+1,"")</f>
        <v/>
      </c>
      <c r="AX55" s="7" t="str">
        <f>IF($J55=AX$4,MAX(AX$1:AX54)+1,"")</f>
        <v/>
      </c>
      <c r="AY55" s="7" t="str">
        <f>IF($J55=AY$4,MAX(AY$1:AY54)+1,"")</f>
        <v/>
      </c>
      <c r="AZ55" s="7" t="str">
        <f>IF($J55=AZ$4,MAX(AZ$1:AZ54)+1,"")</f>
        <v/>
      </c>
      <c r="BA55" s="7" t="str">
        <f>IF($J55=BA$4,MAX(BA$1:BA54)+1,"")</f>
        <v/>
      </c>
      <c r="BB55" s="7" t="str">
        <f>IF($J55=BB$4,MAX(BB$1:BB54)+1,"")</f>
        <v/>
      </c>
      <c r="BC55" s="7" t="str">
        <f>IF($J55=BC$4,MAX(BC$1:BC54)+1,"")</f>
        <v/>
      </c>
      <c r="BD55" s="7" t="str">
        <f>IF($J55=BD$4,MAX(BD$1:BD54)+1,"")</f>
        <v/>
      </c>
      <c r="BE55" s="7" t="str">
        <f>IF($J55=BE$4,MAX(BE$1:BE54)+1,"")</f>
        <v/>
      </c>
      <c r="BF55" s="7" t="str">
        <f>IF($J55=BF$4,MAX(BF$1:BF54)+1,"")</f>
        <v/>
      </c>
      <c r="BG55" s="7" t="str">
        <f>IF($J55=BG$4,MAX(BG$1:BG54)+1,"")</f>
        <v/>
      </c>
      <c r="BH55" s="7" t="str">
        <f>IF($J55=BH$4,MAX(BH$1:BH54)+1,"")</f>
        <v/>
      </c>
      <c r="BI55" s="6">
        <f t="shared" si="3"/>
        <v>9</v>
      </c>
    </row>
    <row r="56" spans="1:61">
      <c r="A56" s="6" t="str">
        <f t="shared" si="0"/>
        <v>มัธยมศึกษาปีที่ 4/3-10</v>
      </c>
      <c r="B56" s="6" t="str">
        <f t="shared" si="1"/>
        <v>ช67406-10</v>
      </c>
      <c r="D56" s="15">
        <v>10</v>
      </c>
      <c r="E56" s="15" t="s">
        <v>509</v>
      </c>
      <c r="F56" s="8" t="s">
        <v>510</v>
      </c>
      <c r="G56" s="8" t="s">
        <v>3</v>
      </c>
      <c r="H56" s="15" t="s">
        <v>442</v>
      </c>
      <c r="J56" s="7" t="str">
        <f>IF(K56='วิชา-ชั้นที่สอน'!$B$24,'วิชา-ชั้นที่สอน'!$A$24,IF(K56='วิชา-ชั้นที่สอน'!$B$25,'วิชา-ชั้นที่สอน'!$A$25,IF(K56='วิชา-ชั้นที่สอน'!$B$26,'วิชา-ชั้นที่สอน'!$A$26,IF(K56='วิชา-ชั้นที่สอน'!$B$27,'วิชา-ชั้นที่สอน'!$A$27,IF(K56='วิชา-ชั้นที่สอน'!$B$28,'วิชา-ชั้นที่สอน'!$A$28,"-")))))</f>
        <v>ช67406</v>
      </c>
      <c r="K56" s="7" t="s">
        <v>1851</v>
      </c>
      <c r="L56" s="7" t="str">
        <f>IF(J56=0,"",IF(J56="-","",IF(J56="","",VLOOKUP(J56,'วิชา-ชั้นที่สอน'!$A$3:$F$59,3,FALSE))))</f>
        <v>นายธนินภัท วิชรัจจ์</v>
      </c>
      <c r="M56" s="7">
        <f>IF(L56=$M$4,MAX(M$1:$M55)+1,"")</f>
        <v>10</v>
      </c>
      <c r="N56" s="7" t="str">
        <f>IF($L56=N$4,MAX(N$1:N55)+1,"")</f>
        <v/>
      </c>
      <c r="O56" s="7" t="str">
        <f>IF($L56=O$4,MAX(O$1:O55)+1,"")</f>
        <v/>
      </c>
      <c r="P56" s="7" t="str">
        <f>IF($L56=P$4,MAX(P$1:P55)+1,"")</f>
        <v/>
      </c>
      <c r="Q56" s="7" t="str">
        <f>IF($L56=Q$4,MAX(Q$1:Q55)+1,"")</f>
        <v/>
      </c>
      <c r="R56" s="7" t="str">
        <f>IF($L56=R$4,MAX(R$1:R55)+1,"")</f>
        <v/>
      </c>
      <c r="S56" s="7" t="str">
        <f>IF($L56=S$4,MAX(S$1:S55)+1,"")</f>
        <v/>
      </c>
      <c r="T56" s="7" t="str">
        <f>IF($L56=T$4,MAX(T$1:T55)+1,"")</f>
        <v/>
      </c>
      <c r="U56" s="7" t="str">
        <f>IF($L56=U$4,MAX(U$1:U55)+1,"")</f>
        <v/>
      </c>
      <c r="V56" s="6">
        <f t="shared" si="2"/>
        <v>10</v>
      </c>
      <c r="X56" s="7" t="str">
        <f>IF($J56=X$4,MAX(X$1:X55)+1,"")</f>
        <v/>
      </c>
      <c r="Y56" s="7" t="str">
        <f>IF($J56=Y$4,MAX(Y$1:Y55)+1,"")</f>
        <v/>
      </c>
      <c r="Z56" s="7" t="str">
        <f>IF($J56=Z$4,MAX(Z$1:Z55)+1,"")</f>
        <v/>
      </c>
      <c r="AA56" s="7" t="str">
        <f>IF($J56=AA$4,MAX(AA$1:AA55)+1,"")</f>
        <v/>
      </c>
      <c r="AB56" s="7" t="str">
        <f>IF($J56=AB$4,MAX(AB$1:AB55)+1,"")</f>
        <v/>
      </c>
      <c r="AC56" s="7" t="str">
        <f>IF($J56=AC$4,MAX(AC$1:AC55)+1,"")</f>
        <v/>
      </c>
      <c r="AD56" s="7" t="str">
        <f>IF($J56=AD$4,MAX(AD$1:AD55)+1,"")</f>
        <v/>
      </c>
      <c r="AE56" s="7" t="str">
        <f>IF($J56=AE$4,MAX(AE$1:AE55)+1,"")</f>
        <v/>
      </c>
      <c r="AF56" s="7" t="str">
        <f>IF($J56=AF$4,MAX(AF$1:AF55)+1,"")</f>
        <v/>
      </c>
      <c r="AG56" s="7" t="str">
        <f>IF($J56=AG$4,MAX(AG$1:AG55)+1,"")</f>
        <v/>
      </c>
      <c r="AH56" s="7" t="str">
        <f>IF($J56=AH$4,MAX(AH$1:AH55)+1,"")</f>
        <v/>
      </c>
      <c r="AI56" s="7" t="str">
        <f>IF($J56=AI$4,MAX(AI$1:AI55)+1,"")</f>
        <v/>
      </c>
      <c r="AJ56" s="7" t="str">
        <f>IF($J56=AJ$4,MAX(AJ$1:AJ55)+1,"")</f>
        <v/>
      </c>
      <c r="AK56" s="7" t="str">
        <f>IF($J56=AK$4,MAX(AK$1:AK55)+1,"")</f>
        <v/>
      </c>
      <c r="AL56" s="7" t="str">
        <f>IF($J56=AL$4,MAX(AL$1:AL55)+1,"")</f>
        <v/>
      </c>
      <c r="AM56" s="7" t="str">
        <f>IF($J56=AM$4,MAX(AM$1:AM55)+1,"")</f>
        <v/>
      </c>
      <c r="AN56" s="7" t="str">
        <f>IF($J56=AN$4,MAX(AN$1:AN55)+1,"")</f>
        <v/>
      </c>
      <c r="AO56" s="7" t="str">
        <f>IF($J56=AO$4,MAX(AO$1:AO55)+1,"")</f>
        <v/>
      </c>
      <c r="AP56" s="7" t="str">
        <f>IF($J56=AP$4,MAX(AP$1:AP55)+1,"")</f>
        <v/>
      </c>
      <c r="AQ56" s="7" t="str">
        <f>IF($J56=AQ$4,MAX(AQ$1:AQ55)+1,"")</f>
        <v/>
      </c>
      <c r="AR56" s="7" t="str">
        <f>IF($J56=AR$4,MAX(AR$1:AR55)+1,"")</f>
        <v/>
      </c>
      <c r="AS56" s="7" t="str">
        <f>IF($J56=AS$4,MAX(AS$1:AS55)+1,"")</f>
        <v/>
      </c>
      <c r="AT56" s="7">
        <f>IF($J56=AT$4,MAX(AT$1:AT55)+1,"")</f>
        <v>10</v>
      </c>
      <c r="AU56" s="7" t="str">
        <f>IF($J56=AU$4,MAX(AU$1:AU55)+1,"")</f>
        <v/>
      </c>
      <c r="AV56" s="7" t="str">
        <f>IF($J56=AV$4,MAX(AV$1:AV55)+1,"")</f>
        <v/>
      </c>
      <c r="AW56" s="7" t="str">
        <f>IF($J56=AW$4,MAX(AW$1:AW55)+1,"")</f>
        <v/>
      </c>
      <c r="AX56" s="7" t="str">
        <f>IF($J56=AX$4,MAX(AX$1:AX55)+1,"")</f>
        <v/>
      </c>
      <c r="AY56" s="7" t="str">
        <f>IF($J56=AY$4,MAX(AY$1:AY55)+1,"")</f>
        <v/>
      </c>
      <c r="AZ56" s="7" t="str">
        <f>IF($J56=AZ$4,MAX(AZ$1:AZ55)+1,"")</f>
        <v/>
      </c>
      <c r="BA56" s="7" t="str">
        <f>IF($J56=BA$4,MAX(BA$1:BA55)+1,"")</f>
        <v/>
      </c>
      <c r="BB56" s="7" t="str">
        <f>IF($J56=BB$4,MAX(BB$1:BB55)+1,"")</f>
        <v/>
      </c>
      <c r="BC56" s="7" t="str">
        <f>IF($J56=BC$4,MAX(BC$1:BC55)+1,"")</f>
        <v/>
      </c>
      <c r="BD56" s="7" t="str">
        <f>IF($J56=BD$4,MAX(BD$1:BD55)+1,"")</f>
        <v/>
      </c>
      <c r="BE56" s="7" t="str">
        <f>IF($J56=BE$4,MAX(BE$1:BE55)+1,"")</f>
        <v/>
      </c>
      <c r="BF56" s="7" t="str">
        <f>IF($J56=BF$4,MAX(BF$1:BF55)+1,"")</f>
        <v/>
      </c>
      <c r="BG56" s="7" t="str">
        <f>IF($J56=BG$4,MAX(BG$1:BG55)+1,"")</f>
        <v/>
      </c>
      <c r="BH56" s="7" t="str">
        <f>IF($J56=BH$4,MAX(BH$1:BH55)+1,"")</f>
        <v/>
      </c>
      <c r="BI56" s="6">
        <f t="shared" si="3"/>
        <v>10</v>
      </c>
    </row>
    <row r="57" spans="1:61">
      <c r="A57" s="6" t="str">
        <f t="shared" si="0"/>
        <v>มัธยมศึกษาปีที่ 4/3-11</v>
      </c>
      <c r="B57" s="6" t="str">
        <f t="shared" si="1"/>
        <v>ช67409-11</v>
      </c>
      <c r="D57" s="15">
        <v>11</v>
      </c>
      <c r="E57" s="15" t="s">
        <v>511</v>
      </c>
      <c r="F57" s="8" t="s">
        <v>103</v>
      </c>
      <c r="G57" s="8" t="s">
        <v>512</v>
      </c>
      <c r="H57" s="15" t="s">
        <v>442</v>
      </c>
      <c r="J57" s="7" t="str">
        <f>IF(K57='วิชา-ชั้นที่สอน'!$B$24,'วิชา-ชั้นที่สอน'!$A$24,IF(K57='วิชา-ชั้นที่สอน'!$B$25,'วิชา-ชั้นที่สอน'!$A$25,IF(K57='วิชา-ชั้นที่สอน'!$B$26,'วิชา-ชั้นที่สอน'!$A$26,IF(K57='วิชา-ชั้นที่สอน'!$B$27,'วิชา-ชั้นที่สอน'!$A$27,IF(K57='วิชา-ชั้นที่สอน'!$B$28,'วิชา-ชั้นที่สอน'!$A$28,"-")))))</f>
        <v>ช67409</v>
      </c>
      <c r="K57" s="7" t="s">
        <v>2127</v>
      </c>
      <c r="L57" s="7" t="str">
        <f>IF(J57=0,"",IF(J57="-","",IF(J57="","",VLOOKUP(J57,'วิชา-ชั้นที่สอน'!$A$3:$F$59,3,FALSE))))</f>
        <v>สิบเอกชัยวัฒน์(เก่ง) เรืองไกรศิลป์</v>
      </c>
      <c r="M57" s="7" t="str">
        <f>IF(L57=$M$4,MAX(M$1:$M56)+1,"")</f>
        <v/>
      </c>
      <c r="N57" s="7" t="str">
        <f>IF($L57=N$4,MAX(N$1:N56)+1,"")</f>
        <v/>
      </c>
      <c r="O57" s="7" t="str">
        <f>IF($L57=O$4,MAX(O$1:O56)+1,"")</f>
        <v/>
      </c>
      <c r="P57" s="7">
        <f>IF($L57=P$4,MAX(P$1:P56)+1,"")</f>
        <v>11</v>
      </c>
      <c r="Q57" s="7" t="str">
        <f>IF($L57=Q$4,MAX(Q$1:Q56)+1,"")</f>
        <v/>
      </c>
      <c r="R57" s="7" t="str">
        <f>IF($L57=R$4,MAX(R$1:R56)+1,"")</f>
        <v/>
      </c>
      <c r="S57" s="7" t="str">
        <f>IF($L57=S$4,MAX(S$1:S56)+1,"")</f>
        <v/>
      </c>
      <c r="T57" s="7" t="str">
        <f>IF($L57=T$4,MAX(T$1:T56)+1,"")</f>
        <v/>
      </c>
      <c r="U57" s="7" t="str">
        <f>IF($L57=U$4,MAX(U$1:U56)+1,"")</f>
        <v/>
      </c>
      <c r="V57" s="6">
        <f t="shared" si="2"/>
        <v>11</v>
      </c>
      <c r="X57" s="7" t="str">
        <f>IF($J57=X$4,MAX(X$1:X56)+1,"")</f>
        <v/>
      </c>
      <c r="Y57" s="7" t="str">
        <f>IF($J57=Y$4,MAX(Y$1:Y56)+1,"")</f>
        <v/>
      </c>
      <c r="Z57" s="7" t="str">
        <f>IF($J57=Z$4,MAX(Z$1:Z56)+1,"")</f>
        <v/>
      </c>
      <c r="AA57" s="7" t="str">
        <f>IF($J57=AA$4,MAX(AA$1:AA56)+1,"")</f>
        <v/>
      </c>
      <c r="AB57" s="7" t="str">
        <f>IF($J57=AB$4,MAX(AB$1:AB56)+1,"")</f>
        <v/>
      </c>
      <c r="AC57" s="7" t="str">
        <f>IF($J57=AC$4,MAX(AC$1:AC56)+1,"")</f>
        <v/>
      </c>
      <c r="AD57" s="7" t="str">
        <f>IF($J57=AD$4,MAX(AD$1:AD56)+1,"")</f>
        <v/>
      </c>
      <c r="AE57" s="7" t="str">
        <f>IF($J57=AE$4,MAX(AE$1:AE56)+1,"")</f>
        <v/>
      </c>
      <c r="AF57" s="7" t="str">
        <f>IF($J57=AF$4,MAX(AF$1:AF56)+1,"")</f>
        <v/>
      </c>
      <c r="AG57" s="7" t="str">
        <f>IF($J57=AG$4,MAX(AG$1:AG56)+1,"")</f>
        <v/>
      </c>
      <c r="AH57" s="7" t="str">
        <f>IF($J57=AH$4,MAX(AH$1:AH56)+1,"")</f>
        <v/>
      </c>
      <c r="AI57" s="7" t="str">
        <f>IF($J57=AI$4,MAX(AI$1:AI56)+1,"")</f>
        <v/>
      </c>
      <c r="AJ57" s="7" t="str">
        <f>IF($J57=AJ$4,MAX(AJ$1:AJ56)+1,"")</f>
        <v/>
      </c>
      <c r="AK57" s="7" t="str">
        <f>IF($J57=AK$4,MAX(AK$1:AK56)+1,"")</f>
        <v/>
      </c>
      <c r="AL57" s="7" t="str">
        <f>IF($J57=AL$4,MAX(AL$1:AL56)+1,"")</f>
        <v/>
      </c>
      <c r="AM57" s="7" t="str">
        <f>IF($J57=AM$4,MAX(AM$1:AM56)+1,"")</f>
        <v/>
      </c>
      <c r="AN57" s="7" t="str">
        <f>IF($J57=AN$4,MAX(AN$1:AN56)+1,"")</f>
        <v/>
      </c>
      <c r="AO57" s="7" t="str">
        <f>IF($J57=AO$4,MAX(AO$1:AO56)+1,"")</f>
        <v/>
      </c>
      <c r="AP57" s="7" t="str">
        <f>IF($J57=AP$4,MAX(AP$1:AP56)+1,"")</f>
        <v/>
      </c>
      <c r="AQ57" s="7" t="str">
        <f>IF($J57=AQ$4,MAX(AQ$1:AQ56)+1,"")</f>
        <v/>
      </c>
      <c r="AR57" s="7" t="str">
        <f>IF($J57=AR$4,MAX(AR$1:AR56)+1,"")</f>
        <v/>
      </c>
      <c r="AS57" s="7" t="str">
        <f>IF($J57=AS$4,MAX(AS$1:AS56)+1,"")</f>
        <v/>
      </c>
      <c r="AT57" s="7" t="str">
        <f>IF($J57=AT$4,MAX(AT$1:AT56)+1,"")</f>
        <v/>
      </c>
      <c r="AU57" s="7" t="str">
        <f>IF($J57=AU$4,MAX(AU$1:AU56)+1,"")</f>
        <v/>
      </c>
      <c r="AV57" s="7" t="str">
        <f>IF($J57=AV$4,MAX(AV$1:AV56)+1,"")</f>
        <v/>
      </c>
      <c r="AW57" s="7">
        <f>IF($J57=AW$4,MAX(AW$1:AW56)+1,"")</f>
        <v>11</v>
      </c>
      <c r="AX57" s="7" t="str">
        <f>IF($J57=AX$4,MAX(AX$1:AX56)+1,"")</f>
        <v/>
      </c>
      <c r="AY57" s="7" t="str">
        <f>IF($J57=AY$4,MAX(AY$1:AY56)+1,"")</f>
        <v/>
      </c>
      <c r="AZ57" s="7" t="str">
        <f>IF($J57=AZ$4,MAX(AZ$1:AZ56)+1,"")</f>
        <v/>
      </c>
      <c r="BA57" s="7" t="str">
        <f>IF($J57=BA$4,MAX(BA$1:BA56)+1,"")</f>
        <v/>
      </c>
      <c r="BB57" s="7" t="str">
        <f>IF($J57=BB$4,MAX(BB$1:BB56)+1,"")</f>
        <v/>
      </c>
      <c r="BC57" s="7" t="str">
        <f>IF($J57=BC$4,MAX(BC$1:BC56)+1,"")</f>
        <v/>
      </c>
      <c r="BD57" s="7" t="str">
        <f>IF($J57=BD$4,MAX(BD$1:BD56)+1,"")</f>
        <v/>
      </c>
      <c r="BE57" s="7" t="str">
        <f>IF($J57=BE$4,MAX(BE$1:BE56)+1,"")</f>
        <v/>
      </c>
      <c r="BF57" s="7" t="str">
        <f>IF($J57=BF$4,MAX(BF$1:BF56)+1,"")</f>
        <v/>
      </c>
      <c r="BG57" s="7" t="str">
        <f>IF($J57=BG$4,MAX(BG$1:BG56)+1,"")</f>
        <v/>
      </c>
      <c r="BH57" s="7" t="str">
        <f>IF($J57=BH$4,MAX(BH$1:BH56)+1,"")</f>
        <v/>
      </c>
      <c r="BI57" s="6">
        <f t="shared" si="3"/>
        <v>11</v>
      </c>
    </row>
    <row r="58" spans="1:61">
      <c r="A58" s="6" t="str">
        <f t="shared" si="0"/>
        <v>มัธยมศึกษาปีที่ 4/3-12</v>
      </c>
      <c r="B58" s="6" t="str">
        <f t="shared" si="1"/>
        <v>ช67407-9</v>
      </c>
      <c r="D58" s="15">
        <v>12</v>
      </c>
      <c r="E58" s="15" t="s">
        <v>513</v>
      </c>
      <c r="F58" s="8" t="s">
        <v>514</v>
      </c>
      <c r="G58" s="8" t="s">
        <v>515</v>
      </c>
      <c r="H58" s="15" t="s">
        <v>442</v>
      </c>
      <c r="J58" s="7" t="str">
        <f>IF(K58='วิชา-ชั้นที่สอน'!$B$24,'วิชา-ชั้นที่สอน'!$A$24,IF(K58='วิชา-ชั้นที่สอน'!$B$25,'วิชา-ชั้นที่สอน'!$A$25,IF(K58='วิชา-ชั้นที่สอน'!$B$26,'วิชา-ชั้นที่สอน'!$A$26,IF(K58='วิชา-ชั้นที่สอน'!$B$27,'วิชา-ชั้นที่สอน'!$A$27,IF(K58='วิชา-ชั้นที่สอน'!$B$28,'วิชา-ชั้นที่สอน'!$A$28,"-")))))</f>
        <v>ช67407</v>
      </c>
      <c r="K58" s="7" t="s">
        <v>1853</v>
      </c>
      <c r="L58" s="7" t="str">
        <f>IF(J58=0,"",IF(J58="-","",IF(J58="","",VLOOKUP(J58,'วิชา-ชั้นที่สอน'!$A$3:$F$59,3,FALSE))))</f>
        <v>นางสาวเบญญาณิช  กิจเต่ง</v>
      </c>
      <c r="M58" s="7" t="str">
        <f>IF(L58=$M$4,MAX(M$1:$M57)+1,"")</f>
        <v/>
      </c>
      <c r="N58" s="7" t="str">
        <f>IF($L58=N$4,MAX(N$1:N57)+1,"")</f>
        <v/>
      </c>
      <c r="O58" s="7" t="str">
        <f>IF($L58=O$4,MAX(O$1:O57)+1,"")</f>
        <v/>
      </c>
      <c r="P58" s="7" t="str">
        <f>IF($L58=P$4,MAX(P$1:P57)+1,"")</f>
        <v/>
      </c>
      <c r="Q58" s="7" t="str">
        <f>IF($L58=Q$4,MAX(Q$1:Q57)+1,"")</f>
        <v/>
      </c>
      <c r="R58" s="7" t="str">
        <f>IF($L58=R$4,MAX(R$1:R57)+1,"")</f>
        <v/>
      </c>
      <c r="S58" s="7" t="str">
        <f>IF($L58=S$4,MAX(S$1:S57)+1,"")</f>
        <v/>
      </c>
      <c r="T58" s="7" t="str">
        <f>IF($L58=T$4,MAX(T$1:T57)+1,"")</f>
        <v/>
      </c>
      <c r="U58" s="7" t="str">
        <f>IF($L58=U$4,MAX(U$1:U57)+1,"")</f>
        <v/>
      </c>
      <c r="V58" s="6">
        <f t="shared" si="2"/>
        <v>0</v>
      </c>
      <c r="X58" s="7" t="str">
        <f>IF($J58=X$4,MAX(X$1:X57)+1,"")</f>
        <v/>
      </c>
      <c r="Y58" s="7" t="str">
        <f>IF($J58=Y$4,MAX(Y$1:Y57)+1,"")</f>
        <v/>
      </c>
      <c r="Z58" s="7" t="str">
        <f>IF($J58=Z$4,MAX(Z$1:Z57)+1,"")</f>
        <v/>
      </c>
      <c r="AA58" s="7" t="str">
        <f>IF($J58=AA$4,MAX(AA$1:AA57)+1,"")</f>
        <v/>
      </c>
      <c r="AB58" s="7" t="str">
        <f>IF($J58=AB$4,MAX(AB$1:AB57)+1,"")</f>
        <v/>
      </c>
      <c r="AC58" s="7" t="str">
        <f>IF($J58=AC$4,MAX(AC$1:AC57)+1,"")</f>
        <v/>
      </c>
      <c r="AD58" s="7" t="str">
        <f>IF($J58=AD$4,MAX(AD$1:AD57)+1,"")</f>
        <v/>
      </c>
      <c r="AE58" s="7" t="str">
        <f>IF($J58=AE$4,MAX(AE$1:AE57)+1,"")</f>
        <v/>
      </c>
      <c r="AF58" s="7" t="str">
        <f>IF($J58=AF$4,MAX(AF$1:AF57)+1,"")</f>
        <v/>
      </c>
      <c r="AG58" s="7" t="str">
        <f>IF($J58=AG$4,MAX(AG$1:AG57)+1,"")</f>
        <v/>
      </c>
      <c r="AH58" s="7" t="str">
        <f>IF($J58=AH$4,MAX(AH$1:AH57)+1,"")</f>
        <v/>
      </c>
      <c r="AI58" s="7" t="str">
        <f>IF($J58=AI$4,MAX(AI$1:AI57)+1,"")</f>
        <v/>
      </c>
      <c r="AJ58" s="7" t="str">
        <f>IF($J58=AJ$4,MAX(AJ$1:AJ57)+1,"")</f>
        <v/>
      </c>
      <c r="AK58" s="7" t="str">
        <f>IF($J58=AK$4,MAX(AK$1:AK57)+1,"")</f>
        <v/>
      </c>
      <c r="AL58" s="7" t="str">
        <f>IF($J58=AL$4,MAX(AL$1:AL57)+1,"")</f>
        <v/>
      </c>
      <c r="AM58" s="7" t="str">
        <f>IF($J58=AM$4,MAX(AM$1:AM57)+1,"")</f>
        <v/>
      </c>
      <c r="AN58" s="7" t="str">
        <f>IF($J58=AN$4,MAX(AN$1:AN57)+1,"")</f>
        <v/>
      </c>
      <c r="AO58" s="7" t="str">
        <f>IF($J58=AO$4,MAX(AO$1:AO57)+1,"")</f>
        <v/>
      </c>
      <c r="AP58" s="7" t="str">
        <f>IF($J58=AP$4,MAX(AP$1:AP57)+1,"")</f>
        <v/>
      </c>
      <c r="AQ58" s="7" t="str">
        <f>IF($J58=AQ$4,MAX(AQ$1:AQ57)+1,"")</f>
        <v/>
      </c>
      <c r="AR58" s="7" t="str">
        <f>IF($J58=AR$4,MAX(AR$1:AR57)+1,"")</f>
        <v/>
      </c>
      <c r="AS58" s="7" t="str">
        <f>IF($J58=AS$4,MAX(AS$1:AS57)+1,"")</f>
        <v/>
      </c>
      <c r="AT58" s="7" t="str">
        <f>IF($J58=AT$4,MAX(AT$1:AT57)+1,"")</f>
        <v/>
      </c>
      <c r="AU58" s="7">
        <f>IF($J58=AU$4,MAX(AU$1:AU57)+1,"")</f>
        <v>9</v>
      </c>
      <c r="AV58" s="7" t="str">
        <f>IF($J58=AV$4,MAX(AV$1:AV57)+1,"")</f>
        <v/>
      </c>
      <c r="AW58" s="7" t="str">
        <f>IF($J58=AW$4,MAX(AW$1:AW57)+1,"")</f>
        <v/>
      </c>
      <c r="AX58" s="7" t="str">
        <f>IF($J58=AX$4,MAX(AX$1:AX57)+1,"")</f>
        <v/>
      </c>
      <c r="AY58" s="7" t="str">
        <f>IF($J58=AY$4,MAX(AY$1:AY57)+1,"")</f>
        <v/>
      </c>
      <c r="AZ58" s="7" t="str">
        <f>IF($J58=AZ$4,MAX(AZ$1:AZ57)+1,"")</f>
        <v/>
      </c>
      <c r="BA58" s="7" t="str">
        <f>IF($J58=BA$4,MAX(BA$1:BA57)+1,"")</f>
        <v/>
      </c>
      <c r="BB58" s="7" t="str">
        <f>IF($J58=BB$4,MAX(BB$1:BB57)+1,"")</f>
        <v/>
      </c>
      <c r="BC58" s="7" t="str">
        <f>IF($J58=BC$4,MAX(BC$1:BC57)+1,"")</f>
        <v/>
      </c>
      <c r="BD58" s="7" t="str">
        <f>IF($J58=BD$4,MAX(BD$1:BD57)+1,"")</f>
        <v/>
      </c>
      <c r="BE58" s="7" t="str">
        <f>IF($J58=BE$4,MAX(BE$1:BE57)+1,"")</f>
        <v/>
      </c>
      <c r="BF58" s="7" t="str">
        <f>IF($J58=BF$4,MAX(BF$1:BF57)+1,"")</f>
        <v/>
      </c>
      <c r="BG58" s="7" t="str">
        <f>IF($J58=BG$4,MAX(BG$1:BG57)+1,"")</f>
        <v/>
      </c>
      <c r="BH58" s="7" t="str">
        <f>IF($J58=BH$4,MAX(BH$1:BH57)+1,"")</f>
        <v/>
      </c>
      <c r="BI58" s="6">
        <f t="shared" si="3"/>
        <v>9</v>
      </c>
    </row>
    <row r="59" spans="1:61">
      <c r="A59" s="6" t="str">
        <f t="shared" si="0"/>
        <v>มัธยมศึกษาปีที่ 4/3-13</v>
      </c>
      <c r="B59" s="6" t="str">
        <f t="shared" si="1"/>
        <v>ช67409-12</v>
      </c>
      <c r="D59" s="15">
        <v>13</v>
      </c>
      <c r="E59" s="15" t="s">
        <v>516</v>
      </c>
      <c r="F59" s="8" t="s">
        <v>517</v>
      </c>
      <c r="G59" s="8" t="s">
        <v>518</v>
      </c>
      <c r="H59" s="15" t="s">
        <v>442</v>
      </c>
      <c r="J59" s="7" t="str">
        <f>IF(K59='วิชา-ชั้นที่สอน'!$B$24,'วิชา-ชั้นที่สอน'!$A$24,IF(K59='วิชา-ชั้นที่สอน'!$B$25,'วิชา-ชั้นที่สอน'!$A$25,IF(K59='วิชา-ชั้นที่สอน'!$B$26,'วิชา-ชั้นที่สอน'!$A$26,IF(K59='วิชา-ชั้นที่สอน'!$B$27,'วิชา-ชั้นที่สอน'!$A$27,IF(K59='วิชา-ชั้นที่สอน'!$B$28,'วิชา-ชั้นที่สอน'!$A$28,"-")))))</f>
        <v>ช67409</v>
      </c>
      <c r="K59" s="7" t="s">
        <v>2127</v>
      </c>
      <c r="L59" s="7" t="str">
        <f>IF(J59=0,"",IF(J59="-","",IF(J59="","",VLOOKUP(J59,'วิชา-ชั้นที่สอน'!$A$3:$F$59,3,FALSE))))</f>
        <v>สิบเอกชัยวัฒน์(เก่ง) เรืองไกรศิลป์</v>
      </c>
      <c r="M59" s="7" t="str">
        <f>IF(L59=$M$4,MAX(M$1:$M58)+1,"")</f>
        <v/>
      </c>
      <c r="N59" s="7" t="str">
        <f>IF($L59=N$4,MAX(N$1:N58)+1,"")</f>
        <v/>
      </c>
      <c r="O59" s="7" t="str">
        <f>IF($L59=O$4,MAX(O$1:O58)+1,"")</f>
        <v/>
      </c>
      <c r="P59" s="7">
        <f>IF($L59=P$4,MAX(P$1:P58)+1,"")</f>
        <v>12</v>
      </c>
      <c r="Q59" s="7" t="str">
        <f>IF($L59=Q$4,MAX(Q$1:Q58)+1,"")</f>
        <v/>
      </c>
      <c r="R59" s="7" t="str">
        <f>IF($L59=R$4,MAX(R$1:R58)+1,"")</f>
        <v/>
      </c>
      <c r="S59" s="7" t="str">
        <f>IF($L59=S$4,MAX(S$1:S58)+1,"")</f>
        <v/>
      </c>
      <c r="T59" s="7" t="str">
        <f>IF($L59=T$4,MAX(T$1:T58)+1,"")</f>
        <v/>
      </c>
      <c r="U59" s="7" t="str">
        <f>IF($L59=U$4,MAX(U$1:U58)+1,"")</f>
        <v/>
      </c>
      <c r="V59" s="6">
        <f t="shared" si="2"/>
        <v>12</v>
      </c>
      <c r="X59" s="7" t="str">
        <f>IF($J59=X$4,MAX(X$1:X58)+1,"")</f>
        <v/>
      </c>
      <c r="Y59" s="7" t="str">
        <f>IF($J59=Y$4,MAX(Y$1:Y58)+1,"")</f>
        <v/>
      </c>
      <c r="Z59" s="7" t="str">
        <f>IF($J59=Z$4,MAX(Z$1:Z58)+1,"")</f>
        <v/>
      </c>
      <c r="AA59" s="7" t="str">
        <f>IF($J59=AA$4,MAX(AA$1:AA58)+1,"")</f>
        <v/>
      </c>
      <c r="AB59" s="7" t="str">
        <f>IF($J59=AB$4,MAX(AB$1:AB58)+1,"")</f>
        <v/>
      </c>
      <c r="AC59" s="7" t="str">
        <f>IF($J59=AC$4,MAX(AC$1:AC58)+1,"")</f>
        <v/>
      </c>
      <c r="AD59" s="7" t="str">
        <f>IF($J59=AD$4,MAX(AD$1:AD58)+1,"")</f>
        <v/>
      </c>
      <c r="AE59" s="7" t="str">
        <f>IF($J59=AE$4,MAX(AE$1:AE58)+1,"")</f>
        <v/>
      </c>
      <c r="AF59" s="7" t="str">
        <f>IF($J59=AF$4,MAX(AF$1:AF58)+1,"")</f>
        <v/>
      </c>
      <c r="AG59" s="7" t="str">
        <f>IF($J59=AG$4,MAX(AG$1:AG58)+1,"")</f>
        <v/>
      </c>
      <c r="AH59" s="7" t="str">
        <f>IF($J59=AH$4,MAX(AH$1:AH58)+1,"")</f>
        <v/>
      </c>
      <c r="AI59" s="7" t="str">
        <f>IF($J59=AI$4,MAX(AI$1:AI58)+1,"")</f>
        <v/>
      </c>
      <c r="AJ59" s="7" t="str">
        <f>IF($J59=AJ$4,MAX(AJ$1:AJ58)+1,"")</f>
        <v/>
      </c>
      <c r="AK59" s="7" t="str">
        <f>IF($J59=AK$4,MAX(AK$1:AK58)+1,"")</f>
        <v/>
      </c>
      <c r="AL59" s="7" t="str">
        <f>IF($J59=AL$4,MAX(AL$1:AL58)+1,"")</f>
        <v/>
      </c>
      <c r="AM59" s="7" t="str">
        <f>IF($J59=AM$4,MAX(AM$1:AM58)+1,"")</f>
        <v/>
      </c>
      <c r="AN59" s="7" t="str">
        <f>IF($J59=AN$4,MAX(AN$1:AN58)+1,"")</f>
        <v/>
      </c>
      <c r="AO59" s="7" t="str">
        <f>IF($J59=AO$4,MAX(AO$1:AO58)+1,"")</f>
        <v/>
      </c>
      <c r="AP59" s="7" t="str">
        <f>IF($J59=AP$4,MAX(AP$1:AP58)+1,"")</f>
        <v/>
      </c>
      <c r="AQ59" s="7" t="str">
        <f>IF($J59=AQ$4,MAX(AQ$1:AQ58)+1,"")</f>
        <v/>
      </c>
      <c r="AR59" s="7" t="str">
        <f>IF($J59=AR$4,MAX(AR$1:AR58)+1,"")</f>
        <v/>
      </c>
      <c r="AS59" s="7" t="str">
        <f>IF($J59=AS$4,MAX(AS$1:AS58)+1,"")</f>
        <v/>
      </c>
      <c r="AT59" s="7" t="str">
        <f>IF($J59=AT$4,MAX(AT$1:AT58)+1,"")</f>
        <v/>
      </c>
      <c r="AU59" s="7" t="str">
        <f>IF($J59=AU$4,MAX(AU$1:AU58)+1,"")</f>
        <v/>
      </c>
      <c r="AV59" s="7" t="str">
        <f>IF($J59=AV$4,MAX(AV$1:AV58)+1,"")</f>
        <v/>
      </c>
      <c r="AW59" s="7">
        <f>IF($J59=AW$4,MAX(AW$1:AW58)+1,"")</f>
        <v>12</v>
      </c>
      <c r="AX59" s="7" t="str">
        <f>IF($J59=AX$4,MAX(AX$1:AX58)+1,"")</f>
        <v/>
      </c>
      <c r="AY59" s="7" t="str">
        <f>IF($J59=AY$4,MAX(AY$1:AY58)+1,"")</f>
        <v/>
      </c>
      <c r="AZ59" s="7" t="str">
        <f>IF($J59=AZ$4,MAX(AZ$1:AZ58)+1,"")</f>
        <v/>
      </c>
      <c r="BA59" s="7" t="str">
        <f>IF($J59=BA$4,MAX(BA$1:BA58)+1,"")</f>
        <v/>
      </c>
      <c r="BB59" s="7" t="str">
        <f>IF($J59=BB$4,MAX(BB$1:BB58)+1,"")</f>
        <v/>
      </c>
      <c r="BC59" s="7" t="str">
        <f>IF($J59=BC$4,MAX(BC$1:BC58)+1,"")</f>
        <v/>
      </c>
      <c r="BD59" s="7" t="str">
        <f>IF($J59=BD$4,MAX(BD$1:BD58)+1,"")</f>
        <v/>
      </c>
      <c r="BE59" s="7" t="str">
        <f>IF($J59=BE$4,MAX(BE$1:BE58)+1,"")</f>
        <v/>
      </c>
      <c r="BF59" s="7" t="str">
        <f>IF($J59=BF$4,MAX(BF$1:BF58)+1,"")</f>
        <v/>
      </c>
      <c r="BG59" s="7" t="str">
        <f>IF($J59=BG$4,MAX(BG$1:BG58)+1,"")</f>
        <v/>
      </c>
      <c r="BH59" s="7" t="str">
        <f>IF($J59=BH$4,MAX(BH$1:BH58)+1,"")</f>
        <v/>
      </c>
      <c r="BI59" s="6">
        <f t="shared" si="3"/>
        <v>12</v>
      </c>
    </row>
    <row r="60" spans="1:61">
      <c r="A60" s="6" t="str">
        <f t="shared" si="0"/>
        <v>มัธยมศึกษาปีที่ 4/3-14</v>
      </c>
      <c r="B60" s="6" t="str">
        <f t="shared" si="1"/>
        <v>ช67407-10</v>
      </c>
      <c r="D60" s="15">
        <v>14</v>
      </c>
      <c r="E60" s="15" t="s">
        <v>519</v>
      </c>
      <c r="F60" s="8" t="s">
        <v>520</v>
      </c>
      <c r="G60" s="8" t="s">
        <v>521</v>
      </c>
      <c r="H60" s="15" t="s">
        <v>442</v>
      </c>
      <c r="J60" s="7" t="str">
        <f>IF(K60='วิชา-ชั้นที่สอน'!$B$24,'วิชา-ชั้นที่สอน'!$A$24,IF(K60='วิชา-ชั้นที่สอน'!$B$25,'วิชา-ชั้นที่สอน'!$A$25,IF(K60='วิชา-ชั้นที่สอน'!$B$26,'วิชา-ชั้นที่สอน'!$A$26,IF(K60='วิชา-ชั้นที่สอน'!$B$27,'วิชา-ชั้นที่สอน'!$A$27,IF(K60='วิชา-ชั้นที่สอน'!$B$28,'วิชา-ชั้นที่สอน'!$A$28,"-")))))</f>
        <v>ช67407</v>
      </c>
      <c r="K60" s="7" t="s">
        <v>1853</v>
      </c>
      <c r="L60" s="7" t="str">
        <f>IF(J60=0,"",IF(J60="-","",IF(J60="","",VLOOKUP(J60,'วิชา-ชั้นที่สอน'!$A$3:$F$59,3,FALSE))))</f>
        <v>นางสาวเบญญาณิช  กิจเต่ง</v>
      </c>
      <c r="M60" s="7" t="str">
        <f>IF(L60=$M$4,MAX(M$1:$M59)+1,"")</f>
        <v/>
      </c>
      <c r="N60" s="7" t="str">
        <f>IF($L60=N$4,MAX(N$1:N59)+1,"")</f>
        <v/>
      </c>
      <c r="O60" s="7" t="str">
        <f>IF($L60=O$4,MAX(O$1:O59)+1,"")</f>
        <v/>
      </c>
      <c r="P60" s="7" t="str">
        <f>IF($L60=P$4,MAX(P$1:P59)+1,"")</f>
        <v/>
      </c>
      <c r="Q60" s="7" t="str">
        <f>IF($L60=Q$4,MAX(Q$1:Q59)+1,"")</f>
        <v/>
      </c>
      <c r="R60" s="7" t="str">
        <f>IF($L60=R$4,MAX(R$1:R59)+1,"")</f>
        <v/>
      </c>
      <c r="S60" s="7" t="str">
        <f>IF($L60=S$4,MAX(S$1:S59)+1,"")</f>
        <v/>
      </c>
      <c r="T60" s="7" t="str">
        <f>IF($L60=T$4,MAX(T$1:T59)+1,"")</f>
        <v/>
      </c>
      <c r="U60" s="7" t="str">
        <f>IF($L60=U$4,MAX(U$1:U59)+1,"")</f>
        <v/>
      </c>
      <c r="V60" s="6">
        <f t="shared" si="2"/>
        <v>0</v>
      </c>
      <c r="X60" s="7" t="str">
        <f>IF($J60=X$4,MAX(X$1:X59)+1,"")</f>
        <v/>
      </c>
      <c r="Y60" s="7" t="str">
        <f>IF($J60=Y$4,MAX(Y$1:Y59)+1,"")</f>
        <v/>
      </c>
      <c r="Z60" s="7" t="str">
        <f>IF($J60=Z$4,MAX(Z$1:Z59)+1,"")</f>
        <v/>
      </c>
      <c r="AA60" s="7" t="str">
        <f>IF($J60=AA$4,MAX(AA$1:AA59)+1,"")</f>
        <v/>
      </c>
      <c r="AB60" s="7" t="str">
        <f>IF($J60=AB$4,MAX(AB$1:AB59)+1,"")</f>
        <v/>
      </c>
      <c r="AC60" s="7" t="str">
        <f>IF($J60=AC$4,MAX(AC$1:AC59)+1,"")</f>
        <v/>
      </c>
      <c r="AD60" s="7" t="str">
        <f>IF($J60=AD$4,MAX(AD$1:AD59)+1,"")</f>
        <v/>
      </c>
      <c r="AE60" s="7" t="str">
        <f>IF($J60=AE$4,MAX(AE$1:AE59)+1,"")</f>
        <v/>
      </c>
      <c r="AF60" s="7" t="str">
        <f>IF($J60=AF$4,MAX(AF$1:AF59)+1,"")</f>
        <v/>
      </c>
      <c r="AG60" s="7" t="str">
        <f>IF($J60=AG$4,MAX(AG$1:AG59)+1,"")</f>
        <v/>
      </c>
      <c r="AH60" s="7" t="str">
        <f>IF($J60=AH$4,MAX(AH$1:AH59)+1,"")</f>
        <v/>
      </c>
      <c r="AI60" s="7" t="str">
        <f>IF($J60=AI$4,MAX(AI$1:AI59)+1,"")</f>
        <v/>
      </c>
      <c r="AJ60" s="7" t="str">
        <f>IF($J60=AJ$4,MAX(AJ$1:AJ59)+1,"")</f>
        <v/>
      </c>
      <c r="AK60" s="7" t="str">
        <f>IF($J60=AK$4,MAX(AK$1:AK59)+1,"")</f>
        <v/>
      </c>
      <c r="AL60" s="7" t="str">
        <f>IF($J60=AL$4,MAX(AL$1:AL59)+1,"")</f>
        <v/>
      </c>
      <c r="AM60" s="7" t="str">
        <f>IF($J60=AM$4,MAX(AM$1:AM59)+1,"")</f>
        <v/>
      </c>
      <c r="AN60" s="7" t="str">
        <f>IF($J60=AN$4,MAX(AN$1:AN59)+1,"")</f>
        <v/>
      </c>
      <c r="AO60" s="7" t="str">
        <f>IF($J60=AO$4,MAX(AO$1:AO59)+1,"")</f>
        <v/>
      </c>
      <c r="AP60" s="7" t="str">
        <f>IF($J60=AP$4,MAX(AP$1:AP59)+1,"")</f>
        <v/>
      </c>
      <c r="AQ60" s="7" t="str">
        <f>IF($J60=AQ$4,MAX(AQ$1:AQ59)+1,"")</f>
        <v/>
      </c>
      <c r="AR60" s="7" t="str">
        <f>IF($J60=AR$4,MAX(AR$1:AR59)+1,"")</f>
        <v/>
      </c>
      <c r="AS60" s="7" t="str">
        <f>IF($J60=AS$4,MAX(AS$1:AS59)+1,"")</f>
        <v/>
      </c>
      <c r="AT60" s="7" t="str">
        <f>IF($J60=AT$4,MAX(AT$1:AT59)+1,"")</f>
        <v/>
      </c>
      <c r="AU60" s="7">
        <f>IF($J60=AU$4,MAX(AU$1:AU59)+1,"")</f>
        <v>10</v>
      </c>
      <c r="AV60" s="7" t="str">
        <f>IF($J60=AV$4,MAX(AV$1:AV59)+1,"")</f>
        <v/>
      </c>
      <c r="AW60" s="7" t="str">
        <f>IF($J60=AW$4,MAX(AW$1:AW59)+1,"")</f>
        <v/>
      </c>
      <c r="AX60" s="7" t="str">
        <f>IF($J60=AX$4,MAX(AX$1:AX59)+1,"")</f>
        <v/>
      </c>
      <c r="AY60" s="7" t="str">
        <f>IF($J60=AY$4,MAX(AY$1:AY59)+1,"")</f>
        <v/>
      </c>
      <c r="AZ60" s="7" t="str">
        <f>IF($J60=AZ$4,MAX(AZ$1:AZ59)+1,"")</f>
        <v/>
      </c>
      <c r="BA60" s="7" t="str">
        <f>IF($J60=BA$4,MAX(BA$1:BA59)+1,"")</f>
        <v/>
      </c>
      <c r="BB60" s="7" t="str">
        <f>IF($J60=BB$4,MAX(BB$1:BB59)+1,"")</f>
        <v/>
      </c>
      <c r="BC60" s="7" t="str">
        <f>IF($J60=BC$4,MAX(BC$1:BC59)+1,"")</f>
        <v/>
      </c>
      <c r="BD60" s="7" t="str">
        <f>IF($J60=BD$4,MAX(BD$1:BD59)+1,"")</f>
        <v/>
      </c>
      <c r="BE60" s="7" t="str">
        <f>IF($J60=BE$4,MAX(BE$1:BE59)+1,"")</f>
        <v/>
      </c>
      <c r="BF60" s="7" t="str">
        <f>IF($J60=BF$4,MAX(BF$1:BF59)+1,"")</f>
        <v/>
      </c>
      <c r="BG60" s="7" t="str">
        <f>IF($J60=BG$4,MAX(BG$1:BG59)+1,"")</f>
        <v/>
      </c>
      <c r="BH60" s="7" t="str">
        <f>IF($J60=BH$4,MAX(BH$1:BH59)+1,"")</f>
        <v/>
      </c>
      <c r="BI60" s="6">
        <f t="shared" si="3"/>
        <v>10</v>
      </c>
    </row>
    <row r="61" spans="1:61">
      <c r="A61" s="6" t="str">
        <f t="shared" si="0"/>
        <v>มัธยมศึกษาปีที่ 4/3-15</v>
      </c>
      <c r="B61" s="6" t="str">
        <f t="shared" si="1"/>
        <v>ช67406-11</v>
      </c>
      <c r="D61" s="15">
        <v>15</v>
      </c>
      <c r="E61" s="15" t="s">
        <v>522</v>
      </c>
      <c r="F61" s="8" t="s">
        <v>146</v>
      </c>
      <c r="G61" s="8" t="s">
        <v>523</v>
      </c>
      <c r="H61" s="15" t="s">
        <v>442</v>
      </c>
      <c r="J61" s="7" t="str">
        <f>IF(K61='วิชา-ชั้นที่สอน'!$B$24,'วิชา-ชั้นที่สอน'!$A$24,IF(K61='วิชา-ชั้นที่สอน'!$B$25,'วิชา-ชั้นที่สอน'!$A$25,IF(K61='วิชา-ชั้นที่สอน'!$B$26,'วิชา-ชั้นที่สอน'!$A$26,IF(K61='วิชา-ชั้นที่สอน'!$B$27,'วิชา-ชั้นที่สอน'!$A$27,IF(K61='วิชา-ชั้นที่สอน'!$B$28,'วิชา-ชั้นที่สอน'!$A$28,"-")))))</f>
        <v>ช67406</v>
      </c>
      <c r="K61" s="7" t="s">
        <v>1851</v>
      </c>
      <c r="L61" s="7" t="str">
        <f>IF(J61=0,"",IF(J61="-","",IF(J61="","",VLOOKUP(J61,'วิชา-ชั้นที่สอน'!$A$3:$F$59,3,FALSE))))</f>
        <v>นายธนินภัท วิชรัจจ์</v>
      </c>
      <c r="M61" s="7">
        <f>IF(L61=$M$4,MAX(M$1:$M60)+1,"")</f>
        <v>11</v>
      </c>
      <c r="N61" s="7" t="str">
        <f>IF($L61=N$4,MAX(N$1:N60)+1,"")</f>
        <v/>
      </c>
      <c r="O61" s="7" t="str">
        <f>IF($L61=O$4,MAX(O$1:O60)+1,"")</f>
        <v/>
      </c>
      <c r="P61" s="7" t="str">
        <f>IF($L61=P$4,MAX(P$1:P60)+1,"")</f>
        <v/>
      </c>
      <c r="Q61" s="7" t="str">
        <f>IF($L61=Q$4,MAX(Q$1:Q60)+1,"")</f>
        <v/>
      </c>
      <c r="R61" s="7" t="str">
        <f>IF($L61=R$4,MAX(R$1:R60)+1,"")</f>
        <v/>
      </c>
      <c r="S61" s="7" t="str">
        <f>IF($L61=S$4,MAX(S$1:S60)+1,"")</f>
        <v/>
      </c>
      <c r="T61" s="7" t="str">
        <f>IF($L61=T$4,MAX(T$1:T60)+1,"")</f>
        <v/>
      </c>
      <c r="U61" s="7" t="str">
        <f>IF($L61=U$4,MAX(U$1:U60)+1,"")</f>
        <v/>
      </c>
      <c r="V61" s="6">
        <f t="shared" si="2"/>
        <v>11</v>
      </c>
      <c r="X61" s="7" t="str">
        <f>IF($J61=X$4,MAX(X$1:X60)+1,"")</f>
        <v/>
      </c>
      <c r="Y61" s="7" t="str">
        <f>IF($J61=Y$4,MAX(Y$1:Y60)+1,"")</f>
        <v/>
      </c>
      <c r="Z61" s="7" t="str">
        <f>IF($J61=Z$4,MAX(Z$1:Z60)+1,"")</f>
        <v/>
      </c>
      <c r="AA61" s="7" t="str">
        <f>IF($J61=AA$4,MAX(AA$1:AA60)+1,"")</f>
        <v/>
      </c>
      <c r="AB61" s="7" t="str">
        <f>IF($J61=AB$4,MAX(AB$1:AB60)+1,"")</f>
        <v/>
      </c>
      <c r="AC61" s="7" t="str">
        <f>IF($J61=AC$4,MAX(AC$1:AC60)+1,"")</f>
        <v/>
      </c>
      <c r="AD61" s="7" t="str">
        <f>IF($J61=AD$4,MAX(AD$1:AD60)+1,"")</f>
        <v/>
      </c>
      <c r="AE61" s="7" t="str">
        <f>IF($J61=AE$4,MAX(AE$1:AE60)+1,"")</f>
        <v/>
      </c>
      <c r="AF61" s="7" t="str">
        <f>IF($J61=AF$4,MAX(AF$1:AF60)+1,"")</f>
        <v/>
      </c>
      <c r="AG61" s="7" t="str">
        <f>IF($J61=AG$4,MAX(AG$1:AG60)+1,"")</f>
        <v/>
      </c>
      <c r="AH61" s="7" t="str">
        <f>IF($J61=AH$4,MAX(AH$1:AH60)+1,"")</f>
        <v/>
      </c>
      <c r="AI61" s="7" t="str">
        <f>IF($J61=AI$4,MAX(AI$1:AI60)+1,"")</f>
        <v/>
      </c>
      <c r="AJ61" s="7" t="str">
        <f>IF($J61=AJ$4,MAX(AJ$1:AJ60)+1,"")</f>
        <v/>
      </c>
      <c r="AK61" s="7" t="str">
        <f>IF($J61=AK$4,MAX(AK$1:AK60)+1,"")</f>
        <v/>
      </c>
      <c r="AL61" s="7" t="str">
        <f>IF($J61=AL$4,MAX(AL$1:AL60)+1,"")</f>
        <v/>
      </c>
      <c r="AM61" s="7" t="str">
        <f>IF($J61=AM$4,MAX(AM$1:AM60)+1,"")</f>
        <v/>
      </c>
      <c r="AN61" s="7" t="str">
        <f>IF($J61=AN$4,MAX(AN$1:AN60)+1,"")</f>
        <v/>
      </c>
      <c r="AO61" s="7" t="str">
        <f>IF($J61=AO$4,MAX(AO$1:AO60)+1,"")</f>
        <v/>
      </c>
      <c r="AP61" s="7" t="str">
        <f>IF($J61=AP$4,MAX(AP$1:AP60)+1,"")</f>
        <v/>
      </c>
      <c r="AQ61" s="7" t="str">
        <f>IF($J61=AQ$4,MAX(AQ$1:AQ60)+1,"")</f>
        <v/>
      </c>
      <c r="AR61" s="7" t="str">
        <f>IF($J61=AR$4,MAX(AR$1:AR60)+1,"")</f>
        <v/>
      </c>
      <c r="AS61" s="7" t="str">
        <f>IF($J61=AS$4,MAX(AS$1:AS60)+1,"")</f>
        <v/>
      </c>
      <c r="AT61" s="7">
        <f>IF($J61=AT$4,MAX(AT$1:AT60)+1,"")</f>
        <v>11</v>
      </c>
      <c r="AU61" s="7" t="str">
        <f>IF($J61=AU$4,MAX(AU$1:AU60)+1,"")</f>
        <v/>
      </c>
      <c r="AV61" s="7" t="str">
        <f>IF($J61=AV$4,MAX(AV$1:AV60)+1,"")</f>
        <v/>
      </c>
      <c r="AW61" s="7" t="str">
        <f>IF($J61=AW$4,MAX(AW$1:AW60)+1,"")</f>
        <v/>
      </c>
      <c r="AX61" s="7" t="str">
        <f>IF($J61=AX$4,MAX(AX$1:AX60)+1,"")</f>
        <v/>
      </c>
      <c r="AY61" s="7" t="str">
        <f>IF($J61=AY$4,MAX(AY$1:AY60)+1,"")</f>
        <v/>
      </c>
      <c r="AZ61" s="7" t="str">
        <f>IF($J61=AZ$4,MAX(AZ$1:AZ60)+1,"")</f>
        <v/>
      </c>
      <c r="BA61" s="7" t="str">
        <f>IF($J61=BA$4,MAX(BA$1:BA60)+1,"")</f>
        <v/>
      </c>
      <c r="BB61" s="7" t="str">
        <f>IF($J61=BB$4,MAX(BB$1:BB60)+1,"")</f>
        <v/>
      </c>
      <c r="BC61" s="7" t="str">
        <f>IF($J61=BC$4,MAX(BC$1:BC60)+1,"")</f>
        <v/>
      </c>
      <c r="BD61" s="7" t="str">
        <f>IF($J61=BD$4,MAX(BD$1:BD60)+1,"")</f>
        <v/>
      </c>
      <c r="BE61" s="7" t="str">
        <f>IF($J61=BE$4,MAX(BE$1:BE60)+1,"")</f>
        <v/>
      </c>
      <c r="BF61" s="7" t="str">
        <f>IF($J61=BF$4,MAX(BF$1:BF60)+1,"")</f>
        <v/>
      </c>
      <c r="BG61" s="7" t="str">
        <f>IF($J61=BG$4,MAX(BG$1:BG60)+1,"")</f>
        <v/>
      </c>
      <c r="BH61" s="7" t="str">
        <f>IF($J61=BH$4,MAX(BH$1:BH60)+1,"")</f>
        <v/>
      </c>
      <c r="BI61" s="6">
        <f t="shared" si="3"/>
        <v>11</v>
      </c>
    </row>
    <row r="62" spans="1:61">
      <c r="A62" s="6" t="str">
        <f t="shared" si="0"/>
        <v>มัธยมศึกษาปีที่ 4/3-16</v>
      </c>
      <c r="B62" s="6" t="str">
        <f t="shared" si="1"/>
        <v>ช67406-12</v>
      </c>
      <c r="D62" s="15">
        <v>16</v>
      </c>
      <c r="E62" s="15" t="s">
        <v>524</v>
      </c>
      <c r="F62" s="8" t="s">
        <v>525</v>
      </c>
      <c r="G62" s="8" t="s">
        <v>526</v>
      </c>
      <c r="H62" s="15" t="s">
        <v>442</v>
      </c>
      <c r="J62" s="7" t="str">
        <f>IF(K62='วิชา-ชั้นที่สอน'!$B$24,'วิชา-ชั้นที่สอน'!$A$24,IF(K62='วิชา-ชั้นที่สอน'!$B$25,'วิชา-ชั้นที่สอน'!$A$25,IF(K62='วิชา-ชั้นที่สอน'!$B$26,'วิชา-ชั้นที่สอน'!$A$26,IF(K62='วิชา-ชั้นที่สอน'!$B$27,'วิชา-ชั้นที่สอน'!$A$27,IF(K62='วิชา-ชั้นที่สอน'!$B$28,'วิชา-ชั้นที่สอน'!$A$28,"-")))))</f>
        <v>ช67406</v>
      </c>
      <c r="K62" s="7" t="s">
        <v>1851</v>
      </c>
      <c r="L62" s="7" t="str">
        <f>IF(J62=0,"",IF(J62="-","",IF(J62="","",VLOOKUP(J62,'วิชา-ชั้นที่สอน'!$A$3:$F$59,3,FALSE))))</f>
        <v>นายธนินภัท วิชรัจจ์</v>
      </c>
      <c r="M62" s="7">
        <f>IF(L62=$M$4,MAX(M$1:$M61)+1,"")</f>
        <v>12</v>
      </c>
      <c r="N62" s="7" t="str">
        <f>IF($L62=N$4,MAX(N$1:N61)+1,"")</f>
        <v/>
      </c>
      <c r="O62" s="7" t="str">
        <f>IF($L62=O$4,MAX(O$1:O61)+1,"")</f>
        <v/>
      </c>
      <c r="P62" s="7" t="str">
        <f>IF($L62=P$4,MAX(P$1:P61)+1,"")</f>
        <v/>
      </c>
      <c r="Q62" s="7" t="str">
        <f>IF($L62=Q$4,MAX(Q$1:Q61)+1,"")</f>
        <v/>
      </c>
      <c r="R62" s="7" t="str">
        <f>IF($L62=R$4,MAX(R$1:R61)+1,"")</f>
        <v/>
      </c>
      <c r="S62" s="7" t="str">
        <f>IF($L62=S$4,MAX(S$1:S61)+1,"")</f>
        <v/>
      </c>
      <c r="T62" s="7" t="str">
        <f>IF($L62=T$4,MAX(T$1:T61)+1,"")</f>
        <v/>
      </c>
      <c r="U62" s="7" t="str">
        <f>IF($L62=U$4,MAX(U$1:U61)+1,"")</f>
        <v/>
      </c>
      <c r="V62" s="6">
        <f t="shared" si="2"/>
        <v>12</v>
      </c>
      <c r="X62" s="7" t="str">
        <f>IF($J62=X$4,MAX(X$1:X61)+1,"")</f>
        <v/>
      </c>
      <c r="Y62" s="7" t="str">
        <f>IF($J62=Y$4,MAX(Y$1:Y61)+1,"")</f>
        <v/>
      </c>
      <c r="Z62" s="7" t="str">
        <f>IF($J62=Z$4,MAX(Z$1:Z61)+1,"")</f>
        <v/>
      </c>
      <c r="AA62" s="7" t="str">
        <f>IF($J62=AA$4,MAX(AA$1:AA61)+1,"")</f>
        <v/>
      </c>
      <c r="AB62" s="7" t="str">
        <f>IF($J62=AB$4,MAX(AB$1:AB61)+1,"")</f>
        <v/>
      </c>
      <c r="AC62" s="7" t="str">
        <f>IF($J62=AC$4,MAX(AC$1:AC61)+1,"")</f>
        <v/>
      </c>
      <c r="AD62" s="7" t="str">
        <f>IF($J62=AD$4,MAX(AD$1:AD61)+1,"")</f>
        <v/>
      </c>
      <c r="AE62" s="7" t="str">
        <f>IF($J62=AE$4,MAX(AE$1:AE61)+1,"")</f>
        <v/>
      </c>
      <c r="AF62" s="7" t="str">
        <f>IF($J62=AF$4,MAX(AF$1:AF61)+1,"")</f>
        <v/>
      </c>
      <c r="AG62" s="7" t="str">
        <f>IF($J62=AG$4,MAX(AG$1:AG61)+1,"")</f>
        <v/>
      </c>
      <c r="AH62" s="7" t="str">
        <f>IF($J62=AH$4,MAX(AH$1:AH61)+1,"")</f>
        <v/>
      </c>
      <c r="AI62" s="7" t="str">
        <f>IF($J62=AI$4,MAX(AI$1:AI61)+1,"")</f>
        <v/>
      </c>
      <c r="AJ62" s="7" t="str">
        <f>IF($J62=AJ$4,MAX(AJ$1:AJ61)+1,"")</f>
        <v/>
      </c>
      <c r="AK62" s="7" t="str">
        <f>IF($J62=AK$4,MAX(AK$1:AK61)+1,"")</f>
        <v/>
      </c>
      <c r="AL62" s="7" t="str">
        <f>IF($J62=AL$4,MAX(AL$1:AL61)+1,"")</f>
        <v/>
      </c>
      <c r="AM62" s="7" t="str">
        <f>IF($J62=AM$4,MAX(AM$1:AM61)+1,"")</f>
        <v/>
      </c>
      <c r="AN62" s="7" t="str">
        <f>IF($J62=AN$4,MAX(AN$1:AN61)+1,"")</f>
        <v/>
      </c>
      <c r="AO62" s="7" t="str">
        <f>IF($J62=AO$4,MAX(AO$1:AO61)+1,"")</f>
        <v/>
      </c>
      <c r="AP62" s="7" t="str">
        <f>IF($J62=AP$4,MAX(AP$1:AP61)+1,"")</f>
        <v/>
      </c>
      <c r="AQ62" s="7" t="str">
        <f>IF($J62=AQ$4,MAX(AQ$1:AQ61)+1,"")</f>
        <v/>
      </c>
      <c r="AR62" s="7" t="str">
        <f>IF($J62=AR$4,MAX(AR$1:AR61)+1,"")</f>
        <v/>
      </c>
      <c r="AS62" s="7" t="str">
        <f>IF($J62=AS$4,MAX(AS$1:AS61)+1,"")</f>
        <v/>
      </c>
      <c r="AT62" s="7">
        <f>IF($J62=AT$4,MAX(AT$1:AT61)+1,"")</f>
        <v>12</v>
      </c>
      <c r="AU62" s="7" t="str">
        <f>IF($J62=AU$4,MAX(AU$1:AU61)+1,"")</f>
        <v/>
      </c>
      <c r="AV62" s="7" t="str">
        <f>IF($J62=AV$4,MAX(AV$1:AV61)+1,"")</f>
        <v/>
      </c>
      <c r="AW62" s="7" t="str">
        <f>IF($J62=AW$4,MAX(AW$1:AW61)+1,"")</f>
        <v/>
      </c>
      <c r="AX62" s="7" t="str">
        <f>IF($J62=AX$4,MAX(AX$1:AX61)+1,"")</f>
        <v/>
      </c>
      <c r="AY62" s="7" t="str">
        <f>IF($J62=AY$4,MAX(AY$1:AY61)+1,"")</f>
        <v/>
      </c>
      <c r="AZ62" s="7" t="str">
        <f>IF($J62=AZ$4,MAX(AZ$1:AZ61)+1,"")</f>
        <v/>
      </c>
      <c r="BA62" s="7" t="str">
        <f>IF($J62=BA$4,MAX(BA$1:BA61)+1,"")</f>
        <v/>
      </c>
      <c r="BB62" s="7" t="str">
        <f>IF($J62=BB$4,MAX(BB$1:BB61)+1,"")</f>
        <v/>
      </c>
      <c r="BC62" s="7" t="str">
        <f>IF($J62=BC$4,MAX(BC$1:BC61)+1,"")</f>
        <v/>
      </c>
      <c r="BD62" s="7" t="str">
        <f>IF($J62=BD$4,MAX(BD$1:BD61)+1,"")</f>
        <v/>
      </c>
      <c r="BE62" s="7" t="str">
        <f>IF($J62=BE$4,MAX(BE$1:BE61)+1,"")</f>
        <v/>
      </c>
      <c r="BF62" s="7" t="str">
        <f>IF($J62=BF$4,MAX(BF$1:BF61)+1,"")</f>
        <v/>
      </c>
      <c r="BG62" s="7" t="str">
        <f>IF($J62=BG$4,MAX(BG$1:BG61)+1,"")</f>
        <v/>
      </c>
      <c r="BH62" s="7" t="str">
        <f>IF($J62=BH$4,MAX(BH$1:BH61)+1,"")</f>
        <v/>
      </c>
      <c r="BI62" s="6">
        <f t="shared" si="3"/>
        <v>12</v>
      </c>
    </row>
    <row r="63" spans="1:61">
      <c r="A63" s="6" t="str">
        <f t="shared" si="0"/>
        <v>มัธยมศึกษาปีที่ 4/3-17</v>
      </c>
      <c r="B63" s="6" t="str">
        <f t="shared" si="1"/>
        <v>ช67405-14</v>
      </c>
      <c r="D63" s="15">
        <v>17</v>
      </c>
      <c r="E63" s="15" t="s">
        <v>527</v>
      </c>
      <c r="F63" s="8" t="s">
        <v>528</v>
      </c>
      <c r="G63" s="8" t="s">
        <v>529</v>
      </c>
      <c r="H63" s="15" t="s">
        <v>442</v>
      </c>
      <c r="J63" s="7" t="str">
        <f>IF(K63='วิชา-ชั้นที่สอน'!$B$24,'วิชา-ชั้นที่สอน'!$A$24,IF(K63='วิชา-ชั้นที่สอน'!$B$25,'วิชา-ชั้นที่สอน'!$A$25,IF(K63='วิชา-ชั้นที่สอน'!$B$26,'วิชา-ชั้นที่สอน'!$A$26,IF(K63='วิชา-ชั้นที่สอน'!$B$27,'วิชา-ชั้นที่สอน'!$A$27,IF(K63='วิชา-ชั้นที่สอน'!$B$28,'วิชา-ชั้นที่สอน'!$A$28,"-")))))</f>
        <v>ช67405</v>
      </c>
      <c r="K63" s="7" t="s">
        <v>1945</v>
      </c>
      <c r="L63" s="7" t="str">
        <f>IF(J63=0,"",IF(J63="-","",IF(J63="","",VLOOKUP(J63,'วิชา-ชั้นที่สอน'!$A$3:$F$59,3,FALSE))))</f>
        <v>นางสาวศิลป์ศุภา คุสินธุ์</v>
      </c>
      <c r="M63" s="7" t="str">
        <f>IF(L63=$M$4,MAX(M$1:$M62)+1,"")</f>
        <v/>
      </c>
      <c r="N63" s="7">
        <f>IF($L63=N$4,MAX(N$1:N62)+1,"")</f>
        <v>14</v>
      </c>
      <c r="O63" s="7" t="str">
        <f>IF($L63=O$4,MAX(O$1:O62)+1,"")</f>
        <v/>
      </c>
      <c r="P63" s="7" t="str">
        <f>IF($L63=P$4,MAX(P$1:P62)+1,"")</f>
        <v/>
      </c>
      <c r="Q63" s="7" t="str">
        <f>IF($L63=Q$4,MAX(Q$1:Q62)+1,"")</f>
        <v/>
      </c>
      <c r="R63" s="7" t="str">
        <f>IF($L63=R$4,MAX(R$1:R62)+1,"")</f>
        <v/>
      </c>
      <c r="S63" s="7" t="str">
        <f>IF($L63=S$4,MAX(S$1:S62)+1,"")</f>
        <v/>
      </c>
      <c r="T63" s="7" t="str">
        <f>IF($L63=T$4,MAX(T$1:T62)+1,"")</f>
        <v/>
      </c>
      <c r="U63" s="7" t="str">
        <f>IF($L63=U$4,MAX(U$1:U62)+1,"")</f>
        <v/>
      </c>
      <c r="V63" s="6">
        <f t="shared" si="2"/>
        <v>14</v>
      </c>
      <c r="X63" s="7" t="str">
        <f>IF($J63=X$4,MAX(X$1:X62)+1,"")</f>
        <v/>
      </c>
      <c r="Y63" s="7" t="str">
        <f>IF($J63=Y$4,MAX(Y$1:Y62)+1,"")</f>
        <v/>
      </c>
      <c r="Z63" s="7" t="str">
        <f>IF($J63=Z$4,MAX(Z$1:Z62)+1,"")</f>
        <v/>
      </c>
      <c r="AA63" s="7" t="str">
        <f>IF($J63=AA$4,MAX(AA$1:AA62)+1,"")</f>
        <v/>
      </c>
      <c r="AB63" s="7" t="str">
        <f>IF($J63=AB$4,MAX(AB$1:AB62)+1,"")</f>
        <v/>
      </c>
      <c r="AC63" s="7" t="str">
        <f>IF($J63=AC$4,MAX(AC$1:AC62)+1,"")</f>
        <v/>
      </c>
      <c r="AD63" s="7" t="str">
        <f>IF($J63=AD$4,MAX(AD$1:AD62)+1,"")</f>
        <v/>
      </c>
      <c r="AE63" s="7" t="str">
        <f>IF($J63=AE$4,MAX(AE$1:AE62)+1,"")</f>
        <v/>
      </c>
      <c r="AF63" s="7" t="str">
        <f>IF($J63=AF$4,MAX(AF$1:AF62)+1,"")</f>
        <v/>
      </c>
      <c r="AG63" s="7" t="str">
        <f>IF($J63=AG$4,MAX(AG$1:AG62)+1,"")</f>
        <v/>
      </c>
      <c r="AH63" s="7" t="str">
        <f>IF($J63=AH$4,MAX(AH$1:AH62)+1,"")</f>
        <v/>
      </c>
      <c r="AI63" s="7" t="str">
        <f>IF($J63=AI$4,MAX(AI$1:AI62)+1,"")</f>
        <v/>
      </c>
      <c r="AJ63" s="7" t="str">
        <f>IF($J63=AJ$4,MAX(AJ$1:AJ62)+1,"")</f>
        <v/>
      </c>
      <c r="AK63" s="7" t="str">
        <f>IF($J63=AK$4,MAX(AK$1:AK62)+1,"")</f>
        <v/>
      </c>
      <c r="AL63" s="7" t="str">
        <f>IF($J63=AL$4,MAX(AL$1:AL62)+1,"")</f>
        <v/>
      </c>
      <c r="AM63" s="7" t="str">
        <f>IF($J63=AM$4,MAX(AM$1:AM62)+1,"")</f>
        <v/>
      </c>
      <c r="AN63" s="7" t="str">
        <f>IF($J63=AN$4,MAX(AN$1:AN62)+1,"")</f>
        <v/>
      </c>
      <c r="AO63" s="7" t="str">
        <f>IF($J63=AO$4,MAX(AO$1:AO62)+1,"")</f>
        <v/>
      </c>
      <c r="AP63" s="7" t="str">
        <f>IF($J63=AP$4,MAX(AP$1:AP62)+1,"")</f>
        <v/>
      </c>
      <c r="AQ63" s="7" t="str">
        <f>IF($J63=AQ$4,MAX(AQ$1:AQ62)+1,"")</f>
        <v/>
      </c>
      <c r="AR63" s="7" t="str">
        <f>IF($J63=AR$4,MAX(AR$1:AR62)+1,"")</f>
        <v/>
      </c>
      <c r="AS63" s="7">
        <f>IF($J63=AS$4,MAX(AS$1:AS62)+1,"")</f>
        <v>14</v>
      </c>
      <c r="AT63" s="7" t="str">
        <f>IF($J63=AT$4,MAX(AT$1:AT62)+1,"")</f>
        <v/>
      </c>
      <c r="AU63" s="7" t="str">
        <f>IF($J63=AU$4,MAX(AU$1:AU62)+1,"")</f>
        <v/>
      </c>
      <c r="AV63" s="7" t="str">
        <f>IF($J63=AV$4,MAX(AV$1:AV62)+1,"")</f>
        <v/>
      </c>
      <c r="AW63" s="7" t="str">
        <f>IF($J63=AW$4,MAX(AW$1:AW62)+1,"")</f>
        <v/>
      </c>
      <c r="AX63" s="7" t="str">
        <f>IF($J63=AX$4,MAX(AX$1:AX62)+1,"")</f>
        <v/>
      </c>
      <c r="AY63" s="7" t="str">
        <f>IF($J63=AY$4,MAX(AY$1:AY62)+1,"")</f>
        <v/>
      </c>
      <c r="AZ63" s="7" t="str">
        <f>IF($J63=AZ$4,MAX(AZ$1:AZ62)+1,"")</f>
        <v/>
      </c>
      <c r="BA63" s="7" t="str">
        <f>IF($J63=BA$4,MAX(BA$1:BA62)+1,"")</f>
        <v/>
      </c>
      <c r="BB63" s="7" t="str">
        <f>IF($J63=BB$4,MAX(BB$1:BB62)+1,"")</f>
        <v/>
      </c>
      <c r="BC63" s="7" t="str">
        <f>IF($J63=BC$4,MAX(BC$1:BC62)+1,"")</f>
        <v/>
      </c>
      <c r="BD63" s="7" t="str">
        <f>IF($J63=BD$4,MAX(BD$1:BD62)+1,"")</f>
        <v/>
      </c>
      <c r="BE63" s="7" t="str">
        <f>IF($J63=BE$4,MAX(BE$1:BE62)+1,"")</f>
        <v/>
      </c>
      <c r="BF63" s="7" t="str">
        <f>IF($J63=BF$4,MAX(BF$1:BF62)+1,"")</f>
        <v/>
      </c>
      <c r="BG63" s="7" t="str">
        <f>IF($J63=BG$4,MAX(BG$1:BG62)+1,"")</f>
        <v/>
      </c>
      <c r="BH63" s="7" t="str">
        <f>IF($J63=BH$4,MAX(BH$1:BH62)+1,"")</f>
        <v/>
      </c>
      <c r="BI63" s="6">
        <f t="shared" si="3"/>
        <v>14</v>
      </c>
    </row>
    <row r="64" spans="1:61">
      <c r="A64" s="6" t="str">
        <f t="shared" si="0"/>
        <v>มัธยมศึกษาปีที่ 4/3-18</v>
      </c>
      <c r="B64" s="6" t="str">
        <f t="shared" si="1"/>
        <v>ช67409-13</v>
      </c>
      <c r="D64" s="15">
        <v>18</v>
      </c>
      <c r="E64" s="15" t="s">
        <v>530</v>
      </c>
      <c r="F64" s="8" t="s">
        <v>531</v>
      </c>
      <c r="G64" s="8" t="s">
        <v>532</v>
      </c>
      <c r="H64" s="15" t="s">
        <v>442</v>
      </c>
      <c r="J64" s="7" t="str">
        <f>IF(K64='วิชา-ชั้นที่สอน'!$B$24,'วิชา-ชั้นที่สอน'!$A$24,IF(K64='วิชา-ชั้นที่สอน'!$B$25,'วิชา-ชั้นที่สอน'!$A$25,IF(K64='วิชา-ชั้นที่สอน'!$B$26,'วิชา-ชั้นที่สอน'!$A$26,IF(K64='วิชา-ชั้นที่สอน'!$B$27,'วิชา-ชั้นที่สอน'!$A$27,IF(K64='วิชา-ชั้นที่สอน'!$B$28,'วิชา-ชั้นที่สอน'!$A$28,"-")))))</f>
        <v>ช67409</v>
      </c>
      <c r="K64" s="7" t="s">
        <v>2127</v>
      </c>
      <c r="L64" s="7" t="str">
        <f>IF(J64=0,"",IF(J64="-","",IF(J64="","",VLOOKUP(J64,'วิชา-ชั้นที่สอน'!$A$3:$F$59,3,FALSE))))</f>
        <v>สิบเอกชัยวัฒน์(เก่ง) เรืองไกรศิลป์</v>
      </c>
      <c r="M64" s="7" t="str">
        <f>IF(L64=$M$4,MAX(M$1:$M63)+1,"")</f>
        <v/>
      </c>
      <c r="N64" s="7" t="str">
        <f>IF($L64=N$4,MAX(N$1:N63)+1,"")</f>
        <v/>
      </c>
      <c r="O64" s="7" t="str">
        <f>IF($L64=O$4,MAX(O$1:O63)+1,"")</f>
        <v/>
      </c>
      <c r="P64" s="7">
        <f>IF($L64=P$4,MAX(P$1:P63)+1,"")</f>
        <v>13</v>
      </c>
      <c r="Q64" s="7" t="str">
        <f>IF($L64=Q$4,MAX(Q$1:Q63)+1,"")</f>
        <v/>
      </c>
      <c r="R64" s="7" t="str">
        <f>IF($L64=R$4,MAX(R$1:R63)+1,"")</f>
        <v/>
      </c>
      <c r="S64" s="7" t="str">
        <f>IF($L64=S$4,MAX(S$1:S63)+1,"")</f>
        <v/>
      </c>
      <c r="T64" s="7" t="str">
        <f>IF($L64=T$4,MAX(T$1:T63)+1,"")</f>
        <v/>
      </c>
      <c r="U64" s="7" t="str">
        <f>IF($L64=U$4,MAX(U$1:U63)+1,"")</f>
        <v/>
      </c>
      <c r="V64" s="6">
        <f t="shared" si="2"/>
        <v>13</v>
      </c>
      <c r="X64" s="7" t="str">
        <f>IF($J64=X$4,MAX(X$1:X63)+1,"")</f>
        <v/>
      </c>
      <c r="Y64" s="7" t="str">
        <f>IF($J64=Y$4,MAX(Y$1:Y63)+1,"")</f>
        <v/>
      </c>
      <c r="Z64" s="7" t="str">
        <f>IF($J64=Z$4,MAX(Z$1:Z63)+1,"")</f>
        <v/>
      </c>
      <c r="AA64" s="7" t="str">
        <f>IF($J64=AA$4,MAX(AA$1:AA63)+1,"")</f>
        <v/>
      </c>
      <c r="AB64" s="7" t="str">
        <f>IF($J64=AB$4,MAX(AB$1:AB63)+1,"")</f>
        <v/>
      </c>
      <c r="AC64" s="7" t="str">
        <f>IF($J64=AC$4,MAX(AC$1:AC63)+1,"")</f>
        <v/>
      </c>
      <c r="AD64" s="7" t="str">
        <f>IF($J64=AD$4,MAX(AD$1:AD63)+1,"")</f>
        <v/>
      </c>
      <c r="AE64" s="7" t="str">
        <f>IF($J64=AE$4,MAX(AE$1:AE63)+1,"")</f>
        <v/>
      </c>
      <c r="AF64" s="7" t="str">
        <f>IF($J64=AF$4,MAX(AF$1:AF63)+1,"")</f>
        <v/>
      </c>
      <c r="AG64" s="7" t="str">
        <f>IF($J64=AG$4,MAX(AG$1:AG63)+1,"")</f>
        <v/>
      </c>
      <c r="AH64" s="7" t="str">
        <f>IF($J64=AH$4,MAX(AH$1:AH63)+1,"")</f>
        <v/>
      </c>
      <c r="AI64" s="7" t="str">
        <f>IF($J64=AI$4,MAX(AI$1:AI63)+1,"")</f>
        <v/>
      </c>
      <c r="AJ64" s="7" t="str">
        <f>IF($J64=AJ$4,MAX(AJ$1:AJ63)+1,"")</f>
        <v/>
      </c>
      <c r="AK64" s="7" t="str">
        <f>IF($J64=AK$4,MAX(AK$1:AK63)+1,"")</f>
        <v/>
      </c>
      <c r="AL64" s="7" t="str">
        <f>IF($J64=AL$4,MAX(AL$1:AL63)+1,"")</f>
        <v/>
      </c>
      <c r="AM64" s="7" t="str">
        <f>IF($J64=AM$4,MAX(AM$1:AM63)+1,"")</f>
        <v/>
      </c>
      <c r="AN64" s="7" t="str">
        <f>IF($J64=AN$4,MAX(AN$1:AN63)+1,"")</f>
        <v/>
      </c>
      <c r="AO64" s="7" t="str">
        <f>IF($J64=AO$4,MAX(AO$1:AO63)+1,"")</f>
        <v/>
      </c>
      <c r="AP64" s="7" t="str">
        <f>IF($J64=AP$4,MAX(AP$1:AP63)+1,"")</f>
        <v/>
      </c>
      <c r="AQ64" s="7" t="str">
        <f>IF($J64=AQ$4,MAX(AQ$1:AQ63)+1,"")</f>
        <v/>
      </c>
      <c r="AR64" s="7" t="str">
        <f>IF($J64=AR$4,MAX(AR$1:AR63)+1,"")</f>
        <v/>
      </c>
      <c r="AS64" s="7" t="str">
        <f>IF($J64=AS$4,MAX(AS$1:AS63)+1,"")</f>
        <v/>
      </c>
      <c r="AT64" s="7" t="str">
        <f>IF($J64=AT$4,MAX(AT$1:AT63)+1,"")</f>
        <v/>
      </c>
      <c r="AU64" s="7" t="str">
        <f>IF($J64=AU$4,MAX(AU$1:AU63)+1,"")</f>
        <v/>
      </c>
      <c r="AV64" s="7" t="str">
        <f>IF($J64=AV$4,MAX(AV$1:AV63)+1,"")</f>
        <v/>
      </c>
      <c r="AW64" s="7">
        <f>IF($J64=AW$4,MAX(AW$1:AW63)+1,"")</f>
        <v>13</v>
      </c>
      <c r="AX64" s="7" t="str">
        <f>IF($J64=AX$4,MAX(AX$1:AX63)+1,"")</f>
        <v/>
      </c>
      <c r="AY64" s="7" t="str">
        <f>IF($J64=AY$4,MAX(AY$1:AY63)+1,"")</f>
        <v/>
      </c>
      <c r="AZ64" s="7" t="str">
        <f>IF($J64=AZ$4,MAX(AZ$1:AZ63)+1,"")</f>
        <v/>
      </c>
      <c r="BA64" s="7" t="str">
        <f>IF($J64=BA$4,MAX(BA$1:BA63)+1,"")</f>
        <v/>
      </c>
      <c r="BB64" s="7" t="str">
        <f>IF($J64=BB$4,MAX(BB$1:BB63)+1,"")</f>
        <v/>
      </c>
      <c r="BC64" s="7" t="str">
        <f>IF($J64=BC$4,MAX(BC$1:BC63)+1,"")</f>
        <v/>
      </c>
      <c r="BD64" s="7" t="str">
        <f>IF($J64=BD$4,MAX(BD$1:BD63)+1,"")</f>
        <v/>
      </c>
      <c r="BE64" s="7" t="str">
        <f>IF($J64=BE$4,MAX(BE$1:BE63)+1,"")</f>
        <v/>
      </c>
      <c r="BF64" s="7" t="str">
        <f>IF($J64=BF$4,MAX(BF$1:BF63)+1,"")</f>
        <v/>
      </c>
      <c r="BG64" s="7" t="str">
        <f>IF($J64=BG$4,MAX(BG$1:BG63)+1,"")</f>
        <v/>
      </c>
      <c r="BH64" s="7" t="str">
        <f>IF($J64=BH$4,MAX(BH$1:BH63)+1,"")</f>
        <v/>
      </c>
      <c r="BI64" s="6">
        <f t="shared" si="3"/>
        <v>13</v>
      </c>
    </row>
    <row r="65" spans="1:61">
      <c r="A65" s="6" t="str">
        <f t="shared" si="0"/>
        <v>มัธยมศึกษาปีที่ 4/3-19</v>
      </c>
      <c r="B65" s="6" t="str">
        <f t="shared" si="1"/>
        <v>ช67407-11</v>
      </c>
      <c r="D65" s="15">
        <v>19</v>
      </c>
      <c r="E65" s="15" t="s">
        <v>710</v>
      </c>
      <c r="F65" s="8" t="s">
        <v>708</v>
      </c>
      <c r="G65" s="8" t="s">
        <v>709</v>
      </c>
      <c r="H65" s="15" t="s">
        <v>442</v>
      </c>
      <c r="J65" s="7" t="str">
        <f>IF(K65='วิชา-ชั้นที่สอน'!$B$24,'วิชา-ชั้นที่สอน'!$A$24,IF(K65='วิชา-ชั้นที่สอน'!$B$25,'วิชา-ชั้นที่สอน'!$A$25,IF(K65='วิชา-ชั้นที่สอน'!$B$26,'วิชา-ชั้นที่สอน'!$A$26,IF(K65='วิชา-ชั้นที่สอน'!$B$27,'วิชา-ชั้นที่สอน'!$A$27,IF(K65='วิชา-ชั้นที่สอน'!$B$28,'วิชา-ชั้นที่สอน'!$A$28,"-")))))</f>
        <v>ช67407</v>
      </c>
      <c r="K65" s="7" t="s">
        <v>1853</v>
      </c>
      <c r="L65" s="7" t="str">
        <f>IF(J65=0,"",IF(J65="-","",IF(J65="","",VLOOKUP(J65,'วิชา-ชั้นที่สอน'!$A$3:$F$59,3,FALSE))))</f>
        <v>นางสาวเบญญาณิช  กิจเต่ง</v>
      </c>
      <c r="M65" s="7" t="str">
        <f>IF(L65=$M$4,MAX(M$1:$M64)+1,"")</f>
        <v/>
      </c>
      <c r="N65" s="7" t="str">
        <f>IF($L65=N$4,MAX(N$1:N64)+1,"")</f>
        <v/>
      </c>
      <c r="O65" s="7" t="str">
        <f>IF($L65=O$4,MAX(O$1:O64)+1,"")</f>
        <v/>
      </c>
      <c r="P65" s="7" t="str">
        <f>IF($L65=P$4,MAX(P$1:P64)+1,"")</f>
        <v/>
      </c>
      <c r="Q65" s="7" t="str">
        <f>IF($L65=Q$4,MAX(Q$1:Q64)+1,"")</f>
        <v/>
      </c>
      <c r="R65" s="7" t="str">
        <f>IF($L65=R$4,MAX(R$1:R64)+1,"")</f>
        <v/>
      </c>
      <c r="S65" s="7" t="str">
        <f>IF($L65=S$4,MAX(S$1:S64)+1,"")</f>
        <v/>
      </c>
      <c r="T65" s="7" t="str">
        <f>IF($L65=T$4,MAX(T$1:T64)+1,"")</f>
        <v/>
      </c>
      <c r="U65" s="7" t="str">
        <f>IF($L65=U$4,MAX(U$1:U64)+1,"")</f>
        <v/>
      </c>
      <c r="V65" s="6">
        <f t="shared" si="2"/>
        <v>0</v>
      </c>
      <c r="X65" s="7" t="str">
        <f>IF($J65=X$4,MAX(X$1:X64)+1,"")</f>
        <v/>
      </c>
      <c r="Y65" s="7" t="str">
        <f>IF($J65=Y$4,MAX(Y$1:Y64)+1,"")</f>
        <v/>
      </c>
      <c r="Z65" s="7" t="str">
        <f>IF($J65=Z$4,MAX(Z$1:Z64)+1,"")</f>
        <v/>
      </c>
      <c r="AA65" s="7" t="str">
        <f>IF($J65=AA$4,MAX(AA$1:AA64)+1,"")</f>
        <v/>
      </c>
      <c r="AB65" s="7" t="str">
        <f>IF($J65=AB$4,MAX(AB$1:AB64)+1,"")</f>
        <v/>
      </c>
      <c r="AC65" s="7" t="str">
        <f>IF($J65=AC$4,MAX(AC$1:AC64)+1,"")</f>
        <v/>
      </c>
      <c r="AD65" s="7" t="str">
        <f>IF($J65=AD$4,MAX(AD$1:AD64)+1,"")</f>
        <v/>
      </c>
      <c r="AE65" s="7" t="str">
        <f>IF($J65=AE$4,MAX(AE$1:AE64)+1,"")</f>
        <v/>
      </c>
      <c r="AF65" s="7" t="str">
        <f>IF($J65=AF$4,MAX(AF$1:AF64)+1,"")</f>
        <v/>
      </c>
      <c r="AG65" s="7" t="str">
        <f>IF($J65=AG$4,MAX(AG$1:AG64)+1,"")</f>
        <v/>
      </c>
      <c r="AH65" s="7" t="str">
        <f>IF($J65=AH$4,MAX(AH$1:AH64)+1,"")</f>
        <v/>
      </c>
      <c r="AI65" s="7" t="str">
        <f>IF($J65=AI$4,MAX(AI$1:AI64)+1,"")</f>
        <v/>
      </c>
      <c r="AJ65" s="7" t="str">
        <f>IF($J65=AJ$4,MAX(AJ$1:AJ64)+1,"")</f>
        <v/>
      </c>
      <c r="AK65" s="7" t="str">
        <f>IF($J65=AK$4,MAX(AK$1:AK64)+1,"")</f>
        <v/>
      </c>
      <c r="AL65" s="7" t="str">
        <f>IF($J65=AL$4,MAX(AL$1:AL64)+1,"")</f>
        <v/>
      </c>
      <c r="AM65" s="7" t="str">
        <f>IF($J65=AM$4,MAX(AM$1:AM64)+1,"")</f>
        <v/>
      </c>
      <c r="AN65" s="7" t="str">
        <f>IF($J65=AN$4,MAX(AN$1:AN64)+1,"")</f>
        <v/>
      </c>
      <c r="AO65" s="7" t="str">
        <f>IF($J65=AO$4,MAX(AO$1:AO64)+1,"")</f>
        <v/>
      </c>
      <c r="AP65" s="7" t="str">
        <f>IF($J65=AP$4,MAX(AP$1:AP64)+1,"")</f>
        <v/>
      </c>
      <c r="AQ65" s="7" t="str">
        <f>IF($J65=AQ$4,MAX(AQ$1:AQ64)+1,"")</f>
        <v/>
      </c>
      <c r="AR65" s="7" t="str">
        <f>IF($J65=AR$4,MAX(AR$1:AR64)+1,"")</f>
        <v/>
      </c>
      <c r="AS65" s="7" t="str">
        <f>IF($J65=AS$4,MAX(AS$1:AS64)+1,"")</f>
        <v/>
      </c>
      <c r="AT65" s="7" t="str">
        <f>IF($J65=AT$4,MAX(AT$1:AT64)+1,"")</f>
        <v/>
      </c>
      <c r="AU65" s="7">
        <f>IF($J65=AU$4,MAX(AU$1:AU64)+1,"")</f>
        <v>11</v>
      </c>
      <c r="AV65" s="7" t="str">
        <f>IF($J65=AV$4,MAX(AV$1:AV64)+1,"")</f>
        <v/>
      </c>
      <c r="AW65" s="7" t="str">
        <f>IF($J65=AW$4,MAX(AW$1:AW64)+1,"")</f>
        <v/>
      </c>
      <c r="AX65" s="7" t="str">
        <f>IF($J65=AX$4,MAX(AX$1:AX64)+1,"")</f>
        <v/>
      </c>
      <c r="AY65" s="7" t="str">
        <f>IF($J65=AY$4,MAX(AY$1:AY64)+1,"")</f>
        <v/>
      </c>
      <c r="AZ65" s="7" t="str">
        <f>IF($J65=AZ$4,MAX(AZ$1:AZ64)+1,"")</f>
        <v/>
      </c>
      <c r="BA65" s="7" t="str">
        <f>IF($J65=BA$4,MAX(BA$1:BA64)+1,"")</f>
        <v/>
      </c>
      <c r="BB65" s="7" t="str">
        <f>IF($J65=BB$4,MAX(BB$1:BB64)+1,"")</f>
        <v/>
      </c>
      <c r="BC65" s="7" t="str">
        <f>IF($J65=BC$4,MAX(BC$1:BC64)+1,"")</f>
        <v/>
      </c>
      <c r="BD65" s="7" t="str">
        <f>IF($J65=BD$4,MAX(BD$1:BD64)+1,"")</f>
        <v/>
      </c>
      <c r="BE65" s="7" t="str">
        <f>IF($J65=BE$4,MAX(BE$1:BE64)+1,"")</f>
        <v/>
      </c>
      <c r="BF65" s="7" t="str">
        <f>IF($J65=BF$4,MAX(BF$1:BF64)+1,"")</f>
        <v/>
      </c>
      <c r="BG65" s="7" t="str">
        <f>IF($J65=BG$4,MAX(BG$1:BG64)+1,"")</f>
        <v/>
      </c>
      <c r="BH65" s="7" t="str">
        <f>IF($J65=BH$4,MAX(BH$1:BH64)+1,"")</f>
        <v/>
      </c>
      <c r="BI65" s="6">
        <f t="shared" si="3"/>
        <v>11</v>
      </c>
    </row>
    <row r="66" spans="1:61">
      <c r="A66" s="6" t="str">
        <f t="shared" si="0"/>
        <v>มัธยมศึกษาปีที่ 4/3-20</v>
      </c>
      <c r="B66" s="6" t="str">
        <f t="shared" si="1"/>
        <v>ช67406-13</v>
      </c>
      <c r="D66" s="15">
        <v>20</v>
      </c>
      <c r="E66" s="15" t="s">
        <v>533</v>
      </c>
      <c r="F66" s="8" t="s">
        <v>534</v>
      </c>
      <c r="G66" s="8" t="s">
        <v>535</v>
      </c>
      <c r="H66" s="15" t="s">
        <v>442</v>
      </c>
      <c r="J66" s="7" t="str">
        <f>IF(K66='วิชา-ชั้นที่สอน'!$B$24,'วิชา-ชั้นที่สอน'!$A$24,IF(K66='วิชา-ชั้นที่สอน'!$B$25,'วิชา-ชั้นที่สอน'!$A$25,IF(K66='วิชา-ชั้นที่สอน'!$B$26,'วิชา-ชั้นที่สอน'!$A$26,IF(K66='วิชา-ชั้นที่สอน'!$B$27,'วิชา-ชั้นที่สอน'!$A$27,IF(K66='วิชา-ชั้นที่สอน'!$B$28,'วิชา-ชั้นที่สอน'!$A$28,"-")))))</f>
        <v>ช67406</v>
      </c>
      <c r="K66" s="7" t="s">
        <v>1851</v>
      </c>
      <c r="L66" s="7" t="str">
        <f>IF(J66=0,"",IF(J66="-","",IF(J66="","",VLOOKUP(J66,'วิชา-ชั้นที่สอน'!$A$3:$F$59,3,FALSE))))</f>
        <v>นายธนินภัท วิชรัจจ์</v>
      </c>
      <c r="M66" s="7">
        <f>IF(L66=$M$4,MAX(M$1:$M65)+1,"")</f>
        <v>13</v>
      </c>
      <c r="N66" s="7" t="str">
        <f>IF($L66=N$4,MAX(N$1:N65)+1,"")</f>
        <v/>
      </c>
      <c r="O66" s="7" t="str">
        <f>IF($L66=O$4,MAX(O$1:O65)+1,"")</f>
        <v/>
      </c>
      <c r="P66" s="7" t="str">
        <f>IF($L66=P$4,MAX(P$1:P65)+1,"")</f>
        <v/>
      </c>
      <c r="Q66" s="7" t="str">
        <f>IF($L66=Q$4,MAX(Q$1:Q65)+1,"")</f>
        <v/>
      </c>
      <c r="R66" s="7" t="str">
        <f>IF($L66=R$4,MAX(R$1:R65)+1,"")</f>
        <v/>
      </c>
      <c r="S66" s="7" t="str">
        <f>IF($L66=S$4,MAX(S$1:S65)+1,"")</f>
        <v/>
      </c>
      <c r="T66" s="7" t="str">
        <f>IF($L66=T$4,MAX(T$1:T65)+1,"")</f>
        <v/>
      </c>
      <c r="U66" s="7" t="str">
        <f>IF($L66=U$4,MAX(U$1:U65)+1,"")</f>
        <v/>
      </c>
      <c r="V66" s="6">
        <f t="shared" si="2"/>
        <v>13</v>
      </c>
      <c r="X66" s="7" t="str">
        <f>IF($J66=X$4,MAX(X$1:X65)+1,"")</f>
        <v/>
      </c>
      <c r="Y66" s="7" t="str">
        <f>IF($J66=Y$4,MAX(Y$1:Y65)+1,"")</f>
        <v/>
      </c>
      <c r="Z66" s="7" t="str">
        <f>IF($J66=Z$4,MAX(Z$1:Z65)+1,"")</f>
        <v/>
      </c>
      <c r="AA66" s="7" t="str">
        <f>IF($J66=AA$4,MAX(AA$1:AA65)+1,"")</f>
        <v/>
      </c>
      <c r="AB66" s="7" t="str">
        <f>IF($J66=AB$4,MAX(AB$1:AB65)+1,"")</f>
        <v/>
      </c>
      <c r="AC66" s="7" t="str">
        <f>IF($J66=AC$4,MAX(AC$1:AC65)+1,"")</f>
        <v/>
      </c>
      <c r="AD66" s="7" t="str">
        <f>IF($J66=AD$4,MAX(AD$1:AD65)+1,"")</f>
        <v/>
      </c>
      <c r="AE66" s="7" t="str">
        <f>IF($J66=AE$4,MAX(AE$1:AE65)+1,"")</f>
        <v/>
      </c>
      <c r="AF66" s="7" t="str">
        <f>IF($J66=AF$4,MAX(AF$1:AF65)+1,"")</f>
        <v/>
      </c>
      <c r="AG66" s="7" t="str">
        <f>IF($J66=AG$4,MAX(AG$1:AG65)+1,"")</f>
        <v/>
      </c>
      <c r="AH66" s="7" t="str">
        <f>IF($J66=AH$4,MAX(AH$1:AH65)+1,"")</f>
        <v/>
      </c>
      <c r="AI66" s="7" t="str">
        <f>IF($J66=AI$4,MAX(AI$1:AI65)+1,"")</f>
        <v/>
      </c>
      <c r="AJ66" s="7" t="str">
        <f>IF($J66=AJ$4,MAX(AJ$1:AJ65)+1,"")</f>
        <v/>
      </c>
      <c r="AK66" s="7" t="str">
        <f>IF($J66=AK$4,MAX(AK$1:AK65)+1,"")</f>
        <v/>
      </c>
      <c r="AL66" s="7" t="str">
        <f>IF($J66=AL$4,MAX(AL$1:AL65)+1,"")</f>
        <v/>
      </c>
      <c r="AM66" s="7" t="str">
        <f>IF($J66=AM$4,MAX(AM$1:AM65)+1,"")</f>
        <v/>
      </c>
      <c r="AN66" s="7" t="str">
        <f>IF($J66=AN$4,MAX(AN$1:AN65)+1,"")</f>
        <v/>
      </c>
      <c r="AO66" s="7" t="str">
        <f>IF($J66=AO$4,MAX(AO$1:AO65)+1,"")</f>
        <v/>
      </c>
      <c r="AP66" s="7" t="str">
        <f>IF($J66=AP$4,MAX(AP$1:AP65)+1,"")</f>
        <v/>
      </c>
      <c r="AQ66" s="7" t="str">
        <f>IF($J66=AQ$4,MAX(AQ$1:AQ65)+1,"")</f>
        <v/>
      </c>
      <c r="AR66" s="7" t="str">
        <f>IF($J66=AR$4,MAX(AR$1:AR65)+1,"")</f>
        <v/>
      </c>
      <c r="AS66" s="7" t="str">
        <f>IF($J66=AS$4,MAX(AS$1:AS65)+1,"")</f>
        <v/>
      </c>
      <c r="AT66" s="7">
        <f>IF($J66=AT$4,MAX(AT$1:AT65)+1,"")</f>
        <v>13</v>
      </c>
      <c r="AU66" s="7" t="str">
        <f>IF($J66=AU$4,MAX(AU$1:AU65)+1,"")</f>
        <v/>
      </c>
      <c r="AV66" s="7" t="str">
        <f>IF($J66=AV$4,MAX(AV$1:AV65)+1,"")</f>
        <v/>
      </c>
      <c r="AW66" s="7" t="str">
        <f>IF($J66=AW$4,MAX(AW$1:AW65)+1,"")</f>
        <v/>
      </c>
      <c r="AX66" s="7" t="str">
        <f>IF($J66=AX$4,MAX(AX$1:AX65)+1,"")</f>
        <v/>
      </c>
      <c r="AY66" s="7" t="str">
        <f>IF($J66=AY$4,MAX(AY$1:AY65)+1,"")</f>
        <v/>
      </c>
      <c r="AZ66" s="7" t="str">
        <f>IF($J66=AZ$4,MAX(AZ$1:AZ65)+1,"")</f>
        <v/>
      </c>
      <c r="BA66" s="7" t="str">
        <f>IF($J66=BA$4,MAX(BA$1:BA65)+1,"")</f>
        <v/>
      </c>
      <c r="BB66" s="7" t="str">
        <f>IF($J66=BB$4,MAX(BB$1:BB65)+1,"")</f>
        <v/>
      </c>
      <c r="BC66" s="7" t="str">
        <f>IF($J66=BC$4,MAX(BC$1:BC65)+1,"")</f>
        <v/>
      </c>
      <c r="BD66" s="7" t="str">
        <f>IF($J66=BD$4,MAX(BD$1:BD65)+1,"")</f>
        <v/>
      </c>
      <c r="BE66" s="7" t="str">
        <f>IF($J66=BE$4,MAX(BE$1:BE65)+1,"")</f>
        <v/>
      </c>
      <c r="BF66" s="7" t="str">
        <f>IF($J66=BF$4,MAX(BF$1:BF65)+1,"")</f>
        <v/>
      </c>
      <c r="BG66" s="7" t="str">
        <f>IF($J66=BG$4,MAX(BG$1:BG65)+1,"")</f>
        <v/>
      </c>
      <c r="BH66" s="7" t="str">
        <f>IF($J66=BH$4,MAX(BH$1:BH65)+1,"")</f>
        <v/>
      </c>
      <c r="BI66" s="6">
        <f t="shared" si="3"/>
        <v>13</v>
      </c>
    </row>
    <row r="67" spans="1:61">
      <c r="A67" s="6" t="str">
        <f t="shared" si="0"/>
        <v>มัธยมศึกษาปีที่ 4/3-21</v>
      </c>
      <c r="B67" s="6" t="str">
        <f t="shared" si="1"/>
        <v>ช67407-12</v>
      </c>
      <c r="D67" s="15">
        <v>21</v>
      </c>
      <c r="E67" s="15" t="s">
        <v>536</v>
      </c>
      <c r="F67" s="8" t="s">
        <v>537</v>
      </c>
      <c r="G67" s="8" t="s">
        <v>538</v>
      </c>
      <c r="H67" s="15" t="s">
        <v>442</v>
      </c>
      <c r="J67" s="7" t="str">
        <f>IF(K67='วิชา-ชั้นที่สอน'!$B$24,'วิชา-ชั้นที่สอน'!$A$24,IF(K67='วิชา-ชั้นที่สอน'!$B$25,'วิชา-ชั้นที่สอน'!$A$25,IF(K67='วิชา-ชั้นที่สอน'!$B$26,'วิชา-ชั้นที่สอน'!$A$26,IF(K67='วิชา-ชั้นที่สอน'!$B$27,'วิชา-ชั้นที่สอน'!$A$27,IF(K67='วิชา-ชั้นที่สอน'!$B$28,'วิชา-ชั้นที่สอน'!$A$28,"-")))))</f>
        <v>ช67407</v>
      </c>
      <c r="K67" s="7" t="s">
        <v>1853</v>
      </c>
      <c r="L67" s="7" t="str">
        <f>IF(J67=0,"",IF(J67="-","",IF(J67="","",VLOOKUP(J67,'วิชา-ชั้นที่สอน'!$A$3:$F$59,3,FALSE))))</f>
        <v>นางสาวเบญญาณิช  กิจเต่ง</v>
      </c>
      <c r="M67" s="7" t="str">
        <f>IF(L67=$M$4,MAX(M$1:$M66)+1,"")</f>
        <v/>
      </c>
      <c r="N67" s="7" t="str">
        <f>IF($L67=N$4,MAX(N$1:N66)+1,"")</f>
        <v/>
      </c>
      <c r="O67" s="7" t="str">
        <f>IF($L67=O$4,MAX(O$1:O66)+1,"")</f>
        <v/>
      </c>
      <c r="P67" s="7" t="str">
        <f>IF($L67=P$4,MAX(P$1:P66)+1,"")</f>
        <v/>
      </c>
      <c r="Q67" s="7" t="str">
        <f>IF($L67=Q$4,MAX(Q$1:Q66)+1,"")</f>
        <v/>
      </c>
      <c r="R67" s="7" t="str">
        <f>IF($L67=R$4,MAX(R$1:R66)+1,"")</f>
        <v/>
      </c>
      <c r="S67" s="7" t="str">
        <f>IF($L67=S$4,MAX(S$1:S66)+1,"")</f>
        <v/>
      </c>
      <c r="T67" s="7" t="str">
        <f>IF($L67=T$4,MAX(T$1:T66)+1,"")</f>
        <v/>
      </c>
      <c r="U67" s="7" t="str">
        <f>IF($L67=U$4,MAX(U$1:U66)+1,"")</f>
        <v/>
      </c>
      <c r="V67" s="6">
        <f t="shared" si="2"/>
        <v>0</v>
      </c>
      <c r="X67" s="7" t="str">
        <f>IF($J67=X$4,MAX(X$1:X66)+1,"")</f>
        <v/>
      </c>
      <c r="Y67" s="7" t="str">
        <f>IF($J67=Y$4,MAX(Y$1:Y66)+1,"")</f>
        <v/>
      </c>
      <c r="Z67" s="7" t="str">
        <f>IF($J67=Z$4,MAX(Z$1:Z66)+1,"")</f>
        <v/>
      </c>
      <c r="AA67" s="7" t="str">
        <f>IF($J67=AA$4,MAX(AA$1:AA66)+1,"")</f>
        <v/>
      </c>
      <c r="AB67" s="7" t="str">
        <f>IF($J67=AB$4,MAX(AB$1:AB66)+1,"")</f>
        <v/>
      </c>
      <c r="AC67" s="7" t="str">
        <f>IF($J67=AC$4,MAX(AC$1:AC66)+1,"")</f>
        <v/>
      </c>
      <c r="AD67" s="7" t="str">
        <f>IF($J67=AD$4,MAX(AD$1:AD66)+1,"")</f>
        <v/>
      </c>
      <c r="AE67" s="7" t="str">
        <f>IF($J67=AE$4,MAX(AE$1:AE66)+1,"")</f>
        <v/>
      </c>
      <c r="AF67" s="7" t="str">
        <f>IF($J67=AF$4,MAX(AF$1:AF66)+1,"")</f>
        <v/>
      </c>
      <c r="AG67" s="7" t="str">
        <f>IF($J67=AG$4,MAX(AG$1:AG66)+1,"")</f>
        <v/>
      </c>
      <c r="AH67" s="7" t="str">
        <f>IF($J67=AH$4,MAX(AH$1:AH66)+1,"")</f>
        <v/>
      </c>
      <c r="AI67" s="7" t="str">
        <f>IF($J67=AI$4,MAX(AI$1:AI66)+1,"")</f>
        <v/>
      </c>
      <c r="AJ67" s="7" t="str">
        <f>IF($J67=AJ$4,MAX(AJ$1:AJ66)+1,"")</f>
        <v/>
      </c>
      <c r="AK67" s="7" t="str">
        <f>IF($J67=AK$4,MAX(AK$1:AK66)+1,"")</f>
        <v/>
      </c>
      <c r="AL67" s="7" t="str">
        <f>IF($J67=AL$4,MAX(AL$1:AL66)+1,"")</f>
        <v/>
      </c>
      <c r="AM67" s="7" t="str">
        <f>IF($J67=AM$4,MAX(AM$1:AM66)+1,"")</f>
        <v/>
      </c>
      <c r="AN67" s="7" t="str">
        <f>IF($J67=AN$4,MAX(AN$1:AN66)+1,"")</f>
        <v/>
      </c>
      <c r="AO67" s="7" t="str">
        <f>IF($J67=AO$4,MAX(AO$1:AO66)+1,"")</f>
        <v/>
      </c>
      <c r="AP67" s="7" t="str">
        <f>IF($J67=AP$4,MAX(AP$1:AP66)+1,"")</f>
        <v/>
      </c>
      <c r="AQ67" s="7" t="str">
        <f>IF($J67=AQ$4,MAX(AQ$1:AQ66)+1,"")</f>
        <v/>
      </c>
      <c r="AR67" s="7" t="str">
        <f>IF($J67=AR$4,MAX(AR$1:AR66)+1,"")</f>
        <v/>
      </c>
      <c r="AS67" s="7" t="str">
        <f>IF($J67=AS$4,MAX(AS$1:AS66)+1,"")</f>
        <v/>
      </c>
      <c r="AT67" s="7" t="str">
        <f>IF($J67=AT$4,MAX(AT$1:AT66)+1,"")</f>
        <v/>
      </c>
      <c r="AU67" s="7">
        <f>IF($J67=AU$4,MAX(AU$1:AU66)+1,"")</f>
        <v>12</v>
      </c>
      <c r="AV67" s="7" t="str">
        <f>IF($J67=AV$4,MAX(AV$1:AV66)+1,"")</f>
        <v/>
      </c>
      <c r="AW67" s="7" t="str">
        <f>IF($J67=AW$4,MAX(AW$1:AW66)+1,"")</f>
        <v/>
      </c>
      <c r="AX67" s="7" t="str">
        <f>IF($J67=AX$4,MAX(AX$1:AX66)+1,"")</f>
        <v/>
      </c>
      <c r="AY67" s="7" t="str">
        <f>IF($J67=AY$4,MAX(AY$1:AY66)+1,"")</f>
        <v/>
      </c>
      <c r="AZ67" s="7" t="str">
        <f>IF($J67=AZ$4,MAX(AZ$1:AZ66)+1,"")</f>
        <v/>
      </c>
      <c r="BA67" s="7" t="str">
        <f>IF($J67=BA$4,MAX(BA$1:BA66)+1,"")</f>
        <v/>
      </c>
      <c r="BB67" s="7" t="str">
        <f>IF($J67=BB$4,MAX(BB$1:BB66)+1,"")</f>
        <v/>
      </c>
      <c r="BC67" s="7" t="str">
        <f>IF($J67=BC$4,MAX(BC$1:BC66)+1,"")</f>
        <v/>
      </c>
      <c r="BD67" s="7" t="str">
        <f>IF($J67=BD$4,MAX(BD$1:BD66)+1,"")</f>
        <v/>
      </c>
      <c r="BE67" s="7" t="str">
        <f>IF($J67=BE$4,MAX(BE$1:BE66)+1,"")</f>
        <v/>
      </c>
      <c r="BF67" s="7" t="str">
        <f>IF($J67=BF$4,MAX(BF$1:BF66)+1,"")</f>
        <v/>
      </c>
      <c r="BG67" s="7" t="str">
        <f>IF($J67=BG$4,MAX(BG$1:BG66)+1,"")</f>
        <v/>
      </c>
      <c r="BH67" s="7" t="str">
        <f>IF($J67=BH$4,MAX(BH$1:BH66)+1,"")</f>
        <v/>
      </c>
      <c r="BI67" s="6">
        <f t="shared" si="3"/>
        <v>12</v>
      </c>
    </row>
    <row r="68" spans="1:61">
      <c r="A68" s="6" t="str">
        <f t="shared" si="0"/>
        <v>มัธยมศึกษาปีที่ 4/3-22</v>
      </c>
      <c r="B68" s="6" t="str">
        <f t="shared" si="1"/>
        <v>ช67407-13</v>
      </c>
      <c r="D68" s="15">
        <v>22</v>
      </c>
      <c r="E68" s="15" t="s">
        <v>539</v>
      </c>
      <c r="F68" s="8" t="s">
        <v>540</v>
      </c>
      <c r="G68" s="8" t="s">
        <v>541</v>
      </c>
      <c r="H68" s="15" t="s">
        <v>442</v>
      </c>
      <c r="J68" s="7" t="str">
        <f>IF(K68='วิชา-ชั้นที่สอน'!$B$24,'วิชา-ชั้นที่สอน'!$A$24,IF(K68='วิชา-ชั้นที่สอน'!$B$25,'วิชา-ชั้นที่สอน'!$A$25,IF(K68='วิชา-ชั้นที่สอน'!$B$26,'วิชา-ชั้นที่สอน'!$A$26,IF(K68='วิชา-ชั้นที่สอน'!$B$27,'วิชา-ชั้นที่สอน'!$A$27,IF(K68='วิชา-ชั้นที่สอน'!$B$28,'วิชา-ชั้นที่สอน'!$A$28,"-")))))</f>
        <v>ช67407</v>
      </c>
      <c r="K68" s="7" t="s">
        <v>1853</v>
      </c>
      <c r="L68" s="7" t="str">
        <f>IF(J68=0,"",IF(J68="-","",IF(J68="","",VLOOKUP(J68,'วิชา-ชั้นที่สอน'!$A$3:$F$59,3,FALSE))))</f>
        <v>นางสาวเบญญาณิช  กิจเต่ง</v>
      </c>
      <c r="M68" s="7" t="str">
        <f>IF(L68=$M$4,MAX(M$1:$M67)+1,"")</f>
        <v/>
      </c>
      <c r="N68" s="7" t="str">
        <f>IF($L68=N$4,MAX(N$1:N67)+1,"")</f>
        <v/>
      </c>
      <c r="O68" s="7" t="str">
        <f>IF($L68=O$4,MAX(O$1:O67)+1,"")</f>
        <v/>
      </c>
      <c r="P68" s="7" t="str">
        <f>IF($L68=P$4,MAX(P$1:P67)+1,"")</f>
        <v/>
      </c>
      <c r="Q68" s="7" t="str">
        <f>IF($L68=Q$4,MAX(Q$1:Q67)+1,"")</f>
        <v/>
      </c>
      <c r="R68" s="7" t="str">
        <f>IF($L68=R$4,MAX(R$1:R67)+1,"")</f>
        <v/>
      </c>
      <c r="S68" s="7" t="str">
        <f>IF($L68=S$4,MAX(S$1:S67)+1,"")</f>
        <v/>
      </c>
      <c r="T68" s="7" t="str">
        <f>IF($L68=T$4,MAX(T$1:T67)+1,"")</f>
        <v/>
      </c>
      <c r="U68" s="7" t="str">
        <f>IF($L68=U$4,MAX(U$1:U67)+1,"")</f>
        <v/>
      </c>
      <c r="V68" s="6">
        <f t="shared" si="2"/>
        <v>0</v>
      </c>
      <c r="X68" s="7" t="str">
        <f>IF($J68=X$4,MAX(X$1:X67)+1,"")</f>
        <v/>
      </c>
      <c r="Y68" s="7" t="str">
        <f>IF($J68=Y$4,MAX(Y$1:Y67)+1,"")</f>
        <v/>
      </c>
      <c r="Z68" s="7" t="str">
        <f>IF($J68=Z$4,MAX(Z$1:Z67)+1,"")</f>
        <v/>
      </c>
      <c r="AA68" s="7" t="str">
        <f>IF($J68=AA$4,MAX(AA$1:AA67)+1,"")</f>
        <v/>
      </c>
      <c r="AB68" s="7" t="str">
        <f>IF($J68=AB$4,MAX(AB$1:AB67)+1,"")</f>
        <v/>
      </c>
      <c r="AC68" s="7" t="str">
        <f>IF($J68=AC$4,MAX(AC$1:AC67)+1,"")</f>
        <v/>
      </c>
      <c r="AD68" s="7" t="str">
        <f>IF($J68=AD$4,MAX(AD$1:AD67)+1,"")</f>
        <v/>
      </c>
      <c r="AE68" s="7" t="str">
        <f>IF($J68=AE$4,MAX(AE$1:AE67)+1,"")</f>
        <v/>
      </c>
      <c r="AF68" s="7" t="str">
        <f>IF($J68=AF$4,MAX(AF$1:AF67)+1,"")</f>
        <v/>
      </c>
      <c r="AG68" s="7" t="str">
        <f>IF($J68=AG$4,MAX(AG$1:AG67)+1,"")</f>
        <v/>
      </c>
      <c r="AH68" s="7" t="str">
        <f>IF($J68=AH$4,MAX(AH$1:AH67)+1,"")</f>
        <v/>
      </c>
      <c r="AI68" s="7" t="str">
        <f>IF($J68=AI$4,MAX(AI$1:AI67)+1,"")</f>
        <v/>
      </c>
      <c r="AJ68" s="7" t="str">
        <f>IF($J68=AJ$4,MAX(AJ$1:AJ67)+1,"")</f>
        <v/>
      </c>
      <c r="AK68" s="7" t="str">
        <f>IF($J68=AK$4,MAX(AK$1:AK67)+1,"")</f>
        <v/>
      </c>
      <c r="AL68" s="7" t="str">
        <f>IF($J68=AL$4,MAX(AL$1:AL67)+1,"")</f>
        <v/>
      </c>
      <c r="AM68" s="7" t="str">
        <f>IF($J68=AM$4,MAX(AM$1:AM67)+1,"")</f>
        <v/>
      </c>
      <c r="AN68" s="7" t="str">
        <f>IF($J68=AN$4,MAX(AN$1:AN67)+1,"")</f>
        <v/>
      </c>
      <c r="AO68" s="7" t="str">
        <f>IF($J68=AO$4,MAX(AO$1:AO67)+1,"")</f>
        <v/>
      </c>
      <c r="AP68" s="7" t="str">
        <f>IF($J68=AP$4,MAX(AP$1:AP67)+1,"")</f>
        <v/>
      </c>
      <c r="AQ68" s="7" t="str">
        <f>IF($J68=AQ$4,MAX(AQ$1:AQ67)+1,"")</f>
        <v/>
      </c>
      <c r="AR68" s="7" t="str">
        <f>IF($J68=AR$4,MAX(AR$1:AR67)+1,"")</f>
        <v/>
      </c>
      <c r="AS68" s="7" t="str">
        <f>IF($J68=AS$4,MAX(AS$1:AS67)+1,"")</f>
        <v/>
      </c>
      <c r="AT68" s="7" t="str">
        <f>IF($J68=AT$4,MAX(AT$1:AT67)+1,"")</f>
        <v/>
      </c>
      <c r="AU68" s="7">
        <f>IF($J68=AU$4,MAX(AU$1:AU67)+1,"")</f>
        <v>13</v>
      </c>
      <c r="AV68" s="7" t="str">
        <f>IF($J68=AV$4,MAX(AV$1:AV67)+1,"")</f>
        <v/>
      </c>
      <c r="AW68" s="7" t="str">
        <f>IF($J68=AW$4,MAX(AW$1:AW67)+1,"")</f>
        <v/>
      </c>
      <c r="AX68" s="7" t="str">
        <f>IF($J68=AX$4,MAX(AX$1:AX67)+1,"")</f>
        <v/>
      </c>
      <c r="AY68" s="7" t="str">
        <f>IF($J68=AY$4,MAX(AY$1:AY67)+1,"")</f>
        <v/>
      </c>
      <c r="AZ68" s="7" t="str">
        <f>IF($J68=AZ$4,MAX(AZ$1:AZ67)+1,"")</f>
        <v/>
      </c>
      <c r="BA68" s="7" t="str">
        <f>IF($J68=BA$4,MAX(BA$1:BA67)+1,"")</f>
        <v/>
      </c>
      <c r="BB68" s="7" t="str">
        <f>IF($J68=BB$4,MAX(BB$1:BB67)+1,"")</f>
        <v/>
      </c>
      <c r="BC68" s="7" t="str">
        <f>IF($J68=BC$4,MAX(BC$1:BC67)+1,"")</f>
        <v/>
      </c>
      <c r="BD68" s="7" t="str">
        <f>IF($J68=BD$4,MAX(BD$1:BD67)+1,"")</f>
        <v/>
      </c>
      <c r="BE68" s="7" t="str">
        <f>IF($J68=BE$4,MAX(BE$1:BE67)+1,"")</f>
        <v/>
      </c>
      <c r="BF68" s="7" t="str">
        <f>IF($J68=BF$4,MAX(BF$1:BF67)+1,"")</f>
        <v/>
      </c>
      <c r="BG68" s="7" t="str">
        <f>IF($J68=BG$4,MAX(BG$1:BG67)+1,"")</f>
        <v/>
      </c>
      <c r="BH68" s="7" t="str">
        <f>IF($J68=BH$4,MAX(BH$1:BH67)+1,"")</f>
        <v/>
      </c>
      <c r="BI68" s="6">
        <f t="shared" si="3"/>
        <v>13</v>
      </c>
    </row>
    <row r="69" spans="1:61">
      <c r="A69" s="6" t="str">
        <f t="shared" si="0"/>
        <v>มัธยมศึกษาปีที่ 4/3-23</v>
      </c>
      <c r="B69" s="6" t="str">
        <f t="shared" si="1"/>
        <v>ช67407-14</v>
      </c>
      <c r="D69" s="15">
        <v>23</v>
      </c>
      <c r="E69" s="15" t="s">
        <v>542</v>
      </c>
      <c r="F69" s="8" t="s">
        <v>543</v>
      </c>
      <c r="G69" s="8" t="s">
        <v>544</v>
      </c>
      <c r="H69" s="15" t="s">
        <v>442</v>
      </c>
      <c r="J69" s="7" t="str">
        <f>IF(K69='วิชา-ชั้นที่สอน'!$B$24,'วิชา-ชั้นที่สอน'!$A$24,IF(K69='วิชา-ชั้นที่สอน'!$B$25,'วิชา-ชั้นที่สอน'!$A$25,IF(K69='วิชา-ชั้นที่สอน'!$B$26,'วิชา-ชั้นที่สอน'!$A$26,IF(K69='วิชา-ชั้นที่สอน'!$B$27,'วิชา-ชั้นที่สอน'!$A$27,IF(K69='วิชา-ชั้นที่สอน'!$B$28,'วิชา-ชั้นที่สอน'!$A$28,"-")))))</f>
        <v>ช67407</v>
      </c>
      <c r="K69" s="7" t="s">
        <v>1853</v>
      </c>
      <c r="L69" s="7" t="str">
        <f>IF(J69=0,"",IF(J69="-","",IF(J69="","",VLOOKUP(J69,'วิชา-ชั้นที่สอน'!$A$3:$F$59,3,FALSE))))</f>
        <v>นางสาวเบญญาณิช  กิจเต่ง</v>
      </c>
      <c r="M69" s="7" t="str">
        <f>IF(L69=$M$4,MAX(M$1:$M68)+1,"")</f>
        <v/>
      </c>
      <c r="N69" s="7" t="str">
        <f>IF($L69=N$4,MAX(N$1:N68)+1,"")</f>
        <v/>
      </c>
      <c r="O69" s="7" t="str">
        <f>IF($L69=O$4,MAX(O$1:O68)+1,"")</f>
        <v/>
      </c>
      <c r="P69" s="7" t="str">
        <f>IF($L69=P$4,MAX(P$1:P68)+1,"")</f>
        <v/>
      </c>
      <c r="Q69" s="7" t="str">
        <f>IF($L69=Q$4,MAX(Q$1:Q68)+1,"")</f>
        <v/>
      </c>
      <c r="R69" s="7" t="str">
        <f>IF($L69=R$4,MAX(R$1:R68)+1,"")</f>
        <v/>
      </c>
      <c r="S69" s="7" t="str">
        <f>IF($L69=S$4,MAX(S$1:S68)+1,"")</f>
        <v/>
      </c>
      <c r="T69" s="7" t="str">
        <f>IF($L69=T$4,MAX(T$1:T68)+1,"")</f>
        <v/>
      </c>
      <c r="U69" s="7" t="str">
        <f>IF($L69=U$4,MAX(U$1:U68)+1,"")</f>
        <v/>
      </c>
      <c r="V69" s="6">
        <f t="shared" si="2"/>
        <v>0</v>
      </c>
      <c r="X69" s="7" t="str">
        <f>IF($J69=X$4,MAX(X$1:X68)+1,"")</f>
        <v/>
      </c>
      <c r="Y69" s="7" t="str">
        <f>IF($J69=Y$4,MAX(Y$1:Y68)+1,"")</f>
        <v/>
      </c>
      <c r="Z69" s="7" t="str">
        <f>IF($J69=Z$4,MAX(Z$1:Z68)+1,"")</f>
        <v/>
      </c>
      <c r="AA69" s="7" t="str">
        <f>IF($J69=AA$4,MAX(AA$1:AA68)+1,"")</f>
        <v/>
      </c>
      <c r="AB69" s="7" t="str">
        <f>IF($J69=AB$4,MAX(AB$1:AB68)+1,"")</f>
        <v/>
      </c>
      <c r="AC69" s="7" t="str">
        <f>IF($J69=AC$4,MAX(AC$1:AC68)+1,"")</f>
        <v/>
      </c>
      <c r="AD69" s="7" t="str">
        <f>IF($J69=AD$4,MAX(AD$1:AD68)+1,"")</f>
        <v/>
      </c>
      <c r="AE69" s="7" t="str">
        <f>IF($J69=AE$4,MAX(AE$1:AE68)+1,"")</f>
        <v/>
      </c>
      <c r="AF69" s="7" t="str">
        <f>IF($J69=AF$4,MAX(AF$1:AF68)+1,"")</f>
        <v/>
      </c>
      <c r="AG69" s="7" t="str">
        <f>IF($J69=AG$4,MAX(AG$1:AG68)+1,"")</f>
        <v/>
      </c>
      <c r="AH69" s="7" t="str">
        <f>IF($J69=AH$4,MAX(AH$1:AH68)+1,"")</f>
        <v/>
      </c>
      <c r="AI69" s="7" t="str">
        <f>IF($J69=AI$4,MAX(AI$1:AI68)+1,"")</f>
        <v/>
      </c>
      <c r="AJ69" s="7" t="str">
        <f>IF($J69=AJ$4,MAX(AJ$1:AJ68)+1,"")</f>
        <v/>
      </c>
      <c r="AK69" s="7" t="str">
        <f>IF($J69=AK$4,MAX(AK$1:AK68)+1,"")</f>
        <v/>
      </c>
      <c r="AL69" s="7" t="str">
        <f>IF($J69=AL$4,MAX(AL$1:AL68)+1,"")</f>
        <v/>
      </c>
      <c r="AM69" s="7" t="str">
        <f>IF($J69=AM$4,MAX(AM$1:AM68)+1,"")</f>
        <v/>
      </c>
      <c r="AN69" s="7" t="str">
        <f>IF($J69=AN$4,MAX(AN$1:AN68)+1,"")</f>
        <v/>
      </c>
      <c r="AO69" s="7" t="str">
        <f>IF($J69=AO$4,MAX(AO$1:AO68)+1,"")</f>
        <v/>
      </c>
      <c r="AP69" s="7" t="str">
        <f>IF($J69=AP$4,MAX(AP$1:AP68)+1,"")</f>
        <v/>
      </c>
      <c r="AQ69" s="7" t="str">
        <f>IF($J69=AQ$4,MAX(AQ$1:AQ68)+1,"")</f>
        <v/>
      </c>
      <c r="AR69" s="7" t="str">
        <f>IF($J69=AR$4,MAX(AR$1:AR68)+1,"")</f>
        <v/>
      </c>
      <c r="AS69" s="7" t="str">
        <f>IF($J69=AS$4,MAX(AS$1:AS68)+1,"")</f>
        <v/>
      </c>
      <c r="AT69" s="7" t="str">
        <f>IF($J69=AT$4,MAX(AT$1:AT68)+1,"")</f>
        <v/>
      </c>
      <c r="AU69" s="7">
        <f>IF($J69=AU$4,MAX(AU$1:AU68)+1,"")</f>
        <v>14</v>
      </c>
      <c r="AV69" s="7" t="str">
        <f>IF($J69=AV$4,MAX(AV$1:AV68)+1,"")</f>
        <v/>
      </c>
      <c r="AW69" s="7" t="str">
        <f>IF($J69=AW$4,MAX(AW$1:AW68)+1,"")</f>
        <v/>
      </c>
      <c r="AX69" s="7" t="str">
        <f>IF($J69=AX$4,MAX(AX$1:AX68)+1,"")</f>
        <v/>
      </c>
      <c r="AY69" s="7" t="str">
        <f>IF($J69=AY$4,MAX(AY$1:AY68)+1,"")</f>
        <v/>
      </c>
      <c r="AZ69" s="7" t="str">
        <f>IF($J69=AZ$4,MAX(AZ$1:AZ68)+1,"")</f>
        <v/>
      </c>
      <c r="BA69" s="7" t="str">
        <f>IF($J69=BA$4,MAX(BA$1:BA68)+1,"")</f>
        <v/>
      </c>
      <c r="BB69" s="7" t="str">
        <f>IF($J69=BB$4,MAX(BB$1:BB68)+1,"")</f>
        <v/>
      </c>
      <c r="BC69" s="7" t="str">
        <f>IF($J69=BC$4,MAX(BC$1:BC68)+1,"")</f>
        <v/>
      </c>
      <c r="BD69" s="7" t="str">
        <f>IF($J69=BD$4,MAX(BD$1:BD68)+1,"")</f>
        <v/>
      </c>
      <c r="BE69" s="7" t="str">
        <f>IF($J69=BE$4,MAX(BE$1:BE68)+1,"")</f>
        <v/>
      </c>
      <c r="BF69" s="7" t="str">
        <f>IF($J69=BF$4,MAX(BF$1:BF68)+1,"")</f>
        <v/>
      </c>
      <c r="BG69" s="7" t="str">
        <f>IF($J69=BG$4,MAX(BG$1:BG68)+1,"")</f>
        <v/>
      </c>
      <c r="BH69" s="7" t="str">
        <f>IF($J69=BH$4,MAX(BH$1:BH68)+1,"")</f>
        <v/>
      </c>
      <c r="BI69" s="6">
        <f t="shared" si="3"/>
        <v>14</v>
      </c>
    </row>
    <row r="70" spans="1:61">
      <c r="A70" s="6" t="str">
        <f t="shared" ref="A70:A133" si="4">H70&amp;"-"&amp;D70</f>
        <v>มัธยมศึกษาปีที่ 4/3-24</v>
      </c>
      <c r="B70" s="6" t="str">
        <f t="shared" ref="B70:B133" si="5">J70&amp;"-"&amp;BI70</f>
        <v>ช67407-15</v>
      </c>
      <c r="D70" s="15">
        <v>24</v>
      </c>
      <c r="E70" s="15" t="s">
        <v>545</v>
      </c>
      <c r="F70" s="8" t="s">
        <v>546</v>
      </c>
      <c r="G70" s="8" t="s">
        <v>547</v>
      </c>
      <c r="H70" s="15" t="s">
        <v>442</v>
      </c>
      <c r="J70" s="7" t="str">
        <f>IF(K70='วิชา-ชั้นที่สอน'!$B$24,'วิชา-ชั้นที่สอน'!$A$24,IF(K70='วิชา-ชั้นที่สอน'!$B$25,'วิชา-ชั้นที่สอน'!$A$25,IF(K70='วิชา-ชั้นที่สอน'!$B$26,'วิชา-ชั้นที่สอน'!$A$26,IF(K70='วิชา-ชั้นที่สอน'!$B$27,'วิชา-ชั้นที่สอน'!$A$27,IF(K70='วิชา-ชั้นที่สอน'!$B$28,'วิชา-ชั้นที่สอน'!$A$28,"-")))))</f>
        <v>ช67407</v>
      </c>
      <c r="K70" s="7" t="s">
        <v>1853</v>
      </c>
      <c r="L70" s="7" t="str">
        <f>IF(J70=0,"",IF(J70="-","",IF(J70="","",VLOOKUP(J70,'วิชา-ชั้นที่สอน'!$A$3:$F$59,3,FALSE))))</f>
        <v>นางสาวเบญญาณิช  กิจเต่ง</v>
      </c>
      <c r="M70" s="7" t="str">
        <f>IF(L70=$M$4,MAX(M$1:$M69)+1,"")</f>
        <v/>
      </c>
      <c r="N70" s="7" t="str">
        <f>IF($L70=N$4,MAX(N$1:N69)+1,"")</f>
        <v/>
      </c>
      <c r="O70" s="7" t="str">
        <f>IF($L70=O$4,MAX(O$1:O69)+1,"")</f>
        <v/>
      </c>
      <c r="P70" s="7" t="str">
        <f>IF($L70=P$4,MAX(P$1:P69)+1,"")</f>
        <v/>
      </c>
      <c r="Q70" s="7" t="str">
        <f>IF($L70=Q$4,MAX(Q$1:Q69)+1,"")</f>
        <v/>
      </c>
      <c r="R70" s="7" t="str">
        <f>IF($L70=R$4,MAX(R$1:R69)+1,"")</f>
        <v/>
      </c>
      <c r="S70" s="7" t="str">
        <f>IF($L70=S$4,MAX(S$1:S69)+1,"")</f>
        <v/>
      </c>
      <c r="T70" s="7" t="str">
        <f>IF($L70=T$4,MAX(T$1:T69)+1,"")</f>
        <v/>
      </c>
      <c r="U70" s="7" t="str">
        <f>IF($L70=U$4,MAX(U$1:U69)+1,"")</f>
        <v/>
      </c>
      <c r="V70" s="6">
        <f t="shared" ref="V70:V133" si="6">SUM(M70:U70)</f>
        <v>0</v>
      </c>
      <c r="X70" s="7" t="str">
        <f>IF($J70=X$4,MAX(X$1:X69)+1,"")</f>
        <v/>
      </c>
      <c r="Y70" s="7" t="str">
        <f>IF($J70=Y$4,MAX(Y$1:Y69)+1,"")</f>
        <v/>
      </c>
      <c r="Z70" s="7" t="str">
        <f>IF($J70=Z$4,MAX(Z$1:Z69)+1,"")</f>
        <v/>
      </c>
      <c r="AA70" s="7" t="str">
        <f>IF($J70=AA$4,MAX(AA$1:AA69)+1,"")</f>
        <v/>
      </c>
      <c r="AB70" s="7" t="str">
        <f>IF($J70=AB$4,MAX(AB$1:AB69)+1,"")</f>
        <v/>
      </c>
      <c r="AC70" s="7" t="str">
        <f>IF($J70=AC$4,MAX(AC$1:AC69)+1,"")</f>
        <v/>
      </c>
      <c r="AD70" s="7" t="str">
        <f>IF($J70=AD$4,MAX(AD$1:AD69)+1,"")</f>
        <v/>
      </c>
      <c r="AE70" s="7" t="str">
        <f>IF($J70=AE$4,MAX(AE$1:AE69)+1,"")</f>
        <v/>
      </c>
      <c r="AF70" s="7" t="str">
        <f>IF($J70=AF$4,MAX(AF$1:AF69)+1,"")</f>
        <v/>
      </c>
      <c r="AG70" s="7" t="str">
        <f>IF($J70=AG$4,MAX(AG$1:AG69)+1,"")</f>
        <v/>
      </c>
      <c r="AH70" s="7" t="str">
        <f>IF($J70=AH$4,MAX(AH$1:AH69)+1,"")</f>
        <v/>
      </c>
      <c r="AI70" s="7" t="str">
        <f>IF($J70=AI$4,MAX(AI$1:AI69)+1,"")</f>
        <v/>
      </c>
      <c r="AJ70" s="7" t="str">
        <f>IF($J70=AJ$4,MAX(AJ$1:AJ69)+1,"")</f>
        <v/>
      </c>
      <c r="AK70" s="7" t="str">
        <f>IF($J70=AK$4,MAX(AK$1:AK69)+1,"")</f>
        <v/>
      </c>
      <c r="AL70" s="7" t="str">
        <f>IF($J70=AL$4,MAX(AL$1:AL69)+1,"")</f>
        <v/>
      </c>
      <c r="AM70" s="7" t="str">
        <f>IF($J70=AM$4,MAX(AM$1:AM69)+1,"")</f>
        <v/>
      </c>
      <c r="AN70" s="7" t="str">
        <f>IF($J70=AN$4,MAX(AN$1:AN69)+1,"")</f>
        <v/>
      </c>
      <c r="AO70" s="7" t="str">
        <f>IF($J70=AO$4,MAX(AO$1:AO69)+1,"")</f>
        <v/>
      </c>
      <c r="AP70" s="7" t="str">
        <f>IF($J70=AP$4,MAX(AP$1:AP69)+1,"")</f>
        <v/>
      </c>
      <c r="AQ70" s="7" t="str">
        <f>IF($J70=AQ$4,MAX(AQ$1:AQ69)+1,"")</f>
        <v/>
      </c>
      <c r="AR70" s="7" t="str">
        <f>IF($J70=AR$4,MAX(AR$1:AR69)+1,"")</f>
        <v/>
      </c>
      <c r="AS70" s="7" t="str">
        <f>IF($J70=AS$4,MAX(AS$1:AS69)+1,"")</f>
        <v/>
      </c>
      <c r="AT70" s="7" t="str">
        <f>IF($J70=AT$4,MAX(AT$1:AT69)+1,"")</f>
        <v/>
      </c>
      <c r="AU70" s="7">
        <f>IF($J70=AU$4,MAX(AU$1:AU69)+1,"")</f>
        <v>15</v>
      </c>
      <c r="AV70" s="7" t="str">
        <f>IF($J70=AV$4,MAX(AV$1:AV69)+1,"")</f>
        <v/>
      </c>
      <c r="AW70" s="7" t="str">
        <f>IF($J70=AW$4,MAX(AW$1:AW69)+1,"")</f>
        <v/>
      </c>
      <c r="AX70" s="7" t="str">
        <f>IF($J70=AX$4,MAX(AX$1:AX69)+1,"")</f>
        <v/>
      </c>
      <c r="AY70" s="7" t="str">
        <f>IF($J70=AY$4,MAX(AY$1:AY69)+1,"")</f>
        <v/>
      </c>
      <c r="AZ70" s="7" t="str">
        <f>IF($J70=AZ$4,MAX(AZ$1:AZ69)+1,"")</f>
        <v/>
      </c>
      <c r="BA70" s="7" t="str">
        <f>IF($J70=BA$4,MAX(BA$1:BA69)+1,"")</f>
        <v/>
      </c>
      <c r="BB70" s="7" t="str">
        <f>IF($J70=BB$4,MAX(BB$1:BB69)+1,"")</f>
        <v/>
      </c>
      <c r="BC70" s="7" t="str">
        <f>IF($J70=BC$4,MAX(BC$1:BC69)+1,"")</f>
        <v/>
      </c>
      <c r="BD70" s="7" t="str">
        <f>IF($J70=BD$4,MAX(BD$1:BD69)+1,"")</f>
        <v/>
      </c>
      <c r="BE70" s="7" t="str">
        <f>IF($J70=BE$4,MAX(BE$1:BE69)+1,"")</f>
        <v/>
      </c>
      <c r="BF70" s="7" t="str">
        <f>IF($J70=BF$4,MAX(BF$1:BF69)+1,"")</f>
        <v/>
      </c>
      <c r="BG70" s="7" t="str">
        <f>IF($J70=BG$4,MAX(BG$1:BG69)+1,"")</f>
        <v/>
      </c>
      <c r="BH70" s="7" t="str">
        <f>IF($J70=BH$4,MAX(BH$1:BH69)+1,"")</f>
        <v/>
      </c>
      <c r="BI70" s="6">
        <f t="shared" ref="BI70:BI133" si="7">SUM(X70:BH70)</f>
        <v>15</v>
      </c>
    </row>
    <row r="71" spans="1:61">
      <c r="A71" s="6" t="str">
        <f t="shared" si="4"/>
        <v>มัธยมศึกษาปีที่ 4/3-25</v>
      </c>
      <c r="B71" s="6" t="str">
        <f t="shared" si="5"/>
        <v>ช67407-16</v>
      </c>
      <c r="D71" s="15">
        <v>25</v>
      </c>
      <c r="E71" s="15" t="s">
        <v>548</v>
      </c>
      <c r="F71" s="8" t="s">
        <v>2092</v>
      </c>
      <c r="G71" s="8" t="s">
        <v>549</v>
      </c>
      <c r="H71" s="15" t="s">
        <v>442</v>
      </c>
      <c r="J71" s="7" t="str">
        <f>IF(K71='วิชา-ชั้นที่สอน'!$B$24,'วิชา-ชั้นที่สอน'!$A$24,IF(K71='วิชา-ชั้นที่สอน'!$B$25,'วิชา-ชั้นที่สอน'!$A$25,IF(K71='วิชา-ชั้นที่สอน'!$B$26,'วิชา-ชั้นที่สอน'!$A$26,IF(K71='วิชา-ชั้นที่สอน'!$B$27,'วิชา-ชั้นที่สอน'!$A$27,IF(K71='วิชา-ชั้นที่สอน'!$B$28,'วิชา-ชั้นที่สอน'!$A$28,"-")))))</f>
        <v>ช67407</v>
      </c>
      <c r="K71" s="7" t="s">
        <v>1853</v>
      </c>
      <c r="L71" s="7" t="str">
        <f>IF(J71=0,"",IF(J71="-","",IF(J71="","",VLOOKUP(J71,'วิชา-ชั้นที่สอน'!$A$3:$F$59,3,FALSE))))</f>
        <v>นางสาวเบญญาณิช  กิจเต่ง</v>
      </c>
      <c r="M71" s="7" t="str">
        <f>IF(L71=$M$4,MAX(M$1:$M70)+1,"")</f>
        <v/>
      </c>
      <c r="N71" s="7" t="str">
        <f>IF($L71=N$4,MAX(N$1:N70)+1,"")</f>
        <v/>
      </c>
      <c r="O71" s="7" t="str">
        <f>IF($L71=O$4,MAX(O$1:O70)+1,"")</f>
        <v/>
      </c>
      <c r="P71" s="7" t="str">
        <f>IF($L71=P$4,MAX(P$1:P70)+1,"")</f>
        <v/>
      </c>
      <c r="Q71" s="7" t="str">
        <f>IF($L71=Q$4,MAX(Q$1:Q70)+1,"")</f>
        <v/>
      </c>
      <c r="R71" s="7" t="str">
        <f>IF($L71=R$4,MAX(R$1:R70)+1,"")</f>
        <v/>
      </c>
      <c r="S71" s="7" t="str">
        <f>IF($L71=S$4,MAX(S$1:S70)+1,"")</f>
        <v/>
      </c>
      <c r="T71" s="7" t="str">
        <f>IF($L71=T$4,MAX(T$1:T70)+1,"")</f>
        <v/>
      </c>
      <c r="U71" s="7" t="str">
        <f>IF($L71=U$4,MAX(U$1:U70)+1,"")</f>
        <v/>
      </c>
      <c r="V71" s="6">
        <f t="shared" si="6"/>
        <v>0</v>
      </c>
      <c r="X71" s="7" t="str">
        <f>IF($J71=X$4,MAX(X$1:X70)+1,"")</f>
        <v/>
      </c>
      <c r="Y71" s="7" t="str">
        <f>IF($J71=Y$4,MAX(Y$1:Y70)+1,"")</f>
        <v/>
      </c>
      <c r="Z71" s="7" t="str">
        <f>IF($J71=Z$4,MAX(Z$1:Z70)+1,"")</f>
        <v/>
      </c>
      <c r="AA71" s="7" t="str">
        <f>IF($J71=AA$4,MAX(AA$1:AA70)+1,"")</f>
        <v/>
      </c>
      <c r="AB71" s="7" t="str">
        <f>IF($J71=AB$4,MAX(AB$1:AB70)+1,"")</f>
        <v/>
      </c>
      <c r="AC71" s="7" t="str">
        <f>IF($J71=AC$4,MAX(AC$1:AC70)+1,"")</f>
        <v/>
      </c>
      <c r="AD71" s="7" t="str">
        <f>IF($J71=AD$4,MAX(AD$1:AD70)+1,"")</f>
        <v/>
      </c>
      <c r="AE71" s="7" t="str">
        <f>IF($J71=AE$4,MAX(AE$1:AE70)+1,"")</f>
        <v/>
      </c>
      <c r="AF71" s="7" t="str">
        <f>IF($J71=AF$4,MAX(AF$1:AF70)+1,"")</f>
        <v/>
      </c>
      <c r="AG71" s="7" t="str">
        <f>IF($J71=AG$4,MAX(AG$1:AG70)+1,"")</f>
        <v/>
      </c>
      <c r="AH71" s="7" t="str">
        <f>IF($J71=AH$4,MAX(AH$1:AH70)+1,"")</f>
        <v/>
      </c>
      <c r="AI71" s="7" t="str">
        <f>IF($J71=AI$4,MAX(AI$1:AI70)+1,"")</f>
        <v/>
      </c>
      <c r="AJ71" s="7" t="str">
        <f>IF($J71=AJ$4,MAX(AJ$1:AJ70)+1,"")</f>
        <v/>
      </c>
      <c r="AK71" s="7" t="str">
        <f>IF($J71=AK$4,MAX(AK$1:AK70)+1,"")</f>
        <v/>
      </c>
      <c r="AL71" s="7" t="str">
        <f>IF($J71=AL$4,MAX(AL$1:AL70)+1,"")</f>
        <v/>
      </c>
      <c r="AM71" s="7" t="str">
        <f>IF($J71=AM$4,MAX(AM$1:AM70)+1,"")</f>
        <v/>
      </c>
      <c r="AN71" s="7" t="str">
        <f>IF($J71=AN$4,MAX(AN$1:AN70)+1,"")</f>
        <v/>
      </c>
      <c r="AO71" s="7" t="str">
        <f>IF($J71=AO$4,MAX(AO$1:AO70)+1,"")</f>
        <v/>
      </c>
      <c r="AP71" s="7" t="str">
        <f>IF($J71=AP$4,MAX(AP$1:AP70)+1,"")</f>
        <v/>
      </c>
      <c r="AQ71" s="7" t="str">
        <f>IF($J71=AQ$4,MAX(AQ$1:AQ70)+1,"")</f>
        <v/>
      </c>
      <c r="AR71" s="7" t="str">
        <f>IF($J71=AR$4,MAX(AR$1:AR70)+1,"")</f>
        <v/>
      </c>
      <c r="AS71" s="7" t="str">
        <f>IF($J71=AS$4,MAX(AS$1:AS70)+1,"")</f>
        <v/>
      </c>
      <c r="AT71" s="7" t="str">
        <f>IF($J71=AT$4,MAX(AT$1:AT70)+1,"")</f>
        <v/>
      </c>
      <c r="AU71" s="7">
        <f>IF($J71=AU$4,MAX(AU$1:AU70)+1,"")</f>
        <v>16</v>
      </c>
      <c r="AV71" s="7" t="str">
        <f>IF($J71=AV$4,MAX(AV$1:AV70)+1,"")</f>
        <v/>
      </c>
      <c r="AW71" s="7" t="str">
        <f>IF($J71=AW$4,MAX(AW$1:AW70)+1,"")</f>
        <v/>
      </c>
      <c r="AX71" s="7" t="str">
        <f>IF($J71=AX$4,MAX(AX$1:AX70)+1,"")</f>
        <v/>
      </c>
      <c r="AY71" s="7" t="str">
        <f>IF($J71=AY$4,MAX(AY$1:AY70)+1,"")</f>
        <v/>
      </c>
      <c r="AZ71" s="7" t="str">
        <f>IF($J71=AZ$4,MAX(AZ$1:AZ70)+1,"")</f>
        <v/>
      </c>
      <c r="BA71" s="7" t="str">
        <f>IF($J71=BA$4,MAX(BA$1:BA70)+1,"")</f>
        <v/>
      </c>
      <c r="BB71" s="7" t="str">
        <f>IF($J71=BB$4,MAX(BB$1:BB70)+1,"")</f>
        <v/>
      </c>
      <c r="BC71" s="7" t="str">
        <f>IF($J71=BC$4,MAX(BC$1:BC70)+1,"")</f>
        <v/>
      </c>
      <c r="BD71" s="7" t="str">
        <f>IF($J71=BD$4,MAX(BD$1:BD70)+1,"")</f>
        <v/>
      </c>
      <c r="BE71" s="7" t="str">
        <f>IF($J71=BE$4,MAX(BE$1:BE70)+1,"")</f>
        <v/>
      </c>
      <c r="BF71" s="7" t="str">
        <f>IF($J71=BF$4,MAX(BF$1:BF70)+1,"")</f>
        <v/>
      </c>
      <c r="BG71" s="7" t="str">
        <f>IF($J71=BG$4,MAX(BG$1:BG70)+1,"")</f>
        <v/>
      </c>
      <c r="BH71" s="7" t="str">
        <f>IF($J71=BH$4,MAX(BH$1:BH70)+1,"")</f>
        <v/>
      </c>
      <c r="BI71" s="6">
        <f t="shared" si="7"/>
        <v>16</v>
      </c>
    </row>
    <row r="72" spans="1:61">
      <c r="A72" s="6" t="str">
        <f t="shared" si="4"/>
        <v>มัธยมศึกษาปีที่ 4/3-26</v>
      </c>
      <c r="B72" s="6" t="str">
        <f t="shared" si="5"/>
        <v>ช67407-17</v>
      </c>
      <c r="D72" s="15">
        <v>26</v>
      </c>
      <c r="E72" s="15" t="s">
        <v>550</v>
      </c>
      <c r="F72" s="8" t="s">
        <v>551</v>
      </c>
      <c r="G72" s="8" t="s">
        <v>552</v>
      </c>
      <c r="H72" s="15" t="s">
        <v>442</v>
      </c>
      <c r="J72" s="7" t="str">
        <f>IF(K72='วิชา-ชั้นที่สอน'!$B$24,'วิชา-ชั้นที่สอน'!$A$24,IF(K72='วิชา-ชั้นที่สอน'!$B$25,'วิชา-ชั้นที่สอน'!$A$25,IF(K72='วิชา-ชั้นที่สอน'!$B$26,'วิชา-ชั้นที่สอน'!$A$26,IF(K72='วิชา-ชั้นที่สอน'!$B$27,'วิชา-ชั้นที่สอน'!$A$27,IF(K72='วิชา-ชั้นที่สอน'!$B$28,'วิชา-ชั้นที่สอน'!$A$28,"-")))))</f>
        <v>ช67407</v>
      </c>
      <c r="K72" s="7" t="s">
        <v>1853</v>
      </c>
      <c r="L72" s="7" t="str">
        <f>IF(J72=0,"",IF(J72="-","",IF(J72="","",VLOOKUP(J72,'วิชา-ชั้นที่สอน'!$A$3:$F$59,3,FALSE))))</f>
        <v>นางสาวเบญญาณิช  กิจเต่ง</v>
      </c>
      <c r="M72" s="7" t="str">
        <f>IF(L72=$M$4,MAX(M$1:$M71)+1,"")</f>
        <v/>
      </c>
      <c r="N72" s="7" t="str">
        <f>IF($L72=N$4,MAX(N$1:N71)+1,"")</f>
        <v/>
      </c>
      <c r="O72" s="7" t="str">
        <f>IF($L72=O$4,MAX(O$1:O71)+1,"")</f>
        <v/>
      </c>
      <c r="P72" s="7" t="str">
        <f>IF($L72=P$4,MAX(P$1:P71)+1,"")</f>
        <v/>
      </c>
      <c r="Q72" s="7" t="str">
        <f>IF($L72=Q$4,MAX(Q$1:Q71)+1,"")</f>
        <v/>
      </c>
      <c r="R72" s="7" t="str">
        <f>IF($L72=R$4,MAX(R$1:R71)+1,"")</f>
        <v/>
      </c>
      <c r="S72" s="7" t="str">
        <f>IF($L72=S$4,MAX(S$1:S71)+1,"")</f>
        <v/>
      </c>
      <c r="T72" s="7" t="str">
        <f>IF($L72=T$4,MAX(T$1:T71)+1,"")</f>
        <v/>
      </c>
      <c r="U72" s="7" t="str">
        <f>IF($L72=U$4,MAX(U$1:U71)+1,"")</f>
        <v/>
      </c>
      <c r="V72" s="6">
        <f t="shared" si="6"/>
        <v>0</v>
      </c>
      <c r="X72" s="7" t="str">
        <f>IF($J72=X$4,MAX(X$1:X71)+1,"")</f>
        <v/>
      </c>
      <c r="Y72" s="7" t="str">
        <f>IF($J72=Y$4,MAX(Y$1:Y71)+1,"")</f>
        <v/>
      </c>
      <c r="Z72" s="7" t="str">
        <f>IF($J72=Z$4,MAX(Z$1:Z71)+1,"")</f>
        <v/>
      </c>
      <c r="AA72" s="7" t="str">
        <f>IF($J72=AA$4,MAX(AA$1:AA71)+1,"")</f>
        <v/>
      </c>
      <c r="AB72" s="7" t="str">
        <f>IF($J72=AB$4,MAX(AB$1:AB71)+1,"")</f>
        <v/>
      </c>
      <c r="AC72" s="7" t="str">
        <f>IF($J72=AC$4,MAX(AC$1:AC71)+1,"")</f>
        <v/>
      </c>
      <c r="AD72" s="7" t="str">
        <f>IF($J72=AD$4,MAX(AD$1:AD71)+1,"")</f>
        <v/>
      </c>
      <c r="AE72" s="7" t="str">
        <f>IF($J72=AE$4,MAX(AE$1:AE71)+1,"")</f>
        <v/>
      </c>
      <c r="AF72" s="7" t="str">
        <f>IF($J72=AF$4,MAX(AF$1:AF71)+1,"")</f>
        <v/>
      </c>
      <c r="AG72" s="7" t="str">
        <f>IF($J72=AG$4,MAX(AG$1:AG71)+1,"")</f>
        <v/>
      </c>
      <c r="AH72" s="7" t="str">
        <f>IF($J72=AH$4,MAX(AH$1:AH71)+1,"")</f>
        <v/>
      </c>
      <c r="AI72" s="7" t="str">
        <f>IF($J72=AI$4,MAX(AI$1:AI71)+1,"")</f>
        <v/>
      </c>
      <c r="AJ72" s="7" t="str">
        <f>IF($J72=AJ$4,MAX(AJ$1:AJ71)+1,"")</f>
        <v/>
      </c>
      <c r="AK72" s="7" t="str">
        <f>IF($J72=AK$4,MAX(AK$1:AK71)+1,"")</f>
        <v/>
      </c>
      <c r="AL72" s="7" t="str">
        <f>IF($J72=AL$4,MAX(AL$1:AL71)+1,"")</f>
        <v/>
      </c>
      <c r="AM72" s="7" t="str">
        <f>IF($J72=AM$4,MAX(AM$1:AM71)+1,"")</f>
        <v/>
      </c>
      <c r="AN72" s="7" t="str">
        <f>IF($J72=AN$4,MAX(AN$1:AN71)+1,"")</f>
        <v/>
      </c>
      <c r="AO72" s="7" t="str">
        <f>IF($J72=AO$4,MAX(AO$1:AO71)+1,"")</f>
        <v/>
      </c>
      <c r="AP72" s="7" t="str">
        <f>IF($J72=AP$4,MAX(AP$1:AP71)+1,"")</f>
        <v/>
      </c>
      <c r="AQ72" s="7" t="str">
        <f>IF($J72=AQ$4,MAX(AQ$1:AQ71)+1,"")</f>
        <v/>
      </c>
      <c r="AR72" s="7" t="str">
        <f>IF($J72=AR$4,MAX(AR$1:AR71)+1,"")</f>
        <v/>
      </c>
      <c r="AS72" s="7" t="str">
        <f>IF($J72=AS$4,MAX(AS$1:AS71)+1,"")</f>
        <v/>
      </c>
      <c r="AT72" s="7" t="str">
        <f>IF($J72=AT$4,MAX(AT$1:AT71)+1,"")</f>
        <v/>
      </c>
      <c r="AU72" s="7">
        <f>IF($J72=AU$4,MAX(AU$1:AU71)+1,"")</f>
        <v>17</v>
      </c>
      <c r="AV72" s="7" t="str">
        <f>IF($J72=AV$4,MAX(AV$1:AV71)+1,"")</f>
        <v/>
      </c>
      <c r="AW72" s="7" t="str">
        <f>IF($J72=AW$4,MAX(AW$1:AW71)+1,"")</f>
        <v/>
      </c>
      <c r="AX72" s="7" t="str">
        <f>IF($J72=AX$4,MAX(AX$1:AX71)+1,"")</f>
        <v/>
      </c>
      <c r="AY72" s="7" t="str">
        <f>IF($J72=AY$4,MAX(AY$1:AY71)+1,"")</f>
        <v/>
      </c>
      <c r="AZ72" s="7" t="str">
        <f>IF($J72=AZ$4,MAX(AZ$1:AZ71)+1,"")</f>
        <v/>
      </c>
      <c r="BA72" s="7" t="str">
        <f>IF($J72=BA$4,MAX(BA$1:BA71)+1,"")</f>
        <v/>
      </c>
      <c r="BB72" s="7" t="str">
        <f>IF($J72=BB$4,MAX(BB$1:BB71)+1,"")</f>
        <v/>
      </c>
      <c r="BC72" s="7" t="str">
        <f>IF($J72=BC$4,MAX(BC$1:BC71)+1,"")</f>
        <v/>
      </c>
      <c r="BD72" s="7" t="str">
        <f>IF($J72=BD$4,MAX(BD$1:BD71)+1,"")</f>
        <v/>
      </c>
      <c r="BE72" s="7" t="str">
        <f>IF($J72=BE$4,MAX(BE$1:BE71)+1,"")</f>
        <v/>
      </c>
      <c r="BF72" s="7" t="str">
        <f>IF($J72=BF$4,MAX(BF$1:BF71)+1,"")</f>
        <v/>
      </c>
      <c r="BG72" s="7" t="str">
        <f>IF($J72=BG$4,MAX(BG$1:BG71)+1,"")</f>
        <v/>
      </c>
      <c r="BH72" s="7" t="str">
        <f>IF($J72=BH$4,MAX(BH$1:BH71)+1,"")</f>
        <v/>
      </c>
      <c r="BI72" s="6">
        <f t="shared" si="7"/>
        <v>17</v>
      </c>
    </row>
    <row r="73" spans="1:61">
      <c r="A73" s="6" t="str">
        <f t="shared" si="4"/>
        <v>มัธยมศึกษาปีที่ 4/3-27</v>
      </c>
      <c r="B73" s="6" t="str">
        <f t="shared" si="5"/>
        <v>ช67406-14</v>
      </c>
      <c r="D73" s="15">
        <v>27</v>
      </c>
      <c r="E73" s="15" t="s">
        <v>2142</v>
      </c>
      <c r="F73" s="8" t="s">
        <v>2143</v>
      </c>
      <c r="G73" s="8" t="s">
        <v>2144</v>
      </c>
      <c r="H73" s="15" t="s">
        <v>442</v>
      </c>
      <c r="J73" s="7" t="str">
        <f>IF(K73='วิชา-ชั้นที่สอน'!$B$24,'วิชา-ชั้นที่สอน'!$A$24,IF(K73='วิชา-ชั้นที่สอน'!$B$25,'วิชา-ชั้นที่สอน'!$A$25,IF(K73='วิชา-ชั้นที่สอน'!$B$26,'วิชา-ชั้นที่สอน'!$A$26,IF(K73='วิชา-ชั้นที่สอน'!$B$27,'วิชา-ชั้นที่สอน'!$A$27,IF(K73='วิชา-ชั้นที่สอน'!$B$28,'วิชา-ชั้นที่สอน'!$A$28,"-")))))</f>
        <v>ช67406</v>
      </c>
      <c r="K73" s="7" t="s">
        <v>1851</v>
      </c>
      <c r="L73" s="7" t="str">
        <f>IF(J73=0,"",IF(J73="-","",IF(J73="","",VLOOKUP(J73,'วิชา-ชั้นที่สอน'!$A$3:$F$59,3,FALSE))))</f>
        <v>นายธนินภัท วิชรัจจ์</v>
      </c>
      <c r="M73" s="7">
        <f>IF(L73=$M$4,MAX(M$1:$M72)+1,"")</f>
        <v>14</v>
      </c>
      <c r="N73" s="7" t="str">
        <f>IF($L73=N$4,MAX(N$1:N72)+1,"")</f>
        <v/>
      </c>
      <c r="O73" s="7" t="str">
        <f>IF($L73=O$4,MAX(O$1:O72)+1,"")</f>
        <v/>
      </c>
      <c r="P73" s="7" t="str">
        <f>IF($L73=P$4,MAX(P$1:P72)+1,"")</f>
        <v/>
      </c>
      <c r="Q73" s="7" t="str">
        <f>IF($L73=Q$4,MAX(Q$1:Q72)+1,"")</f>
        <v/>
      </c>
      <c r="R73" s="7" t="str">
        <f>IF($L73=R$4,MAX(R$1:R72)+1,"")</f>
        <v/>
      </c>
      <c r="S73" s="7" t="str">
        <f>IF($L73=S$4,MAX(S$1:S72)+1,"")</f>
        <v/>
      </c>
      <c r="T73" s="7" t="str">
        <f>IF($L73=T$4,MAX(T$1:T72)+1,"")</f>
        <v/>
      </c>
      <c r="U73" s="7" t="str">
        <f>IF($L73=U$4,MAX(U$1:U72)+1,"")</f>
        <v/>
      </c>
      <c r="V73" s="6">
        <f t="shared" si="6"/>
        <v>14</v>
      </c>
      <c r="X73" s="7" t="str">
        <f>IF($J73=X$4,MAX(X$1:X72)+1,"")</f>
        <v/>
      </c>
      <c r="Y73" s="7" t="str">
        <f>IF($J73=Y$4,MAX(Y$1:Y72)+1,"")</f>
        <v/>
      </c>
      <c r="Z73" s="7" t="str">
        <f>IF($J73=Z$4,MAX(Z$1:Z72)+1,"")</f>
        <v/>
      </c>
      <c r="AA73" s="7" t="str">
        <f>IF($J73=AA$4,MAX(AA$1:AA72)+1,"")</f>
        <v/>
      </c>
      <c r="AB73" s="7" t="str">
        <f>IF($J73=AB$4,MAX(AB$1:AB72)+1,"")</f>
        <v/>
      </c>
      <c r="AC73" s="7" t="str">
        <f>IF($J73=AC$4,MAX(AC$1:AC72)+1,"")</f>
        <v/>
      </c>
      <c r="AD73" s="7" t="str">
        <f>IF($J73=AD$4,MAX(AD$1:AD72)+1,"")</f>
        <v/>
      </c>
      <c r="AE73" s="7" t="str">
        <f>IF($J73=AE$4,MAX(AE$1:AE72)+1,"")</f>
        <v/>
      </c>
      <c r="AF73" s="7" t="str">
        <f>IF($J73=AF$4,MAX(AF$1:AF72)+1,"")</f>
        <v/>
      </c>
      <c r="AG73" s="7" t="str">
        <f>IF($J73=AG$4,MAX(AG$1:AG72)+1,"")</f>
        <v/>
      </c>
      <c r="AH73" s="7" t="str">
        <f>IF($J73=AH$4,MAX(AH$1:AH72)+1,"")</f>
        <v/>
      </c>
      <c r="AI73" s="7" t="str">
        <f>IF($J73=AI$4,MAX(AI$1:AI72)+1,"")</f>
        <v/>
      </c>
      <c r="AJ73" s="7" t="str">
        <f>IF($J73=AJ$4,MAX(AJ$1:AJ72)+1,"")</f>
        <v/>
      </c>
      <c r="AK73" s="7" t="str">
        <f>IF($J73=AK$4,MAX(AK$1:AK72)+1,"")</f>
        <v/>
      </c>
      <c r="AL73" s="7" t="str">
        <f>IF($J73=AL$4,MAX(AL$1:AL72)+1,"")</f>
        <v/>
      </c>
      <c r="AM73" s="7" t="str">
        <f>IF($J73=AM$4,MAX(AM$1:AM72)+1,"")</f>
        <v/>
      </c>
      <c r="AN73" s="7" t="str">
        <f>IF($J73=AN$4,MAX(AN$1:AN72)+1,"")</f>
        <v/>
      </c>
      <c r="AO73" s="7" t="str">
        <f>IF($J73=AO$4,MAX(AO$1:AO72)+1,"")</f>
        <v/>
      </c>
      <c r="AP73" s="7" t="str">
        <f>IF($J73=AP$4,MAX(AP$1:AP72)+1,"")</f>
        <v/>
      </c>
      <c r="AQ73" s="7" t="str">
        <f>IF($J73=AQ$4,MAX(AQ$1:AQ72)+1,"")</f>
        <v/>
      </c>
      <c r="AR73" s="7" t="str">
        <f>IF($J73=AR$4,MAX(AR$1:AR72)+1,"")</f>
        <v/>
      </c>
      <c r="AS73" s="7" t="str">
        <f>IF($J73=AS$4,MAX(AS$1:AS72)+1,"")</f>
        <v/>
      </c>
      <c r="AT73" s="7">
        <f>IF($J73=AT$4,MAX(AT$1:AT72)+1,"")</f>
        <v>14</v>
      </c>
      <c r="AU73" s="7" t="str">
        <f>IF($J73=AU$4,MAX(AU$1:AU72)+1,"")</f>
        <v/>
      </c>
      <c r="AV73" s="7" t="str">
        <f>IF($J73=AV$4,MAX(AV$1:AV72)+1,"")</f>
        <v/>
      </c>
      <c r="AW73" s="7" t="str">
        <f>IF($J73=AW$4,MAX(AW$1:AW72)+1,"")</f>
        <v/>
      </c>
      <c r="AX73" s="7" t="str">
        <f>IF($J73=AX$4,MAX(AX$1:AX72)+1,"")</f>
        <v/>
      </c>
      <c r="AY73" s="7" t="str">
        <f>IF($J73=AY$4,MAX(AY$1:AY72)+1,"")</f>
        <v/>
      </c>
      <c r="AZ73" s="7" t="str">
        <f>IF($J73=AZ$4,MAX(AZ$1:AZ72)+1,"")</f>
        <v/>
      </c>
      <c r="BA73" s="7" t="str">
        <f>IF($J73=BA$4,MAX(BA$1:BA72)+1,"")</f>
        <v/>
      </c>
      <c r="BB73" s="7" t="str">
        <f>IF($J73=BB$4,MAX(BB$1:BB72)+1,"")</f>
        <v/>
      </c>
      <c r="BC73" s="7" t="str">
        <f>IF($J73=BC$4,MAX(BC$1:BC72)+1,"")</f>
        <v/>
      </c>
      <c r="BD73" s="7" t="str">
        <f>IF($J73=BD$4,MAX(BD$1:BD72)+1,"")</f>
        <v/>
      </c>
      <c r="BE73" s="7" t="str">
        <f>IF($J73=BE$4,MAX(BE$1:BE72)+1,"")</f>
        <v/>
      </c>
      <c r="BF73" s="7" t="str">
        <f>IF($J73=BF$4,MAX(BF$1:BF72)+1,"")</f>
        <v/>
      </c>
      <c r="BG73" s="7" t="str">
        <f>IF($J73=BG$4,MAX(BG$1:BG72)+1,"")</f>
        <v/>
      </c>
      <c r="BH73" s="7" t="str">
        <f>IF($J73=BH$4,MAX(BH$1:BH72)+1,"")</f>
        <v/>
      </c>
      <c r="BI73" s="6">
        <f t="shared" si="7"/>
        <v>14</v>
      </c>
    </row>
    <row r="74" spans="1:61">
      <c r="A74" s="6" t="str">
        <f t="shared" si="4"/>
        <v>-</v>
      </c>
      <c r="B74" s="6" t="str">
        <f t="shared" si="5"/>
        <v>--0</v>
      </c>
      <c r="D74" s="15"/>
      <c r="E74" s="15"/>
      <c r="F74" s="8"/>
      <c r="G74" s="8"/>
      <c r="H74" s="15"/>
      <c r="J74" s="7" t="str">
        <f>IF(K74='วิชา-ชั้นที่สอน'!$B$24,'วิชา-ชั้นที่สอน'!$A$24,IF(K74='วิชา-ชั้นที่สอน'!$B$25,'วิชา-ชั้นที่สอน'!$A$25,IF(K74='วิชา-ชั้นที่สอน'!$B$26,'วิชา-ชั้นที่สอน'!$A$26,IF(K74='วิชา-ชั้นที่สอน'!$B$27,'วิชา-ชั้นที่สอน'!$A$27,IF(K74='วิชา-ชั้นที่สอน'!$B$28,'วิชา-ชั้นที่สอน'!$A$28,"-")))))</f>
        <v>-</v>
      </c>
      <c r="L74" s="7" t="str">
        <f>IF(J74=0,"",IF(J74="-","",IF(J74="","",VLOOKUP(J74,'วิชา-ชั้นที่สอน'!$A$3:$F$59,3,FALSE))))</f>
        <v/>
      </c>
      <c r="M74" s="7" t="str">
        <f>IF(L74=$M$4,MAX(M$1:$M73)+1,"")</f>
        <v/>
      </c>
      <c r="N74" s="7" t="str">
        <f>IF($L74=N$4,MAX(N$1:N73)+1,"")</f>
        <v/>
      </c>
      <c r="O74" s="7" t="str">
        <f>IF($L74=O$4,MAX(O$1:O73)+1,"")</f>
        <v/>
      </c>
      <c r="P74" s="7" t="str">
        <f>IF($L74=P$4,MAX(P$1:P73)+1,"")</f>
        <v/>
      </c>
      <c r="Q74" s="7" t="str">
        <f>IF($L74=Q$4,MAX(Q$1:Q73)+1,"")</f>
        <v/>
      </c>
      <c r="R74" s="7" t="str">
        <f>IF($L74=R$4,MAX(R$1:R73)+1,"")</f>
        <v/>
      </c>
      <c r="S74" s="7" t="str">
        <f>IF($L74=S$4,MAX(S$1:S73)+1,"")</f>
        <v/>
      </c>
      <c r="T74" s="7" t="str">
        <f>IF($L74=T$4,MAX(T$1:T73)+1,"")</f>
        <v/>
      </c>
      <c r="U74" s="7" t="str">
        <f>IF($L74=U$4,MAX(U$1:U73)+1,"")</f>
        <v/>
      </c>
      <c r="V74" s="6">
        <f t="shared" si="6"/>
        <v>0</v>
      </c>
      <c r="X74" s="7" t="str">
        <f>IF($J74=X$4,MAX(X$1:X73)+1,"")</f>
        <v/>
      </c>
      <c r="Y74" s="7" t="str">
        <f>IF($J74=Y$4,MAX(Y$1:Y73)+1,"")</f>
        <v/>
      </c>
      <c r="Z74" s="7" t="str">
        <f>IF($J74=Z$4,MAX(Z$1:Z73)+1,"")</f>
        <v/>
      </c>
      <c r="AA74" s="7" t="str">
        <f>IF($J74=AA$4,MAX(AA$1:AA73)+1,"")</f>
        <v/>
      </c>
      <c r="AB74" s="7" t="str">
        <f>IF($J74=AB$4,MAX(AB$1:AB73)+1,"")</f>
        <v/>
      </c>
      <c r="AC74" s="7" t="str">
        <f>IF($J74=AC$4,MAX(AC$1:AC73)+1,"")</f>
        <v/>
      </c>
      <c r="AD74" s="7" t="str">
        <f>IF($J74=AD$4,MAX(AD$1:AD73)+1,"")</f>
        <v/>
      </c>
      <c r="AE74" s="7" t="str">
        <f>IF($J74=AE$4,MAX(AE$1:AE73)+1,"")</f>
        <v/>
      </c>
      <c r="AF74" s="7" t="str">
        <f>IF($J74=AF$4,MAX(AF$1:AF73)+1,"")</f>
        <v/>
      </c>
      <c r="AG74" s="7" t="str">
        <f>IF($J74=AG$4,MAX(AG$1:AG73)+1,"")</f>
        <v/>
      </c>
      <c r="AH74" s="7" t="str">
        <f>IF($J74=AH$4,MAX(AH$1:AH73)+1,"")</f>
        <v/>
      </c>
      <c r="AI74" s="7" t="str">
        <f>IF($J74=AI$4,MAX(AI$1:AI73)+1,"")</f>
        <v/>
      </c>
      <c r="AJ74" s="7" t="str">
        <f>IF($J74=AJ$4,MAX(AJ$1:AJ73)+1,"")</f>
        <v/>
      </c>
      <c r="AK74" s="7" t="str">
        <f>IF($J74=AK$4,MAX(AK$1:AK73)+1,"")</f>
        <v/>
      </c>
      <c r="AL74" s="7" t="str">
        <f>IF($J74=AL$4,MAX(AL$1:AL73)+1,"")</f>
        <v/>
      </c>
      <c r="AM74" s="7" t="str">
        <f>IF($J74=AM$4,MAX(AM$1:AM73)+1,"")</f>
        <v/>
      </c>
      <c r="AN74" s="7" t="str">
        <f>IF($J74=AN$4,MAX(AN$1:AN73)+1,"")</f>
        <v/>
      </c>
      <c r="AO74" s="7" t="str">
        <f>IF($J74=AO$4,MAX(AO$1:AO73)+1,"")</f>
        <v/>
      </c>
      <c r="AP74" s="7" t="str">
        <f>IF($J74=AP$4,MAX(AP$1:AP73)+1,"")</f>
        <v/>
      </c>
      <c r="AQ74" s="7" t="str">
        <f>IF($J74=AQ$4,MAX(AQ$1:AQ73)+1,"")</f>
        <v/>
      </c>
      <c r="AR74" s="7" t="str">
        <f>IF($J74=AR$4,MAX(AR$1:AR73)+1,"")</f>
        <v/>
      </c>
      <c r="AS74" s="7" t="str">
        <f>IF($J74=AS$4,MAX(AS$1:AS73)+1,"")</f>
        <v/>
      </c>
      <c r="AT74" s="7" t="str">
        <f>IF($J74=AT$4,MAX(AT$1:AT73)+1,"")</f>
        <v/>
      </c>
      <c r="AU74" s="7" t="str">
        <f>IF($J74=AU$4,MAX(AU$1:AU73)+1,"")</f>
        <v/>
      </c>
      <c r="AV74" s="7" t="str">
        <f>IF($J74=AV$4,MAX(AV$1:AV73)+1,"")</f>
        <v/>
      </c>
      <c r="AW74" s="7" t="str">
        <f>IF($J74=AW$4,MAX(AW$1:AW73)+1,"")</f>
        <v/>
      </c>
      <c r="AX74" s="7" t="str">
        <f>IF($J74=AX$4,MAX(AX$1:AX73)+1,"")</f>
        <v/>
      </c>
      <c r="AY74" s="7" t="str">
        <f>IF($J74=AY$4,MAX(AY$1:AY73)+1,"")</f>
        <v/>
      </c>
      <c r="AZ74" s="7" t="str">
        <f>IF($J74=AZ$4,MAX(AZ$1:AZ73)+1,"")</f>
        <v/>
      </c>
      <c r="BA74" s="7" t="str">
        <f>IF($J74=BA$4,MAX(BA$1:BA73)+1,"")</f>
        <v/>
      </c>
      <c r="BB74" s="7" t="str">
        <f>IF($J74=BB$4,MAX(BB$1:BB73)+1,"")</f>
        <v/>
      </c>
      <c r="BC74" s="7" t="str">
        <f>IF($J74=BC$4,MAX(BC$1:BC73)+1,"")</f>
        <v/>
      </c>
      <c r="BD74" s="7" t="str">
        <f>IF($J74=BD$4,MAX(BD$1:BD73)+1,"")</f>
        <v/>
      </c>
      <c r="BE74" s="7" t="str">
        <f>IF($J74=BE$4,MAX(BE$1:BE73)+1,"")</f>
        <v/>
      </c>
      <c r="BF74" s="7" t="str">
        <f>IF($J74=BF$4,MAX(BF$1:BF73)+1,"")</f>
        <v/>
      </c>
      <c r="BG74" s="7" t="str">
        <f>IF($J74=BG$4,MAX(BG$1:BG73)+1,"")</f>
        <v/>
      </c>
      <c r="BH74" s="7" t="str">
        <f>IF($J74=BH$4,MAX(BH$1:BH73)+1,"")</f>
        <v/>
      </c>
      <c r="BI74" s="6">
        <f t="shared" si="7"/>
        <v>0</v>
      </c>
    </row>
    <row r="75" spans="1:61">
      <c r="A75" s="6" t="str">
        <f t="shared" si="4"/>
        <v>-</v>
      </c>
      <c r="B75" s="6" t="str">
        <f t="shared" si="5"/>
        <v>--0</v>
      </c>
      <c r="D75" s="15"/>
      <c r="E75" s="15"/>
      <c r="F75" s="8"/>
      <c r="G75" s="8"/>
      <c r="H75" s="15"/>
      <c r="J75" s="7" t="str">
        <f>IF(K75='วิชา-ชั้นที่สอน'!$B$24,'วิชา-ชั้นที่สอน'!$A$24,IF(K75='วิชา-ชั้นที่สอน'!$B$25,'วิชา-ชั้นที่สอน'!$A$25,IF(K75='วิชา-ชั้นที่สอน'!$B$26,'วิชา-ชั้นที่สอน'!$A$26,IF(K75='วิชา-ชั้นที่สอน'!$B$27,'วิชา-ชั้นที่สอน'!$A$27,IF(K75='วิชา-ชั้นที่สอน'!$B$28,'วิชา-ชั้นที่สอน'!$A$28,"-")))))</f>
        <v>-</v>
      </c>
      <c r="L75" s="7" t="str">
        <f>IF(J75=0,"",IF(J75="-","",IF(J75="","",VLOOKUP(J75,'วิชา-ชั้นที่สอน'!$A$3:$F$59,3,FALSE))))</f>
        <v/>
      </c>
      <c r="M75" s="7" t="str">
        <f>IF(L75=$M$4,MAX(M$1:$M74)+1,"")</f>
        <v/>
      </c>
      <c r="N75" s="7" t="str">
        <f>IF($L75=N$4,MAX(N$1:N74)+1,"")</f>
        <v/>
      </c>
      <c r="O75" s="7" t="str">
        <f>IF($L75=O$4,MAX(O$1:O74)+1,"")</f>
        <v/>
      </c>
      <c r="P75" s="7" t="str">
        <f>IF($L75=P$4,MAX(P$1:P74)+1,"")</f>
        <v/>
      </c>
      <c r="Q75" s="7" t="str">
        <f>IF($L75=Q$4,MAX(Q$1:Q74)+1,"")</f>
        <v/>
      </c>
      <c r="R75" s="7" t="str">
        <f>IF($L75=R$4,MAX(R$1:R74)+1,"")</f>
        <v/>
      </c>
      <c r="S75" s="7" t="str">
        <f>IF($L75=S$4,MAX(S$1:S74)+1,"")</f>
        <v/>
      </c>
      <c r="T75" s="7" t="str">
        <f>IF($L75=T$4,MAX(T$1:T74)+1,"")</f>
        <v/>
      </c>
      <c r="U75" s="7" t="str">
        <f>IF($L75=U$4,MAX(U$1:U74)+1,"")</f>
        <v/>
      </c>
      <c r="V75" s="6">
        <f t="shared" si="6"/>
        <v>0</v>
      </c>
      <c r="X75" s="7" t="str">
        <f>IF($J75=X$4,MAX(X$1:X74)+1,"")</f>
        <v/>
      </c>
      <c r="Y75" s="7" t="str">
        <f>IF($J75=Y$4,MAX(Y$1:Y74)+1,"")</f>
        <v/>
      </c>
      <c r="Z75" s="7" t="str">
        <f>IF($J75=Z$4,MAX(Z$1:Z74)+1,"")</f>
        <v/>
      </c>
      <c r="AA75" s="7" t="str">
        <f>IF($J75=AA$4,MAX(AA$1:AA74)+1,"")</f>
        <v/>
      </c>
      <c r="AB75" s="7" t="str">
        <f>IF($J75=AB$4,MAX(AB$1:AB74)+1,"")</f>
        <v/>
      </c>
      <c r="AC75" s="7" t="str">
        <f>IF($J75=AC$4,MAX(AC$1:AC74)+1,"")</f>
        <v/>
      </c>
      <c r="AD75" s="7" t="str">
        <f>IF($J75=AD$4,MAX(AD$1:AD74)+1,"")</f>
        <v/>
      </c>
      <c r="AE75" s="7" t="str">
        <f>IF($J75=AE$4,MAX(AE$1:AE74)+1,"")</f>
        <v/>
      </c>
      <c r="AF75" s="7" t="str">
        <f>IF($J75=AF$4,MAX(AF$1:AF74)+1,"")</f>
        <v/>
      </c>
      <c r="AG75" s="7" t="str">
        <f>IF($J75=AG$4,MAX(AG$1:AG74)+1,"")</f>
        <v/>
      </c>
      <c r="AH75" s="7" t="str">
        <f>IF($J75=AH$4,MAX(AH$1:AH74)+1,"")</f>
        <v/>
      </c>
      <c r="AI75" s="7" t="str">
        <f>IF($J75=AI$4,MAX(AI$1:AI74)+1,"")</f>
        <v/>
      </c>
      <c r="AJ75" s="7" t="str">
        <f>IF($J75=AJ$4,MAX(AJ$1:AJ74)+1,"")</f>
        <v/>
      </c>
      <c r="AK75" s="7" t="str">
        <f>IF($J75=AK$4,MAX(AK$1:AK74)+1,"")</f>
        <v/>
      </c>
      <c r="AL75" s="7" t="str">
        <f>IF($J75=AL$4,MAX(AL$1:AL74)+1,"")</f>
        <v/>
      </c>
      <c r="AM75" s="7" t="str">
        <f>IF($J75=AM$4,MAX(AM$1:AM74)+1,"")</f>
        <v/>
      </c>
      <c r="AN75" s="7" t="str">
        <f>IF($J75=AN$4,MAX(AN$1:AN74)+1,"")</f>
        <v/>
      </c>
      <c r="AO75" s="7" t="str">
        <f>IF($J75=AO$4,MAX(AO$1:AO74)+1,"")</f>
        <v/>
      </c>
      <c r="AP75" s="7" t="str">
        <f>IF($J75=AP$4,MAX(AP$1:AP74)+1,"")</f>
        <v/>
      </c>
      <c r="AQ75" s="7" t="str">
        <f>IF($J75=AQ$4,MAX(AQ$1:AQ74)+1,"")</f>
        <v/>
      </c>
      <c r="AR75" s="7" t="str">
        <f>IF($J75=AR$4,MAX(AR$1:AR74)+1,"")</f>
        <v/>
      </c>
      <c r="AS75" s="7" t="str">
        <f>IF($J75=AS$4,MAX(AS$1:AS74)+1,"")</f>
        <v/>
      </c>
      <c r="AT75" s="7" t="str">
        <f>IF($J75=AT$4,MAX(AT$1:AT74)+1,"")</f>
        <v/>
      </c>
      <c r="AU75" s="7" t="str">
        <f>IF($J75=AU$4,MAX(AU$1:AU74)+1,"")</f>
        <v/>
      </c>
      <c r="AV75" s="7" t="str">
        <f>IF($J75=AV$4,MAX(AV$1:AV74)+1,"")</f>
        <v/>
      </c>
      <c r="AW75" s="7" t="str">
        <f>IF($J75=AW$4,MAX(AW$1:AW74)+1,"")</f>
        <v/>
      </c>
      <c r="AX75" s="7" t="str">
        <f>IF($J75=AX$4,MAX(AX$1:AX74)+1,"")</f>
        <v/>
      </c>
      <c r="AY75" s="7" t="str">
        <f>IF($J75=AY$4,MAX(AY$1:AY74)+1,"")</f>
        <v/>
      </c>
      <c r="AZ75" s="7" t="str">
        <f>IF($J75=AZ$4,MAX(AZ$1:AZ74)+1,"")</f>
        <v/>
      </c>
      <c r="BA75" s="7" t="str">
        <f>IF($J75=BA$4,MAX(BA$1:BA74)+1,"")</f>
        <v/>
      </c>
      <c r="BB75" s="7" t="str">
        <f>IF($J75=BB$4,MAX(BB$1:BB74)+1,"")</f>
        <v/>
      </c>
      <c r="BC75" s="7" t="str">
        <f>IF($J75=BC$4,MAX(BC$1:BC74)+1,"")</f>
        <v/>
      </c>
      <c r="BD75" s="7" t="str">
        <f>IF($J75=BD$4,MAX(BD$1:BD74)+1,"")</f>
        <v/>
      </c>
      <c r="BE75" s="7" t="str">
        <f>IF($J75=BE$4,MAX(BE$1:BE74)+1,"")</f>
        <v/>
      </c>
      <c r="BF75" s="7" t="str">
        <f>IF($J75=BF$4,MAX(BF$1:BF74)+1,"")</f>
        <v/>
      </c>
      <c r="BG75" s="7" t="str">
        <f>IF($J75=BG$4,MAX(BG$1:BG74)+1,"")</f>
        <v/>
      </c>
      <c r="BH75" s="7" t="str">
        <f>IF($J75=BH$4,MAX(BH$1:BH74)+1,"")</f>
        <v/>
      </c>
      <c r="BI75" s="6">
        <f t="shared" si="7"/>
        <v>0</v>
      </c>
    </row>
    <row r="76" spans="1:61">
      <c r="A76" s="6" t="str">
        <f t="shared" si="4"/>
        <v>-</v>
      </c>
      <c r="B76" s="6" t="str">
        <f t="shared" si="5"/>
        <v>--0</v>
      </c>
      <c r="D76" s="15"/>
      <c r="E76" s="15"/>
      <c r="F76" s="8"/>
      <c r="G76" s="8"/>
      <c r="H76" s="15"/>
      <c r="J76" s="7" t="str">
        <f>IF(K76='วิชา-ชั้นที่สอน'!$B$24,'วิชา-ชั้นที่สอน'!$A$24,IF(K76='วิชา-ชั้นที่สอน'!$B$25,'วิชา-ชั้นที่สอน'!$A$25,IF(K76='วิชา-ชั้นที่สอน'!$B$26,'วิชา-ชั้นที่สอน'!$A$26,IF(K76='วิชา-ชั้นที่สอน'!$B$27,'วิชา-ชั้นที่สอน'!$A$27,IF(K76='วิชา-ชั้นที่สอน'!$B$28,'วิชา-ชั้นที่สอน'!$A$28,"-")))))</f>
        <v>-</v>
      </c>
      <c r="L76" s="7" t="str">
        <f>IF(J76=0,"",IF(J76="-","",IF(J76="","",VLOOKUP(J76,'วิชา-ชั้นที่สอน'!$A$3:$F$59,3,FALSE))))</f>
        <v/>
      </c>
      <c r="M76" s="7" t="str">
        <f>IF(L76=$M$4,MAX(M$1:$M75)+1,"")</f>
        <v/>
      </c>
      <c r="N76" s="7" t="str">
        <f>IF($L76=N$4,MAX(N$1:N75)+1,"")</f>
        <v/>
      </c>
      <c r="O76" s="7" t="str">
        <f>IF($L76=O$4,MAX(O$1:O75)+1,"")</f>
        <v/>
      </c>
      <c r="P76" s="7" t="str">
        <f>IF($L76=P$4,MAX(P$1:P75)+1,"")</f>
        <v/>
      </c>
      <c r="Q76" s="7" t="str">
        <f>IF($L76=Q$4,MAX(Q$1:Q75)+1,"")</f>
        <v/>
      </c>
      <c r="R76" s="7" t="str">
        <f>IF($L76=R$4,MAX(R$1:R75)+1,"")</f>
        <v/>
      </c>
      <c r="S76" s="7" t="str">
        <f>IF($L76=S$4,MAX(S$1:S75)+1,"")</f>
        <v/>
      </c>
      <c r="T76" s="7" t="str">
        <f>IF($L76=T$4,MAX(T$1:T75)+1,"")</f>
        <v/>
      </c>
      <c r="U76" s="7" t="str">
        <f>IF($L76=U$4,MAX(U$1:U75)+1,"")</f>
        <v/>
      </c>
      <c r="V76" s="6">
        <f t="shared" si="6"/>
        <v>0</v>
      </c>
      <c r="X76" s="7" t="str">
        <f>IF($J76=X$4,MAX(X$1:X75)+1,"")</f>
        <v/>
      </c>
      <c r="Y76" s="7" t="str">
        <f>IF($J76=Y$4,MAX(Y$1:Y75)+1,"")</f>
        <v/>
      </c>
      <c r="Z76" s="7" t="str">
        <f>IF($J76=Z$4,MAX(Z$1:Z75)+1,"")</f>
        <v/>
      </c>
      <c r="AA76" s="7" t="str">
        <f>IF($J76=AA$4,MAX(AA$1:AA75)+1,"")</f>
        <v/>
      </c>
      <c r="AB76" s="7" t="str">
        <f>IF($J76=AB$4,MAX(AB$1:AB75)+1,"")</f>
        <v/>
      </c>
      <c r="AC76" s="7" t="str">
        <f>IF($J76=AC$4,MAX(AC$1:AC75)+1,"")</f>
        <v/>
      </c>
      <c r="AD76" s="7" t="str">
        <f>IF($J76=AD$4,MAX(AD$1:AD75)+1,"")</f>
        <v/>
      </c>
      <c r="AE76" s="7" t="str">
        <f>IF($J76=AE$4,MAX(AE$1:AE75)+1,"")</f>
        <v/>
      </c>
      <c r="AF76" s="7" t="str">
        <f>IF($J76=AF$4,MAX(AF$1:AF75)+1,"")</f>
        <v/>
      </c>
      <c r="AG76" s="7" t="str">
        <f>IF($J76=AG$4,MAX(AG$1:AG75)+1,"")</f>
        <v/>
      </c>
      <c r="AH76" s="7" t="str">
        <f>IF($J76=AH$4,MAX(AH$1:AH75)+1,"")</f>
        <v/>
      </c>
      <c r="AI76" s="7" t="str">
        <f>IF($J76=AI$4,MAX(AI$1:AI75)+1,"")</f>
        <v/>
      </c>
      <c r="AJ76" s="7" t="str">
        <f>IF($J76=AJ$4,MAX(AJ$1:AJ75)+1,"")</f>
        <v/>
      </c>
      <c r="AK76" s="7" t="str">
        <f>IF($J76=AK$4,MAX(AK$1:AK75)+1,"")</f>
        <v/>
      </c>
      <c r="AL76" s="7" t="str">
        <f>IF($J76=AL$4,MAX(AL$1:AL75)+1,"")</f>
        <v/>
      </c>
      <c r="AM76" s="7" t="str">
        <f>IF($J76=AM$4,MAX(AM$1:AM75)+1,"")</f>
        <v/>
      </c>
      <c r="AN76" s="7" t="str">
        <f>IF($J76=AN$4,MAX(AN$1:AN75)+1,"")</f>
        <v/>
      </c>
      <c r="AO76" s="7" t="str">
        <f>IF($J76=AO$4,MAX(AO$1:AO75)+1,"")</f>
        <v/>
      </c>
      <c r="AP76" s="7" t="str">
        <f>IF($J76=AP$4,MAX(AP$1:AP75)+1,"")</f>
        <v/>
      </c>
      <c r="AQ76" s="7" t="str">
        <f>IF($J76=AQ$4,MAX(AQ$1:AQ75)+1,"")</f>
        <v/>
      </c>
      <c r="AR76" s="7" t="str">
        <f>IF($J76=AR$4,MAX(AR$1:AR75)+1,"")</f>
        <v/>
      </c>
      <c r="AS76" s="7" t="str">
        <f>IF($J76=AS$4,MAX(AS$1:AS75)+1,"")</f>
        <v/>
      </c>
      <c r="AT76" s="7" t="str">
        <f>IF($J76=AT$4,MAX(AT$1:AT75)+1,"")</f>
        <v/>
      </c>
      <c r="AU76" s="7" t="str">
        <f>IF($J76=AU$4,MAX(AU$1:AU75)+1,"")</f>
        <v/>
      </c>
      <c r="AV76" s="7" t="str">
        <f>IF($J76=AV$4,MAX(AV$1:AV75)+1,"")</f>
        <v/>
      </c>
      <c r="AW76" s="7" t="str">
        <f>IF($J76=AW$4,MAX(AW$1:AW75)+1,"")</f>
        <v/>
      </c>
      <c r="AX76" s="7" t="str">
        <f>IF($J76=AX$4,MAX(AX$1:AX75)+1,"")</f>
        <v/>
      </c>
      <c r="AY76" s="7" t="str">
        <f>IF($J76=AY$4,MAX(AY$1:AY75)+1,"")</f>
        <v/>
      </c>
      <c r="AZ76" s="7" t="str">
        <f>IF($J76=AZ$4,MAX(AZ$1:AZ75)+1,"")</f>
        <v/>
      </c>
      <c r="BA76" s="7" t="str">
        <f>IF($J76=BA$4,MAX(BA$1:BA75)+1,"")</f>
        <v/>
      </c>
      <c r="BB76" s="7" t="str">
        <f>IF($J76=BB$4,MAX(BB$1:BB75)+1,"")</f>
        <v/>
      </c>
      <c r="BC76" s="7" t="str">
        <f>IF($J76=BC$4,MAX(BC$1:BC75)+1,"")</f>
        <v/>
      </c>
      <c r="BD76" s="7" t="str">
        <f>IF($J76=BD$4,MAX(BD$1:BD75)+1,"")</f>
        <v/>
      </c>
      <c r="BE76" s="7" t="str">
        <f>IF($J76=BE$4,MAX(BE$1:BE75)+1,"")</f>
        <v/>
      </c>
      <c r="BF76" s="7" t="str">
        <f>IF($J76=BF$4,MAX(BF$1:BF75)+1,"")</f>
        <v/>
      </c>
      <c r="BG76" s="7" t="str">
        <f>IF($J76=BG$4,MAX(BG$1:BG75)+1,"")</f>
        <v/>
      </c>
      <c r="BH76" s="7" t="str">
        <f>IF($J76=BH$4,MAX(BH$1:BH75)+1,"")</f>
        <v/>
      </c>
      <c r="BI76" s="6">
        <f t="shared" si="7"/>
        <v>0</v>
      </c>
    </row>
    <row r="77" spans="1:61">
      <c r="A77" s="6" t="str">
        <f t="shared" si="4"/>
        <v>มัธยมศึกษาปีที่ 5/1-1</v>
      </c>
      <c r="B77" s="6" t="str">
        <f t="shared" si="5"/>
        <v>ช67506-1</v>
      </c>
      <c r="D77" s="15">
        <v>1</v>
      </c>
      <c r="E77" s="15" t="s">
        <v>150</v>
      </c>
      <c r="F77" s="8" t="s">
        <v>199</v>
      </c>
      <c r="G77" s="8" t="s">
        <v>16</v>
      </c>
      <c r="H77" s="15" t="s">
        <v>556</v>
      </c>
      <c r="J77" s="7" t="str">
        <f>IF(K77='วิชา-ชั้นที่สอน'!$B$29,'วิชา-ชั้นที่สอน'!$A$29,IF(K77='วิชา-ชั้นที่สอน'!$B$30,'วิชา-ชั้นที่สอน'!$A$30,IF(K77='วิชา-ชั้นที่สอน'!$B$31,'วิชา-ชั้นที่สอน'!$A$31,IF(K77='วิชา-ชั้นที่สอน'!$B$32,'วิชา-ชั้นที่สอน'!$A$32,IF(K77='วิชา-ชั้นที่สอน'!$B$33,'วิชา-ชั้นที่สอน'!$A$33,"-")))))</f>
        <v>ช67506</v>
      </c>
      <c r="K77" s="7" t="s">
        <v>1851</v>
      </c>
      <c r="L77" s="7" t="str">
        <f>IF(J77=0,"",IF(J77="-","",IF(J77="","",VLOOKUP(J77,'วิชา-ชั้นที่สอน'!$A$3:$F$59,3,FALSE))))</f>
        <v>นายธนินภัท วิชรัจจ์</v>
      </c>
      <c r="M77" s="7">
        <f>IF(L77=$M$4,MAX(M$1:$M76)+1,"")</f>
        <v>15</v>
      </c>
      <c r="N77" s="7" t="str">
        <f>IF($L77=N$4,MAX(N$1:N76)+1,"")</f>
        <v/>
      </c>
      <c r="O77" s="7" t="str">
        <f>IF($L77=O$4,MAX(O$1:O76)+1,"")</f>
        <v/>
      </c>
      <c r="P77" s="7" t="str">
        <f>IF($L77=P$4,MAX(P$1:P76)+1,"")</f>
        <v/>
      </c>
      <c r="Q77" s="7" t="str">
        <f>IF($L77=Q$4,MAX(Q$1:Q76)+1,"")</f>
        <v/>
      </c>
      <c r="R77" s="7" t="str">
        <f>IF($L77=R$4,MAX(R$1:R76)+1,"")</f>
        <v/>
      </c>
      <c r="S77" s="7" t="str">
        <f>IF($L77=S$4,MAX(S$1:S76)+1,"")</f>
        <v/>
      </c>
      <c r="T77" s="7" t="str">
        <f>IF($L77=T$4,MAX(T$1:T76)+1,"")</f>
        <v/>
      </c>
      <c r="U77" s="7" t="str">
        <f>IF($L77=U$4,MAX(U$1:U76)+1,"")</f>
        <v/>
      </c>
      <c r="V77" s="6">
        <f t="shared" si="6"/>
        <v>15</v>
      </c>
      <c r="X77" s="7" t="str">
        <f>IF($J77=X$4,MAX(X$1:X76)+1,"")</f>
        <v/>
      </c>
      <c r="Y77" s="7" t="str">
        <f>IF($J77=Y$4,MAX(Y$1:Y76)+1,"")</f>
        <v/>
      </c>
      <c r="Z77" s="7" t="str">
        <f>IF($J77=Z$4,MAX(Z$1:Z76)+1,"")</f>
        <v/>
      </c>
      <c r="AA77" s="7" t="str">
        <f>IF($J77=AA$4,MAX(AA$1:AA76)+1,"")</f>
        <v/>
      </c>
      <c r="AB77" s="7" t="str">
        <f>IF($J77=AB$4,MAX(AB$1:AB76)+1,"")</f>
        <v/>
      </c>
      <c r="AC77" s="7" t="str">
        <f>IF($J77=AC$4,MAX(AC$1:AC76)+1,"")</f>
        <v/>
      </c>
      <c r="AD77" s="7" t="str">
        <f>IF($J77=AD$4,MAX(AD$1:AD76)+1,"")</f>
        <v/>
      </c>
      <c r="AE77" s="7" t="str">
        <f>IF($J77=AE$4,MAX(AE$1:AE76)+1,"")</f>
        <v/>
      </c>
      <c r="AF77" s="7" t="str">
        <f>IF($J77=AF$4,MAX(AF$1:AF76)+1,"")</f>
        <v/>
      </c>
      <c r="AG77" s="7" t="str">
        <f>IF($J77=AG$4,MAX(AG$1:AG76)+1,"")</f>
        <v/>
      </c>
      <c r="AH77" s="7" t="str">
        <f>IF($J77=AH$4,MAX(AH$1:AH76)+1,"")</f>
        <v/>
      </c>
      <c r="AI77" s="7" t="str">
        <f>IF($J77=AI$4,MAX(AI$1:AI76)+1,"")</f>
        <v/>
      </c>
      <c r="AJ77" s="7" t="str">
        <f>IF($J77=AJ$4,MAX(AJ$1:AJ76)+1,"")</f>
        <v/>
      </c>
      <c r="AK77" s="7" t="str">
        <f>IF($J77=AK$4,MAX(AK$1:AK76)+1,"")</f>
        <v/>
      </c>
      <c r="AL77" s="7" t="str">
        <f>IF($J77=AL$4,MAX(AL$1:AL76)+1,"")</f>
        <v/>
      </c>
      <c r="AM77" s="7" t="str">
        <f>IF($J77=AM$4,MAX(AM$1:AM76)+1,"")</f>
        <v/>
      </c>
      <c r="AN77" s="7" t="str">
        <f>IF($J77=AN$4,MAX(AN$1:AN76)+1,"")</f>
        <v/>
      </c>
      <c r="AO77" s="7" t="str">
        <f>IF($J77=AO$4,MAX(AO$1:AO76)+1,"")</f>
        <v/>
      </c>
      <c r="AP77" s="7" t="str">
        <f>IF($J77=AP$4,MAX(AP$1:AP76)+1,"")</f>
        <v/>
      </c>
      <c r="AQ77" s="7" t="str">
        <f>IF($J77=AQ$4,MAX(AQ$1:AQ76)+1,"")</f>
        <v/>
      </c>
      <c r="AR77" s="7" t="str">
        <f>IF($J77=AR$4,MAX(AR$1:AR76)+1,"")</f>
        <v/>
      </c>
      <c r="AS77" s="7" t="str">
        <f>IF($J77=AS$4,MAX(AS$1:AS76)+1,"")</f>
        <v/>
      </c>
      <c r="AT77" s="7" t="str">
        <f>IF($J77=AT$4,MAX(AT$1:AT76)+1,"")</f>
        <v/>
      </c>
      <c r="AU77" s="7" t="str">
        <f>IF($J77=AU$4,MAX(AU$1:AU76)+1,"")</f>
        <v/>
      </c>
      <c r="AV77" s="7" t="str">
        <f>IF($J77=AV$4,MAX(AV$1:AV76)+1,"")</f>
        <v/>
      </c>
      <c r="AW77" s="7" t="str">
        <f>IF($J77=AW$4,MAX(AW$1:AW76)+1,"")</f>
        <v/>
      </c>
      <c r="AX77" s="7" t="str">
        <f>IF($J77=AX$4,MAX(AX$1:AX76)+1,"")</f>
        <v/>
      </c>
      <c r="AY77" s="7">
        <f>IF($J77=AY$4,MAX(AY$1:AY76)+1,"")</f>
        <v>1</v>
      </c>
      <c r="AZ77" s="7" t="str">
        <f>IF($J77=AZ$4,MAX(AZ$1:AZ76)+1,"")</f>
        <v/>
      </c>
      <c r="BA77" s="7" t="str">
        <f>IF($J77=BA$4,MAX(BA$1:BA76)+1,"")</f>
        <v/>
      </c>
      <c r="BB77" s="7" t="str">
        <f>IF($J77=BB$4,MAX(BB$1:BB76)+1,"")</f>
        <v/>
      </c>
      <c r="BC77" s="7" t="str">
        <f>IF($J77=BC$4,MAX(BC$1:BC76)+1,"")</f>
        <v/>
      </c>
      <c r="BD77" s="7" t="str">
        <f>IF($J77=BD$4,MAX(BD$1:BD76)+1,"")</f>
        <v/>
      </c>
      <c r="BE77" s="7" t="str">
        <f>IF($J77=BE$4,MAX(BE$1:BE76)+1,"")</f>
        <v/>
      </c>
      <c r="BF77" s="7" t="str">
        <f>IF($J77=BF$4,MAX(BF$1:BF76)+1,"")</f>
        <v/>
      </c>
      <c r="BG77" s="7" t="str">
        <f>IF($J77=BG$4,MAX(BG$1:BG76)+1,"")</f>
        <v/>
      </c>
      <c r="BH77" s="7" t="str">
        <f>IF($J77=BH$4,MAX(BH$1:BH76)+1,"")</f>
        <v/>
      </c>
      <c r="BI77" s="6">
        <f t="shared" si="7"/>
        <v>1</v>
      </c>
    </row>
    <row r="78" spans="1:61">
      <c r="A78" s="6" t="str">
        <f t="shared" si="4"/>
        <v>มัธยมศึกษาปีที่ 5/1-2</v>
      </c>
      <c r="B78" s="6" t="str">
        <f t="shared" si="5"/>
        <v>ช67508-1</v>
      </c>
      <c r="D78" s="15">
        <v>2</v>
      </c>
      <c r="E78" s="15" t="s">
        <v>151</v>
      </c>
      <c r="F78" s="8" t="s">
        <v>200</v>
      </c>
      <c r="G78" s="8" t="s">
        <v>2093</v>
      </c>
      <c r="H78" s="15" t="s">
        <v>556</v>
      </c>
      <c r="J78" s="7" t="str">
        <f>IF(K78='วิชา-ชั้นที่สอน'!$B$29,'วิชา-ชั้นที่สอน'!$A$29,IF(K78='วิชา-ชั้นที่สอน'!$B$30,'วิชา-ชั้นที่สอน'!$A$30,IF(K78='วิชา-ชั้นที่สอน'!$B$31,'วิชา-ชั้นที่สอน'!$A$31,IF(K78='วิชา-ชั้นที่สอน'!$B$32,'วิชา-ชั้นที่สอน'!$A$32,IF(K78='วิชา-ชั้นที่สอน'!$B$33,'วิชา-ชั้นที่สอน'!$A$33,"-")))))</f>
        <v>ช67508</v>
      </c>
      <c r="K78" s="7" t="s">
        <v>2133</v>
      </c>
      <c r="L78" s="7" t="str">
        <f>IF(J78=0,"",IF(J78="-","",IF(J78="","",VLOOKUP(J78,'วิชา-ชั้นที่สอน'!$A$3:$F$59,3,FALSE))))</f>
        <v>นางสาวมรกต  แหวนประดับ</v>
      </c>
      <c r="M78" s="7" t="str">
        <f>IF(L78=$M$4,MAX(M$1:$M77)+1,"")</f>
        <v/>
      </c>
      <c r="N78" s="7" t="str">
        <f>IF($L78=N$4,MAX(N$1:N77)+1,"")</f>
        <v/>
      </c>
      <c r="O78" s="7" t="str">
        <f>IF($L78=O$4,MAX(O$1:O77)+1,"")</f>
        <v/>
      </c>
      <c r="P78" s="7" t="str">
        <f>IF($L78=P$4,MAX(P$1:P77)+1,"")</f>
        <v/>
      </c>
      <c r="Q78" s="7" t="str">
        <f>IF($L78=Q$4,MAX(Q$1:Q77)+1,"")</f>
        <v/>
      </c>
      <c r="R78" s="7" t="str">
        <f>IF($L78=R$4,MAX(R$1:R77)+1,"")</f>
        <v/>
      </c>
      <c r="S78" s="7" t="str">
        <f>IF($L78=S$4,MAX(S$1:S77)+1,"")</f>
        <v/>
      </c>
      <c r="T78" s="7" t="str">
        <f>IF($L78=T$4,MAX(T$1:T77)+1,"")</f>
        <v/>
      </c>
      <c r="U78" s="7" t="str">
        <f>IF($L78=U$4,MAX(U$1:U77)+1,"")</f>
        <v/>
      </c>
      <c r="V78" s="6">
        <f t="shared" si="6"/>
        <v>0</v>
      </c>
      <c r="X78" s="7" t="str">
        <f>IF($J78=X$4,MAX(X$1:X77)+1,"")</f>
        <v/>
      </c>
      <c r="Y78" s="7" t="str">
        <f>IF($J78=Y$4,MAX(Y$1:Y77)+1,"")</f>
        <v/>
      </c>
      <c r="Z78" s="7" t="str">
        <f>IF($J78=Z$4,MAX(Z$1:Z77)+1,"")</f>
        <v/>
      </c>
      <c r="AA78" s="7" t="str">
        <f>IF($J78=AA$4,MAX(AA$1:AA77)+1,"")</f>
        <v/>
      </c>
      <c r="AB78" s="7" t="str">
        <f>IF($J78=AB$4,MAX(AB$1:AB77)+1,"")</f>
        <v/>
      </c>
      <c r="AC78" s="7" t="str">
        <f>IF($J78=AC$4,MAX(AC$1:AC77)+1,"")</f>
        <v/>
      </c>
      <c r="AD78" s="7" t="str">
        <f>IF($J78=AD$4,MAX(AD$1:AD77)+1,"")</f>
        <v/>
      </c>
      <c r="AE78" s="7" t="str">
        <f>IF($J78=AE$4,MAX(AE$1:AE77)+1,"")</f>
        <v/>
      </c>
      <c r="AF78" s="7" t="str">
        <f>IF($J78=AF$4,MAX(AF$1:AF77)+1,"")</f>
        <v/>
      </c>
      <c r="AG78" s="7" t="str">
        <f>IF($J78=AG$4,MAX(AG$1:AG77)+1,"")</f>
        <v/>
      </c>
      <c r="AH78" s="7" t="str">
        <f>IF($J78=AH$4,MAX(AH$1:AH77)+1,"")</f>
        <v/>
      </c>
      <c r="AI78" s="7" t="str">
        <f>IF($J78=AI$4,MAX(AI$1:AI77)+1,"")</f>
        <v/>
      </c>
      <c r="AJ78" s="7" t="str">
        <f>IF($J78=AJ$4,MAX(AJ$1:AJ77)+1,"")</f>
        <v/>
      </c>
      <c r="AK78" s="7" t="str">
        <f>IF($J78=AK$4,MAX(AK$1:AK77)+1,"")</f>
        <v/>
      </c>
      <c r="AL78" s="7" t="str">
        <f>IF($J78=AL$4,MAX(AL$1:AL77)+1,"")</f>
        <v/>
      </c>
      <c r="AM78" s="7" t="str">
        <f>IF($J78=AM$4,MAX(AM$1:AM77)+1,"")</f>
        <v/>
      </c>
      <c r="AN78" s="7" t="str">
        <f>IF($J78=AN$4,MAX(AN$1:AN77)+1,"")</f>
        <v/>
      </c>
      <c r="AO78" s="7" t="str">
        <f>IF($J78=AO$4,MAX(AO$1:AO77)+1,"")</f>
        <v/>
      </c>
      <c r="AP78" s="7" t="str">
        <f>IF($J78=AP$4,MAX(AP$1:AP77)+1,"")</f>
        <v/>
      </c>
      <c r="AQ78" s="7" t="str">
        <f>IF($J78=AQ$4,MAX(AQ$1:AQ77)+1,"")</f>
        <v/>
      </c>
      <c r="AR78" s="7" t="str">
        <f>IF($J78=AR$4,MAX(AR$1:AR77)+1,"")</f>
        <v/>
      </c>
      <c r="AS78" s="7" t="str">
        <f>IF($J78=AS$4,MAX(AS$1:AS77)+1,"")</f>
        <v/>
      </c>
      <c r="AT78" s="7" t="str">
        <f>IF($J78=AT$4,MAX(AT$1:AT77)+1,"")</f>
        <v/>
      </c>
      <c r="AU78" s="7" t="str">
        <f>IF($J78=AU$4,MAX(AU$1:AU77)+1,"")</f>
        <v/>
      </c>
      <c r="AV78" s="7" t="str">
        <f>IF($J78=AV$4,MAX(AV$1:AV77)+1,"")</f>
        <v/>
      </c>
      <c r="AW78" s="7" t="str">
        <f>IF($J78=AW$4,MAX(AW$1:AW77)+1,"")</f>
        <v/>
      </c>
      <c r="AX78" s="7" t="str">
        <f>IF($J78=AX$4,MAX(AX$1:AX77)+1,"")</f>
        <v/>
      </c>
      <c r="AY78" s="7" t="str">
        <f>IF($J78=AY$4,MAX(AY$1:AY77)+1,"")</f>
        <v/>
      </c>
      <c r="AZ78" s="7" t="str">
        <f>IF($J78=AZ$4,MAX(AZ$1:AZ77)+1,"")</f>
        <v/>
      </c>
      <c r="BA78" s="7">
        <f>IF($J78=BA$4,MAX(BA$1:BA77)+1,"")</f>
        <v>1</v>
      </c>
      <c r="BB78" s="7" t="str">
        <f>IF($J78=BB$4,MAX(BB$1:BB77)+1,"")</f>
        <v/>
      </c>
      <c r="BC78" s="7" t="str">
        <f>IF($J78=BC$4,MAX(BC$1:BC77)+1,"")</f>
        <v/>
      </c>
      <c r="BD78" s="7" t="str">
        <f>IF($J78=BD$4,MAX(BD$1:BD77)+1,"")</f>
        <v/>
      </c>
      <c r="BE78" s="7" t="str">
        <f>IF($J78=BE$4,MAX(BE$1:BE77)+1,"")</f>
        <v/>
      </c>
      <c r="BF78" s="7" t="str">
        <f>IF($J78=BF$4,MAX(BF$1:BF77)+1,"")</f>
        <v/>
      </c>
      <c r="BG78" s="7" t="str">
        <f>IF($J78=BG$4,MAX(BG$1:BG77)+1,"")</f>
        <v/>
      </c>
      <c r="BH78" s="7" t="str">
        <f>IF($J78=BH$4,MAX(BH$1:BH77)+1,"")</f>
        <v/>
      </c>
      <c r="BI78" s="6">
        <f t="shared" si="7"/>
        <v>1</v>
      </c>
    </row>
    <row r="79" spans="1:61">
      <c r="A79" s="6" t="str">
        <f t="shared" si="4"/>
        <v>มัธยมศึกษาปีที่ 5/1-3</v>
      </c>
      <c r="B79" s="6" t="str">
        <f t="shared" si="5"/>
        <v>ช67507-1</v>
      </c>
      <c r="D79" s="15">
        <v>3</v>
      </c>
      <c r="E79" s="15" t="s">
        <v>166</v>
      </c>
      <c r="F79" s="8" t="s">
        <v>201</v>
      </c>
      <c r="G79" s="8" t="s">
        <v>21</v>
      </c>
      <c r="H79" s="15" t="s">
        <v>556</v>
      </c>
      <c r="J79" s="7" t="str">
        <f>IF(K79='วิชา-ชั้นที่สอน'!$B$29,'วิชา-ชั้นที่สอน'!$A$29,IF(K79='วิชา-ชั้นที่สอน'!$B$30,'วิชา-ชั้นที่สอน'!$A$30,IF(K79='วิชา-ชั้นที่สอน'!$B$31,'วิชา-ชั้นที่สอน'!$A$31,IF(K79='วิชา-ชั้นที่สอน'!$B$32,'วิชา-ชั้นที่สอน'!$A$32,IF(K79='วิชา-ชั้นที่สอน'!$B$33,'วิชา-ชั้นที่สอน'!$A$33,"-")))))</f>
        <v>ช67507</v>
      </c>
      <c r="K79" s="7" t="s">
        <v>1853</v>
      </c>
      <c r="L79" s="7" t="str">
        <f>IF(J79=0,"",IF(J79="-","",IF(J79="","",VLOOKUP(J79,'วิชา-ชั้นที่สอน'!$A$3:$F$59,3,FALSE))))</f>
        <v>นางสาวเบญญาณิช  กิจเต่ง</v>
      </c>
      <c r="M79" s="7" t="str">
        <f>IF(L79=$M$4,MAX(M$1:$M78)+1,"")</f>
        <v/>
      </c>
      <c r="N79" s="7" t="str">
        <f>IF($L79=N$4,MAX(N$1:N78)+1,"")</f>
        <v/>
      </c>
      <c r="O79" s="7" t="str">
        <f>IF($L79=O$4,MAX(O$1:O78)+1,"")</f>
        <v/>
      </c>
      <c r="P79" s="7" t="str">
        <f>IF($L79=P$4,MAX(P$1:P78)+1,"")</f>
        <v/>
      </c>
      <c r="Q79" s="7" t="str">
        <f>IF($L79=Q$4,MAX(Q$1:Q78)+1,"")</f>
        <v/>
      </c>
      <c r="R79" s="7" t="str">
        <f>IF($L79=R$4,MAX(R$1:R78)+1,"")</f>
        <v/>
      </c>
      <c r="S79" s="7" t="str">
        <f>IF($L79=S$4,MAX(S$1:S78)+1,"")</f>
        <v/>
      </c>
      <c r="T79" s="7" t="str">
        <f>IF($L79=T$4,MAX(T$1:T78)+1,"")</f>
        <v/>
      </c>
      <c r="U79" s="7" t="str">
        <f>IF($L79=U$4,MAX(U$1:U78)+1,"")</f>
        <v/>
      </c>
      <c r="V79" s="6">
        <f t="shared" si="6"/>
        <v>0</v>
      </c>
      <c r="X79" s="7" t="str">
        <f>IF($J79=X$4,MAX(X$1:X78)+1,"")</f>
        <v/>
      </c>
      <c r="Y79" s="7" t="str">
        <f>IF($J79=Y$4,MAX(Y$1:Y78)+1,"")</f>
        <v/>
      </c>
      <c r="Z79" s="7" t="str">
        <f>IF($J79=Z$4,MAX(Z$1:Z78)+1,"")</f>
        <v/>
      </c>
      <c r="AA79" s="7" t="str">
        <f>IF($J79=AA$4,MAX(AA$1:AA78)+1,"")</f>
        <v/>
      </c>
      <c r="AB79" s="7" t="str">
        <f>IF($J79=AB$4,MAX(AB$1:AB78)+1,"")</f>
        <v/>
      </c>
      <c r="AC79" s="7" t="str">
        <f>IF($J79=AC$4,MAX(AC$1:AC78)+1,"")</f>
        <v/>
      </c>
      <c r="AD79" s="7" t="str">
        <f>IF($J79=AD$4,MAX(AD$1:AD78)+1,"")</f>
        <v/>
      </c>
      <c r="AE79" s="7" t="str">
        <f>IF($J79=AE$4,MAX(AE$1:AE78)+1,"")</f>
        <v/>
      </c>
      <c r="AF79" s="7" t="str">
        <f>IF($J79=AF$4,MAX(AF$1:AF78)+1,"")</f>
        <v/>
      </c>
      <c r="AG79" s="7" t="str">
        <f>IF($J79=AG$4,MAX(AG$1:AG78)+1,"")</f>
        <v/>
      </c>
      <c r="AH79" s="7" t="str">
        <f>IF($J79=AH$4,MAX(AH$1:AH78)+1,"")</f>
        <v/>
      </c>
      <c r="AI79" s="7" t="str">
        <f>IF($J79=AI$4,MAX(AI$1:AI78)+1,"")</f>
        <v/>
      </c>
      <c r="AJ79" s="7" t="str">
        <f>IF($J79=AJ$4,MAX(AJ$1:AJ78)+1,"")</f>
        <v/>
      </c>
      <c r="AK79" s="7" t="str">
        <f>IF($J79=AK$4,MAX(AK$1:AK78)+1,"")</f>
        <v/>
      </c>
      <c r="AL79" s="7" t="str">
        <f>IF($J79=AL$4,MAX(AL$1:AL78)+1,"")</f>
        <v/>
      </c>
      <c r="AM79" s="7" t="str">
        <f>IF($J79=AM$4,MAX(AM$1:AM78)+1,"")</f>
        <v/>
      </c>
      <c r="AN79" s="7" t="str">
        <f>IF($J79=AN$4,MAX(AN$1:AN78)+1,"")</f>
        <v/>
      </c>
      <c r="AO79" s="7" t="str">
        <f>IF($J79=AO$4,MAX(AO$1:AO78)+1,"")</f>
        <v/>
      </c>
      <c r="AP79" s="7" t="str">
        <f>IF($J79=AP$4,MAX(AP$1:AP78)+1,"")</f>
        <v/>
      </c>
      <c r="AQ79" s="7" t="str">
        <f>IF($J79=AQ$4,MAX(AQ$1:AQ78)+1,"")</f>
        <v/>
      </c>
      <c r="AR79" s="7" t="str">
        <f>IF($J79=AR$4,MAX(AR$1:AR78)+1,"")</f>
        <v/>
      </c>
      <c r="AS79" s="7" t="str">
        <f>IF($J79=AS$4,MAX(AS$1:AS78)+1,"")</f>
        <v/>
      </c>
      <c r="AT79" s="7" t="str">
        <f>IF($J79=AT$4,MAX(AT$1:AT78)+1,"")</f>
        <v/>
      </c>
      <c r="AU79" s="7" t="str">
        <f>IF($J79=AU$4,MAX(AU$1:AU78)+1,"")</f>
        <v/>
      </c>
      <c r="AV79" s="7" t="str">
        <f>IF($J79=AV$4,MAX(AV$1:AV78)+1,"")</f>
        <v/>
      </c>
      <c r="AW79" s="7" t="str">
        <f>IF($J79=AW$4,MAX(AW$1:AW78)+1,"")</f>
        <v/>
      </c>
      <c r="AX79" s="7" t="str">
        <f>IF($J79=AX$4,MAX(AX$1:AX78)+1,"")</f>
        <v/>
      </c>
      <c r="AY79" s="7" t="str">
        <f>IF($J79=AY$4,MAX(AY$1:AY78)+1,"")</f>
        <v/>
      </c>
      <c r="AZ79" s="7">
        <f>IF($J79=AZ$4,MAX(AZ$1:AZ78)+1,"")</f>
        <v>1</v>
      </c>
      <c r="BA79" s="7" t="str">
        <f>IF($J79=BA$4,MAX(BA$1:BA78)+1,"")</f>
        <v/>
      </c>
      <c r="BB79" s="7" t="str">
        <f>IF($J79=BB$4,MAX(BB$1:BB78)+1,"")</f>
        <v/>
      </c>
      <c r="BC79" s="7" t="str">
        <f>IF($J79=BC$4,MAX(BC$1:BC78)+1,"")</f>
        <v/>
      </c>
      <c r="BD79" s="7" t="str">
        <f>IF($J79=BD$4,MAX(BD$1:BD78)+1,"")</f>
        <v/>
      </c>
      <c r="BE79" s="7" t="str">
        <f>IF($J79=BE$4,MAX(BE$1:BE78)+1,"")</f>
        <v/>
      </c>
      <c r="BF79" s="7" t="str">
        <f>IF($J79=BF$4,MAX(BF$1:BF78)+1,"")</f>
        <v/>
      </c>
      <c r="BG79" s="7" t="str">
        <f>IF($J79=BG$4,MAX(BG$1:BG78)+1,"")</f>
        <v/>
      </c>
      <c r="BH79" s="7" t="str">
        <f>IF($J79=BH$4,MAX(BH$1:BH78)+1,"")</f>
        <v/>
      </c>
      <c r="BI79" s="6">
        <f t="shared" si="7"/>
        <v>1</v>
      </c>
    </row>
    <row r="80" spans="1:61">
      <c r="A80" s="6" t="str">
        <f t="shared" si="4"/>
        <v>มัธยมศึกษาปีที่ 5/1-4</v>
      </c>
      <c r="B80" s="6" t="str">
        <f t="shared" si="5"/>
        <v>ช67507-2</v>
      </c>
      <c r="D80" s="15">
        <v>4</v>
      </c>
      <c r="E80" s="15" t="s">
        <v>174</v>
      </c>
      <c r="F80" s="8" t="s">
        <v>202</v>
      </c>
      <c r="G80" s="8" t="s">
        <v>33</v>
      </c>
      <c r="H80" s="15" t="s">
        <v>556</v>
      </c>
      <c r="J80" s="7" t="str">
        <f>IF(K80='วิชา-ชั้นที่สอน'!$B$29,'วิชา-ชั้นที่สอน'!$A$29,IF(K80='วิชา-ชั้นที่สอน'!$B$30,'วิชา-ชั้นที่สอน'!$A$30,IF(K80='วิชา-ชั้นที่สอน'!$B$31,'วิชา-ชั้นที่สอน'!$A$31,IF(K80='วิชา-ชั้นที่สอน'!$B$32,'วิชา-ชั้นที่สอน'!$A$32,IF(K80='วิชา-ชั้นที่สอน'!$B$33,'วิชา-ชั้นที่สอน'!$A$33,"-")))))</f>
        <v>ช67507</v>
      </c>
      <c r="K80" s="7" t="s">
        <v>1853</v>
      </c>
      <c r="L80" s="7" t="str">
        <f>IF(J80=0,"",IF(J80="-","",IF(J80="","",VLOOKUP(J80,'วิชา-ชั้นที่สอน'!$A$3:$F$59,3,FALSE))))</f>
        <v>นางสาวเบญญาณิช  กิจเต่ง</v>
      </c>
      <c r="M80" s="7" t="str">
        <f>IF(L80=$M$4,MAX(M$1:$M79)+1,"")</f>
        <v/>
      </c>
      <c r="N80" s="7" t="str">
        <f>IF($L80=N$4,MAX(N$1:N79)+1,"")</f>
        <v/>
      </c>
      <c r="O80" s="7" t="str">
        <f>IF($L80=O$4,MAX(O$1:O79)+1,"")</f>
        <v/>
      </c>
      <c r="P80" s="7" t="str">
        <f>IF($L80=P$4,MAX(P$1:P79)+1,"")</f>
        <v/>
      </c>
      <c r="Q80" s="7" t="str">
        <f>IF($L80=Q$4,MAX(Q$1:Q79)+1,"")</f>
        <v/>
      </c>
      <c r="R80" s="7" t="str">
        <f>IF($L80=R$4,MAX(R$1:R79)+1,"")</f>
        <v/>
      </c>
      <c r="S80" s="7" t="str">
        <f>IF($L80=S$4,MAX(S$1:S79)+1,"")</f>
        <v/>
      </c>
      <c r="T80" s="7" t="str">
        <f>IF($L80=T$4,MAX(T$1:T79)+1,"")</f>
        <v/>
      </c>
      <c r="U80" s="7" t="str">
        <f>IF($L80=U$4,MAX(U$1:U79)+1,"")</f>
        <v/>
      </c>
      <c r="V80" s="6">
        <f t="shared" si="6"/>
        <v>0</v>
      </c>
      <c r="X80" s="7" t="str">
        <f>IF($J80=X$4,MAX(X$1:X79)+1,"")</f>
        <v/>
      </c>
      <c r="Y80" s="7" t="str">
        <f>IF($J80=Y$4,MAX(Y$1:Y79)+1,"")</f>
        <v/>
      </c>
      <c r="Z80" s="7" t="str">
        <f>IF($J80=Z$4,MAX(Z$1:Z79)+1,"")</f>
        <v/>
      </c>
      <c r="AA80" s="7" t="str">
        <f>IF($J80=AA$4,MAX(AA$1:AA79)+1,"")</f>
        <v/>
      </c>
      <c r="AB80" s="7" t="str">
        <f>IF($J80=AB$4,MAX(AB$1:AB79)+1,"")</f>
        <v/>
      </c>
      <c r="AC80" s="7" t="str">
        <f>IF($J80=AC$4,MAX(AC$1:AC79)+1,"")</f>
        <v/>
      </c>
      <c r="AD80" s="7" t="str">
        <f>IF($J80=AD$4,MAX(AD$1:AD79)+1,"")</f>
        <v/>
      </c>
      <c r="AE80" s="7" t="str">
        <f>IF($J80=AE$4,MAX(AE$1:AE79)+1,"")</f>
        <v/>
      </c>
      <c r="AF80" s="7" t="str">
        <f>IF($J80=AF$4,MAX(AF$1:AF79)+1,"")</f>
        <v/>
      </c>
      <c r="AG80" s="7" t="str">
        <f>IF($J80=AG$4,MAX(AG$1:AG79)+1,"")</f>
        <v/>
      </c>
      <c r="AH80" s="7" t="str">
        <f>IF($J80=AH$4,MAX(AH$1:AH79)+1,"")</f>
        <v/>
      </c>
      <c r="AI80" s="7" t="str">
        <f>IF($J80=AI$4,MAX(AI$1:AI79)+1,"")</f>
        <v/>
      </c>
      <c r="AJ80" s="7" t="str">
        <f>IF($J80=AJ$4,MAX(AJ$1:AJ79)+1,"")</f>
        <v/>
      </c>
      <c r="AK80" s="7" t="str">
        <f>IF($J80=AK$4,MAX(AK$1:AK79)+1,"")</f>
        <v/>
      </c>
      <c r="AL80" s="7" t="str">
        <f>IF($J80=AL$4,MAX(AL$1:AL79)+1,"")</f>
        <v/>
      </c>
      <c r="AM80" s="7" t="str">
        <f>IF($J80=AM$4,MAX(AM$1:AM79)+1,"")</f>
        <v/>
      </c>
      <c r="AN80" s="7" t="str">
        <f>IF($J80=AN$4,MAX(AN$1:AN79)+1,"")</f>
        <v/>
      </c>
      <c r="AO80" s="7" t="str">
        <f>IF($J80=AO$4,MAX(AO$1:AO79)+1,"")</f>
        <v/>
      </c>
      <c r="AP80" s="7" t="str">
        <f>IF($J80=AP$4,MAX(AP$1:AP79)+1,"")</f>
        <v/>
      </c>
      <c r="AQ80" s="7" t="str">
        <f>IF($J80=AQ$4,MAX(AQ$1:AQ79)+1,"")</f>
        <v/>
      </c>
      <c r="AR80" s="7" t="str">
        <f>IF($J80=AR$4,MAX(AR$1:AR79)+1,"")</f>
        <v/>
      </c>
      <c r="AS80" s="7" t="str">
        <f>IF($J80=AS$4,MAX(AS$1:AS79)+1,"")</f>
        <v/>
      </c>
      <c r="AT80" s="7" t="str">
        <f>IF($J80=AT$4,MAX(AT$1:AT79)+1,"")</f>
        <v/>
      </c>
      <c r="AU80" s="7" t="str">
        <f>IF($J80=AU$4,MAX(AU$1:AU79)+1,"")</f>
        <v/>
      </c>
      <c r="AV80" s="7" t="str">
        <f>IF($J80=AV$4,MAX(AV$1:AV79)+1,"")</f>
        <v/>
      </c>
      <c r="AW80" s="7" t="str">
        <f>IF($J80=AW$4,MAX(AW$1:AW79)+1,"")</f>
        <v/>
      </c>
      <c r="AX80" s="7" t="str">
        <f>IF($J80=AX$4,MAX(AX$1:AX79)+1,"")</f>
        <v/>
      </c>
      <c r="AY80" s="7" t="str">
        <f>IF($J80=AY$4,MAX(AY$1:AY79)+1,"")</f>
        <v/>
      </c>
      <c r="AZ80" s="7">
        <f>IF($J80=AZ$4,MAX(AZ$1:AZ79)+1,"")</f>
        <v>2</v>
      </c>
      <c r="BA80" s="7" t="str">
        <f>IF($J80=BA$4,MAX(BA$1:BA79)+1,"")</f>
        <v/>
      </c>
      <c r="BB80" s="7" t="str">
        <f>IF($J80=BB$4,MAX(BB$1:BB79)+1,"")</f>
        <v/>
      </c>
      <c r="BC80" s="7" t="str">
        <f>IF($J80=BC$4,MAX(BC$1:BC79)+1,"")</f>
        <v/>
      </c>
      <c r="BD80" s="7" t="str">
        <f>IF($J80=BD$4,MAX(BD$1:BD79)+1,"")</f>
        <v/>
      </c>
      <c r="BE80" s="7" t="str">
        <f>IF($J80=BE$4,MAX(BE$1:BE79)+1,"")</f>
        <v/>
      </c>
      <c r="BF80" s="7" t="str">
        <f>IF($J80=BF$4,MAX(BF$1:BF79)+1,"")</f>
        <v/>
      </c>
      <c r="BG80" s="7" t="str">
        <f>IF($J80=BG$4,MAX(BG$1:BG79)+1,"")</f>
        <v/>
      </c>
      <c r="BH80" s="7" t="str">
        <f>IF($J80=BH$4,MAX(BH$1:BH79)+1,"")</f>
        <v/>
      </c>
      <c r="BI80" s="6">
        <f t="shared" si="7"/>
        <v>2</v>
      </c>
    </row>
    <row r="81" spans="1:61">
      <c r="A81" s="6" t="str">
        <f t="shared" si="4"/>
        <v>มัธยมศึกษาปีที่ 5/1-5</v>
      </c>
      <c r="B81" s="6" t="str">
        <f t="shared" si="5"/>
        <v>ช67507-3</v>
      </c>
      <c r="D81" s="15">
        <v>5</v>
      </c>
      <c r="E81" s="15" t="s">
        <v>169</v>
      </c>
      <c r="F81" s="8" t="s">
        <v>203</v>
      </c>
      <c r="G81" s="8" t="s">
        <v>25</v>
      </c>
      <c r="H81" s="15" t="s">
        <v>556</v>
      </c>
      <c r="J81" s="7" t="str">
        <f>IF(K81='วิชา-ชั้นที่สอน'!$B$29,'วิชา-ชั้นที่สอน'!$A$29,IF(K81='วิชา-ชั้นที่สอน'!$B$30,'วิชา-ชั้นที่สอน'!$A$30,IF(K81='วิชา-ชั้นที่สอน'!$B$31,'วิชา-ชั้นที่สอน'!$A$31,IF(K81='วิชา-ชั้นที่สอน'!$B$32,'วิชา-ชั้นที่สอน'!$A$32,IF(K81='วิชา-ชั้นที่สอน'!$B$33,'วิชา-ชั้นที่สอน'!$A$33,"-")))))</f>
        <v>ช67507</v>
      </c>
      <c r="K81" s="7" t="s">
        <v>1853</v>
      </c>
      <c r="L81" s="7" t="str">
        <f>IF(J81=0,"",IF(J81="-","",IF(J81="","",VLOOKUP(J81,'วิชา-ชั้นที่สอน'!$A$3:$F$59,3,FALSE))))</f>
        <v>นางสาวเบญญาณิช  กิจเต่ง</v>
      </c>
      <c r="M81" s="7" t="str">
        <f>IF(L81=$M$4,MAX(M$1:$M80)+1,"")</f>
        <v/>
      </c>
      <c r="N81" s="7" t="str">
        <f>IF($L81=N$4,MAX(N$1:N80)+1,"")</f>
        <v/>
      </c>
      <c r="O81" s="7" t="str">
        <f>IF($L81=O$4,MAX(O$1:O80)+1,"")</f>
        <v/>
      </c>
      <c r="P81" s="7" t="str">
        <f>IF($L81=P$4,MAX(P$1:P80)+1,"")</f>
        <v/>
      </c>
      <c r="Q81" s="7" t="str">
        <f>IF($L81=Q$4,MAX(Q$1:Q80)+1,"")</f>
        <v/>
      </c>
      <c r="R81" s="7" t="str">
        <f>IF($L81=R$4,MAX(R$1:R80)+1,"")</f>
        <v/>
      </c>
      <c r="S81" s="7" t="str">
        <f>IF($L81=S$4,MAX(S$1:S80)+1,"")</f>
        <v/>
      </c>
      <c r="T81" s="7" t="str">
        <f>IF($L81=T$4,MAX(T$1:T80)+1,"")</f>
        <v/>
      </c>
      <c r="U81" s="7" t="str">
        <f>IF($L81=U$4,MAX(U$1:U80)+1,"")</f>
        <v/>
      </c>
      <c r="V81" s="6">
        <f t="shared" si="6"/>
        <v>0</v>
      </c>
      <c r="X81" s="7" t="str">
        <f>IF($J81=X$4,MAX(X$1:X80)+1,"")</f>
        <v/>
      </c>
      <c r="Y81" s="7" t="str">
        <f>IF($J81=Y$4,MAX(Y$1:Y80)+1,"")</f>
        <v/>
      </c>
      <c r="Z81" s="7" t="str">
        <f>IF($J81=Z$4,MAX(Z$1:Z80)+1,"")</f>
        <v/>
      </c>
      <c r="AA81" s="7" t="str">
        <f>IF($J81=AA$4,MAX(AA$1:AA80)+1,"")</f>
        <v/>
      </c>
      <c r="AB81" s="7" t="str">
        <f>IF($J81=AB$4,MAX(AB$1:AB80)+1,"")</f>
        <v/>
      </c>
      <c r="AC81" s="7" t="str">
        <f>IF($J81=AC$4,MAX(AC$1:AC80)+1,"")</f>
        <v/>
      </c>
      <c r="AD81" s="7" t="str">
        <f>IF($J81=AD$4,MAX(AD$1:AD80)+1,"")</f>
        <v/>
      </c>
      <c r="AE81" s="7" t="str">
        <f>IF($J81=AE$4,MAX(AE$1:AE80)+1,"")</f>
        <v/>
      </c>
      <c r="AF81" s="7" t="str">
        <f>IF($J81=AF$4,MAX(AF$1:AF80)+1,"")</f>
        <v/>
      </c>
      <c r="AG81" s="7" t="str">
        <f>IF($J81=AG$4,MAX(AG$1:AG80)+1,"")</f>
        <v/>
      </c>
      <c r="AH81" s="7" t="str">
        <f>IF($J81=AH$4,MAX(AH$1:AH80)+1,"")</f>
        <v/>
      </c>
      <c r="AI81" s="7" t="str">
        <f>IF($J81=AI$4,MAX(AI$1:AI80)+1,"")</f>
        <v/>
      </c>
      <c r="AJ81" s="7" t="str">
        <f>IF($J81=AJ$4,MAX(AJ$1:AJ80)+1,"")</f>
        <v/>
      </c>
      <c r="AK81" s="7" t="str">
        <f>IF($J81=AK$4,MAX(AK$1:AK80)+1,"")</f>
        <v/>
      </c>
      <c r="AL81" s="7" t="str">
        <f>IF($J81=AL$4,MAX(AL$1:AL80)+1,"")</f>
        <v/>
      </c>
      <c r="AM81" s="7" t="str">
        <f>IF($J81=AM$4,MAX(AM$1:AM80)+1,"")</f>
        <v/>
      </c>
      <c r="AN81" s="7" t="str">
        <f>IF($J81=AN$4,MAX(AN$1:AN80)+1,"")</f>
        <v/>
      </c>
      <c r="AO81" s="7" t="str">
        <f>IF($J81=AO$4,MAX(AO$1:AO80)+1,"")</f>
        <v/>
      </c>
      <c r="AP81" s="7" t="str">
        <f>IF($J81=AP$4,MAX(AP$1:AP80)+1,"")</f>
        <v/>
      </c>
      <c r="AQ81" s="7" t="str">
        <f>IF($J81=AQ$4,MAX(AQ$1:AQ80)+1,"")</f>
        <v/>
      </c>
      <c r="AR81" s="7" t="str">
        <f>IF($J81=AR$4,MAX(AR$1:AR80)+1,"")</f>
        <v/>
      </c>
      <c r="AS81" s="7" t="str">
        <f>IF($J81=AS$4,MAX(AS$1:AS80)+1,"")</f>
        <v/>
      </c>
      <c r="AT81" s="7" t="str">
        <f>IF($J81=AT$4,MAX(AT$1:AT80)+1,"")</f>
        <v/>
      </c>
      <c r="AU81" s="7" t="str">
        <f>IF($J81=AU$4,MAX(AU$1:AU80)+1,"")</f>
        <v/>
      </c>
      <c r="AV81" s="7" t="str">
        <f>IF($J81=AV$4,MAX(AV$1:AV80)+1,"")</f>
        <v/>
      </c>
      <c r="AW81" s="7" t="str">
        <f>IF($J81=AW$4,MAX(AW$1:AW80)+1,"")</f>
        <v/>
      </c>
      <c r="AX81" s="7" t="str">
        <f>IF($J81=AX$4,MAX(AX$1:AX80)+1,"")</f>
        <v/>
      </c>
      <c r="AY81" s="7" t="str">
        <f>IF($J81=AY$4,MAX(AY$1:AY80)+1,"")</f>
        <v/>
      </c>
      <c r="AZ81" s="7">
        <f>IF($J81=AZ$4,MAX(AZ$1:AZ80)+1,"")</f>
        <v>3</v>
      </c>
      <c r="BA81" s="7" t="str">
        <f>IF($J81=BA$4,MAX(BA$1:BA80)+1,"")</f>
        <v/>
      </c>
      <c r="BB81" s="7" t="str">
        <f>IF($J81=BB$4,MAX(BB$1:BB80)+1,"")</f>
        <v/>
      </c>
      <c r="BC81" s="7" t="str">
        <f>IF($J81=BC$4,MAX(BC$1:BC80)+1,"")</f>
        <v/>
      </c>
      <c r="BD81" s="7" t="str">
        <f>IF($J81=BD$4,MAX(BD$1:BD80)+1,"")</f>
        <v/>
      </c>
      <c r="BE81" s="7" t="str">
        <f>IF($J81=BE$4,MAX(BE$1:BE80)+1,"")</f>
        <v/>
      </c>
      <c r="BF81" s="7" t="str">
        <f>IF($J81=BF$4,MAX(BF$1:BF80)+1,"")</f>
        <v/>
      </c>
      <c r="BG81" s="7" t="str">
        <f>IF($J81=BG$4,MAX(BG$1:BG80)+1,"")</f>
        <v/>
      </c>
      <c r="BH81" s="7" t="str">
        <f>IF($J81=BH$4,MAX(BH$1:BH80)+1,"")</f>
        <v/>
      </c>
      <c r="BI81" s="6">
        <f t="shared" si="7"/>
        <v>3</v>
      </c>
    </row>
    <row r="82" spans="1:61">
      <c r="A82" s="6" t="str">
        <f t="shared" si="4"/>
        <v>มัธยมศึกษาปีที่ 5/1-6</v>
      </c>
      <c r="B82" s="6" t="str">
        <f t="shared" si="5"/>
        <v>ช67509-1</v>
      </c>
      <c r="D82" s="15">
        <v>6</v>
      </c>
      <c r="E82" s="15" t="s">
        <v>204</v>
      </c>
      <c r="F82" s="8" t="s">
        <v>205</v>
      </c>
      <c r="G82" s="8" t="s">
        <v>206</v>
      </c>
      <c r="H82" s="15" t="s">
        <v>556</v>
      </c>
      <c r="J82" s="7" t="str">
        <f>IF(K82='วิชา-ชั้นที่สอน'!$B$29,'วิชา-ชั้นที่สอน'!$A$29,IF(K82='วิชา-ชั้นที่สอน'!$B$30,'วิชา-ชั้นที่สอน'!$A$30,IF(K82='วิชา-ชั้นที่สอน'!$B$31,'วิชา-ชั้นที่สอน'!$A$31,IF(K82='วิชา-ชั้นที่สอน'!$B$32,'วิชา-ชั้นที่สอน'!$A$32,IF(K82='วิชา-ชั้นที่สอน'!$B$33,'วิชา-ชั้นที่สอน'!$A$33,"-")))))</f>
        <v>ช67509</v>
      </c>
      <c r="K82" s="7" t="s">
        <v>2128</v>
      </c>
      <c r="L82" s="7" t="str">
        <f>IF(J82=0,"",IF(J82="-","",IF(J82="","",VLOOKUP(J82,'วิชา-ชั้นที่สอน'!$A$3:$F$59,3,FALSE))))</f>
        <v>สิบเอกชัยวัฒน์(เก่ง) เรืองไกรศิลป์</v>
      </c>
      <c r="M82" s="7" t="str">
        <f>IF(L82=$M$4,MAX(M$1:$M81)+1,"")</f>
        <v/>
      </c>
      <c r="N82" s="7" t="str">
        <f>IF($L82=N$4,MAX(N$1:N81)+1,"")</f>
        <v/>
      </c>
      <c r="O82" s="7" t="str">
        <f>IF($L82=O$4,MAX(O$1:O81)+1,"")</f>
        <v/>
      </c>
      <c r="P82" s="7">
        <f>IF($L82=P$4,MAX(P$1:P81)+1,"")</f>
        <v>14</v>
      </c>
      <c r="Q82" s="7" t="str">
        <f>IF($L82=Q$4,MAX(Q$1:Q81)+1,"")</f>
        <v/>
      </c>
      <c r="R82" s="7" t="str">
        <f>IF($L82=R$4,MAX(R$1:R81)+1,"")</f>
        <v/>
      </c>
      <c r="S82" s="7" t="str">
        <f>IF($L82=S$4,MAX(S$1:S81)+1,"")</f>
        <v/>
      </c>
      <c r="T82" s="7" t="str">
        <f>IF($L82=T$4,MAX(T$1:T81)+1,"")</f>
        <v/>
      </c>
      <c r="U82" s="7" t="str">
        <f>IF($L82=U$4,MAX(U$1:U81)+1,"")</f>
        <v/>
      </c>
      <c r="V82" s="6">
        <f t="shared" si="6"/>
        <v>14</v>
      </c>
      <c r="X82" s="7" t="str">
        <f>IF($J82=X$4,MAX(X$1:X81)+1,"")</f>
        <v/>
      </c>
      <c r="Y82" s="7" t="str">
        <f>IF($J82=Y$4,MAX(Y$1:Y81)+1,"")</f>
        <v/>
      </c>
      <c r="Z82" s="7" t="str">
        <f>IF($J82=Z$4,MAX(Z$1:Z81)+1,"")</f>
        <v/>
      </c>
      <c r="AA82" s="7" t="str">
        <f>IF($J82=AA$4,MAX(AA$1:AA81)+1,"")</f>
        <v/>
      </c>
      <c r="AB82" s="7" t="str">
        <f>IF($J82=AB$4,MAX(AB$1:AB81)+1,"")</f>
        <v/>
      </c>
      <c r="AC82" s="7" t="str">
        <f>IF($J82=AC$4,MAX(AC$1:AC81)+1,"")</f>
        <v/>
      </c>
      <c r="AD82" s="7" t="str">
        <f>IF($J82=AD$4,MAX(AD$1:AD81)+1,"")</f>
        <v/>
      </c>
      <c r="AE82" s="7" t="str">
        <f>IF($J82=AE$4,MAX(AE$1:AE81)+1,"")</f>
        <v/>
      </c>
      <c r="AF82" s="7" t="str">
        <f>IF($J82=AF$4,MAX(AF$1:AF81)+1,"")</f>
        <v/>
      </c>
      <c r="AG82" s="7" t="str">
        <f>IF($J82=AG$4,MAX(AG$1:AG81)+1,"")</f>
        <v/>
      </c>
      <c r="AH82" s="7" t="str">
        <f>IF($J82=AH$4,MAX(AH$1:AH81)+1,"")</f>
        <v/>
      </c>
      <c r="AI82" s="7" t="str">
        <f>IF($J82=AI$4,MAX(AI$1:AI81)+1,"")</f>
        <v/>
      </c>
      <c r="AJ82" s="7" t="str">
        <f>IF($J82=AJ$4,MAX(AJ$1:AJ81)+1,"")</f>
        <v/>
      </c>
      <c r="AK82" s="7" t="str">
        <f>IF($J82=AK$4,MAX(AK$1:AK81)+1,"")</f>
        <v/>
      </c>
      <c r="AL82" s="7" t="str">
        <f>IF($J82=AL$4,MAX(AL$1:AL81)+1,"")</f>
        <v/>
      </c>
      <c r="AM82" s="7" t="str">
        <f>IF($J82=AM$4,MAX(AM$1:AM81)+1,"")</f>
        <v/>
      </c>
      <c r="AN82" s="7" t="str">
        <f>IF($J82=AN$4,MAX(AN$1:AN81)+1,"")</f>
        <v/>
      </c>
      <c r="AO82" s="7" t="str">
        <f>IF($J82=AO$4,MAX(AO$1:AO81)+1,"")</f>
        <v/>
      </c>
      <c r="AP82" s="7" t="str">
        <f>IF($J82=AP$4,MAX(AP$1:AP81)+1,"")</f>
        <v/>
      </c>
      <c r="AQ82" s="7" t="str">
        <f>IF($J82=AQ$4,MAX(AQ$1:AQ81)+1,"")</f>
        <v/>
      </c>
      <c r="AR82" s="7" t="str">
        <f>IF($J82=AR$4,MAX(AR$1:AR81)+1,"")</f>
        <v/>
      </c>
      <c r="AS82" s="7" t="str">
        <f>IF($J82=AS$4,MAX(AS$1:AS81)+1,"")</f>
        <v/>
      </c>
      <c r="AT82" s="7" t="str">
        <f>IF($J82=AT$4,MAX(AT$1:AT81)+1,"")</f>
        <v/>
      </c>
      <c r="AU82" s="7" t="str">
        <f>IF($J82=AU$4,MAX(AU$1:AU81)+1,"")</f>
        <v/>
      </c>
      <c r="AV82" s="7" t="str">
        <f>IF($J82=AV$4,MAX(AV$1:AV81)+1,"")</f>
        <v/>
      </c>
      <c r="AW82" s="7" t="str">
        <f>IF($J82=AW$4,MAX(AW$1:AW81)+1,"")</f>
        <v/>
      </c>
      <c r="AX82" s="7" t="str">
        <f>IF($J82=AX$4,MAX(AX$1:AX81)+1,"")</f>
        <v/>
      </c>
      <c r="AY82" s="7" t="str">
        <f>IF($J82=AY$4,MAX(AY$1:AY81)+1,"")</f>
        <v/>
      </c>
      <c r="AZ82" s="7" t="str">
        <f>IF($J82=AZ$4,MAX(AZ$1:AZ81)+1,"")</f>
        <v/>
      </c>
      <c r="BA82" s="7" t="str">
        <f>IF($J82=BA$4,MAX(BA$1:BA81)+1,"")</f>
        <v/>
      </c>
      <c r="BB82" s="7">
        <f>IF($J82=BB$4,MAX(BB$1:BB81)+1,"")</f>
        <v>1</v>
      </c>
      <c r="BC82" s="7" t="str">
        <f>IF($J82=BC$4,MAX(BC$1:BC81)+1,"")</f>
        <v/>
      </c>
      <c r="BD82" s="7" t="str">
        <f>IF($J82=BD$4,MAX(BD$1:BD81)+1,"")</f>
        <v/>
      </c>
      <c r="BE82" s="7" t="str">
        <f>IF($J82=BE$4,MAX(BE$1:BE81)+1,"")</f>
        <v/>
      </c>
      <c r="BF82" s="7" t="str">
        <f>IF($J82=BF$4,MAX(BF$1:BF81)+1,"")</f>
        <v/>
      </c>
      <c r="BG82" s="7" t="str">
        <f>IF($J82=BG$4,MAX(BG$1:BG81)+1,"")</f>
        <v/>
      </c>
      <c r="BH82" s="7" t="str">
        <f>IF($J82=BH$4,MAX(BH$1:BH81)+1,"")</f>
        <v/>
      </c>
      <c r="BI82" s="6">
        <f t="shared" si="7"/>
        <v>1</v>
      </c>
    </row>
    <row r="83" spans="1:61">
      <c r="A83" s="6" t="str">
        <f t="shared" si="4"/>
        <v>มัธยมศึกษาปีที่ 5/1-7</v>
      </c>
      <c r="B83" s="6" t="str">
        <f t="shared" si="5"/>
        <v>ช67509-2</v>
      </c>
      <c r="D83" s="15">
        <v>7</v>
      </c>
      <c r="E83" s="15" t="s">
        <v>207</v>
      </c>
      <c r="F83" s="8" t="s">
        <v>208</v>
      </c>
      <c r="G83" s="8" t="s">
        <v>209</v>
      </c>
      <c r="H83" s="15" t="s">
        <v>556</v>
      </c>
      <c r="J83" s="7" t="str">
        <f>IF(K83='วิชา-ชั้นที่สอน'!$B$29,'วิชา-ชั้นที่สอน'!$A$29,IF(K83='วิชา-ชั้นที่สอน'!$B$30,'วิชา-ชั้นที่สอน'!$A$30,IF(K83='วิชา-ชั้นที่สอน'!$B$31,'วิชา-ชั้นที่สอน'!$A$31,IF(K83='วิชา-ชั้นที่สอน'!$B$32,'วิชา-ชั้นที่สอน'!$A$32,IF(K83='วิชา-ชั้นที่สอน'!$B$33,'วิชา-ชั้นที่สอน'!$A$33,"-")))))</f>
        <v>ช67509</v>
      </c>
      <c r="K83" s="7" t="s">
        <v>2128</v>
      </c>
      <c r="L83" s="7" t="str">
        <f>IF(J83=0,"",IF(J83="-","",IF(J83="","",VLOOKUP(J83,'วิชา-ชั้นที่สอน'!$A$3:$F$59,3,FALSE))))</f>
        <v>สิบเอกชัยวัฒน์(เก่ง) เรืองไกรศิลป์</v>
      </c>
      <c r="M83" s="7" t="str">
        <f>IF(L83=$M$4,MAX(M$1:$M82)+1,"")</f>
        <v/>
      </c>
      <c r="N83" s="7" t="str">
        <f>IF($L83=N$4,MAX(N$1:N82)+1,"")</f>
        <v/>
      </c>
      <c r="O83" s="7" t="str">
        <f>IF($L83=O$4,MAX(O$1:O82)+1,"")</f>
        <v/>
      </c>
      <c r="P83" s="7">
        <f>IF($L83=P$4,MAX(P$1:P82)+1,"")</f>
        <v>15</v>
      </c>
      <c r="Q83" s="7" t="str">
        <f>IF($L83=Q$4,MAX(Q$1:Q82)+1,"")</f>
        <v/>
      </c>
      <c r="R83" s="7" t="str">
        <f>IF($L83=R$4,MAX(R$1:R82)+1,"")</f>
        <v/>
      </c>
      <c r="S83" s="7" t="str">
        <f>IF($L83=S$4,MAX(S$1:S82)+1,"")</f>
        <v/>
      </c>
      <c r="T83" s="7" t="str">
        <f>IF($L83=T$4,MAX(T$1:T82)+1,"")</f>
        <v/>
      </c>
      <c r="U83" s="7" t="str">
        <f>IF($L83=U$4,MAX(U$1:U82)+1,"")</f>
        <v/>
      </c>
      <c r="V83" s="6">
        <f t="shared" si="6"/>
        <v>15</v>
      </c>
      <c r="X83" s="7" t="str">
        <f>IF($J83=X$4,MAX(X$1:X82)+1,"")</f>
        <v/>
      </c>
      <c r="Y83" s="7" t="str">
        <f>IF($J83=Y$4,MAX(Y$1:Y82)+1,"")</f>
        <v/>
      </c>
      <c r="Z83" s="7" t="str">
        <f>IF($J83=Z$4,MAX(Z$1:Z82)+1,"")</f>
        <v/>
      </c>
      <c r="AA83" s="7" t="str">
        <f>IF($J83=AA$4,MAX(AA$1:AA82)+1,"")</f>
        <v/>
      </c>
      <c r="AB83" s="7" t="str">
        <f>IF($J83=AB$4,MAX(AB$1:AB82)+1,"")</f>
        <v/>
      </c>
      <c r="AC83" s="7" t="str">
        <f>IF($J83=AC$4,MAX(AC$1:AC82)+1,"")</f>
        <v/>
      </c>
      <c r="AD83" s="7" t="str">
        <f>IF($J83=AD$4,MAX(AD$1:AD82)+1,"")</f>
        <v/>
      </c>
      <c r="AE83" s="7" t="str">
        <f>IF($J83=AE$4,MAX(AE$1:AE82)+1,"")</f>
        <v/>
      </c>
      <c r="AF83" s="7" t="str">
        <f>IF($J83=AF$4,MAX(AF$1:AF82)+1,"")</f>
        <v/>
      </c>
      <c r="AG83" s="7" t="str">
        <f>IF($J83=AG$4,MAX(AG$1:AG82)+1,"")</f>
        <v/>
      </c>
      <c r="AH83" s="7" t="str">
        <f>IF($J83=AH$4,MAX(AH$1:AH82)+1,"")</f>
        <v/>
      </c>
      <c r="AI83" s="7" t="str">
        <f>IF($J83=AI$4,MAX(AI$1:AI82)+1,"")</f>
        <v/>
      </c>
      <c r="AJ83" s="7" t="str">
        <f>IF($J83=AJ$4,MAX(AJ$1:AJ82)+1,"")</f>
        <v/>
      </c>
      <c r="AK83" s="7" t="str">
        <f>IF($J83=AK$4,MAX(AK$1:AK82)+1,"")</f>
        <v/>
      </c>
      <c r="AL83" s="7" t="str">
        <f>IF($J83=AL$4,MAX(AL$1:AL82)+1,"")</f>
        <v/>
      </c>
      <c r="AM83" s="7" t="str">
        <f>IF($J83=AM$4,MAX(AM$1:AM82)+1,"")</f>
        <v/>
      </c>
      <c r="AN83" s="7" t="str">
        <f>IF($J83=AN$4,MAX(AN$1:AN82)+1,"")</f>
        <v/>
      </c>
      <c r="AO83" s="7" t="str">
        <f>IF($J83=AO$4,MAX(AO$1:AO82)+1,"")</f>
        <v/>
      </c>
      <c r="AP83" s="7" t="str">
        <f>IF($J83=AP$4,MAX(AP$1:AP82)+1,"")</f>
        <v/>
      </c>
      <c r="AQ83" s="7" t="str">
        <f>IF($J83=AQ$4,MAX(AQ$1:AQ82)+1,"")</f>
        <v/>
      </c>
      <c r="AR83" s="7" t="str">
        <f>IF($J83=AR$4,MAX(AR$1:AR82)+1,"")</f>
        <v/>
      </c>
      <c r="AS83" s="7" t="str">
        <f>IF($J83=AS$4,MAX(AS$1:AS82)+1,"")</f>
        <v/>
      </c>
      <c r="AT83" s="7" t="str">
        <f>IF($J83=AT$4,MAX(AT$1:AT82)+1,"")</f>
        <v/>
      </c>
      <c r="AU83" s="7" t="str">
        <f>IF($J83=AU$4,MAX(AU$1:AU82)+1,"")</f>
        <v/>
      </c>
      <c r="AV83" s="7" t="str">
        <f>IF($J83=AV$4,MAX(AV$1:AV82)+1,"")</f>
        <v/>
      </c>
      <c r="AW83" s="7" t="str">
        <f>IF($J83=AW$4,MAX(AW$1:AW82)+1,"")</f>
        <v/>
      </c>
      <c r="AX83" s="7" t="str">
        <f>IF($J83=AX$4,MAX(AX$1:AX82)+1,"")</f>
        <v/>
      </c>
      <c r="AY83" s="7" t="str">
        <f>IF($J83=AY$4,MAX(AY$1:AY82)+1,"")</f>
        <v/>
      </c>
      <c r="AZ83" s="7" t="str">
        <f>IF($J83=AZ$4,MAX(AZ$1:AZ82)+1,"")</f>
        <v/>
      </c>
      <c r="BA83" s="7" t="str">
        <f>IF($J83=BA$4,MAX(BA$1:BA82)+1,"")</f>
        <v/>
      </c>
      <c r="BB83" s="7">
        <f>IF($J83=BB$4,MAX(BB$1:BB82)+1,"")</f>
        <v>2</v>
      </c>
      <c r="BC83" s="7" t="str">
        <f>IF($J83=BC$4,MAX(BC$1:BC82)+1,"")</f>
        <v/>
      </c>
      <c r="BD83" s="7" t="str">
        <f>IF($J83=BD$4,MAX(BD$1:BD82)+1,"")</f>
        <v/>
      </c>
      <c r="BE83" s="7" t="str">
        <f>IF($J83=BE$4,MAX(BE$1:BE82)+1,"")</f>
        <v/>
      </c>
      <c r="BF83" s="7" t="str">
        <f>IF($J83=BF$4,MAX(BF$1:BF82)+1,"")</f>
        <v/>
      </c>
      <c r="BG83" s="7" t="str">
        <f>IF($J83=BG$4,MAX(BG$1:BG82)+1,"")</f>
        <v/>
      </c>
      <c r="BH83" s="7" t="str">
        <f>IF($J83=BH$4,MAX(BH$1:BH82)+1,"")</f>
        <v/>
      </c>
      <c r="BI83" s="6">
        <f t="shared" si="7"/>
        <v>2</v>
      </c>
    </row>
    <row r="84" spans="1:61">
      <c r="A84" s="6" t="str">
        <f t="shared" si="4"/>
        <v>มัธยมศึกษาปีที่ 5/1-8</v>
      </c>
      <c r="B84" s="6" t="str">
        <f t="shared" si="5"/>
        <v>ช67509-3</v>
      </c>
      <c r="D84" s="15">
        <v>8</v>
      </c>
      <c r="E84" s="15" t="s">
        <v>210</v>
      </c>
      <c r="F84" s="8" t="s">
        <v>2094</v>
      </c>
      <c r="G84" s="8" t="s">
        <v>211</v>
      </c>
      <c r="H84" s="15" t="s">
        <v>556</v>
      </c>
      <c r="J84" s="7" t="str">
        <f>IF(K84='วิชา-ชั้นที่สอน'!$B$29,'วิชา-ชั้นที่สอน'!$A$29,IF(K84='วิชา-ชั้นที่สอน'!$B$30,'วิชา-ชั้นที่สอน'!$A$30,IF(K84='วิชา-ชั้นที่สอน'!$B$31,'วิชา-ชั้นที่สอน'!$A$31,IF(K84='วิชา-ชั้นที่สอน'!$B$32,'วิชา-ชั้นที่สอน'!$A$32,IF(K84='วิชา-ชั้นที่สอน'!$B$33,'วิชา-ชั้นที่สอน'!$A$33,"-")))))</f>
        <v>ช67509</v>
      </c>
      <c r="K84" s="7" t="s">
        <v>2128</v>
      </c>
      <c r="L84" s="7" t="str">
        <f>IF(J84=0,"",IF(J84="-","",IF(J84="","",VLOOKUP(J84,'วิชา-ชั้นที่สอน'!$A$3:$F$59,3,FALSE))))</f>
        <v>สิบเอกชัยวัฒน์(เก่ง) เรืองไกรศิลป์</v>
      </c>
      <c r="M84" s="7" t="str">
        <f>IF(L84=$M$4,MAX(M$1:$M83)+1,"")</f>
        <v/>
      </c>
      <c r="N84" s="7" t="str">
        <f>IF($L84=N$4,MAX(N$1:N83)+1,"")</f>
        <v/>
      </c>
      <c r="O84" s="7" t="str">
        <f>IF($L84=O$4,MAX(O$1:O83)+1,"")</f>
        <v/>
      </c>
      <c r="P84" s="7">
        <f>IF($L84=P$4,MAX(P$1:P83)+1,"")</f>
        <v>16</v>
      </c>
      <c r="Q84" s="7" t="str">
        <f>IF($L84=Q$4,MAX(Q$1:Q83)+1,"")</f>
        <v/>
      </c>
      <c r="R84" s="7" t="str">
        <f>IF($L84=R$4,MAX(R$1:R83)+1,"")</f>
        <v/>
      </c>
      <c r="S84" s="7" t="str">
        <f>IF($L84=S$4,MAX(S$1:S83)+1,"")</f>
        <v/>
      </c>
      <c r="T84" s="7" t="str">
        <f>IF($L84=T$4,MAX(T$1:T83)+1,"")</f>
        <v/>
      </c>
      <c r="U84" s="7" t="str">
        <f>IF($L84=U$4,MAX(U$1:U83)+1,"")</f>
        <v/>
      </c>
      <c r="V84" s="6">
        <f t="shared" si="6"/>
        <v>16</v>
      </c>
      <c r="X84" s="7" t="str">
        <f>IF($J84=X$4,MAX(X$1:X83)+1,"")</f>
        <v/>
      </c>
      <c r="Y84" s="7" t="str">
        <f>IF($J84=Y$4,MAX(Y$1:Y83)+1,"")</f>
        <v/>
      </c>
      <c r="Z84" s="7" t="str">
        <f>IF($J84=Z$4,MAX(Z$1:Z83)+1,"")</f>
        <v/>
      </c>
      <c r="AA84" s="7" t="str">
        <f>IF($J84=AA$4,MAX(AA$1:AA83)+1,"")</f>
        <v/>
      </c>
      <c r="AB84" s="7" t="str">
        <f>IF($J84=AB$4,MAX(AB$1:AB83)+1,"")</f>
        <v/>
      </c>
      <c r="AC84" s="7" t="str">
        <f>IF($J84=AC$4,MAX(AC$1:AC83)+1,"")</f>
        <v/>
      </c>
      <c r="AD84" s="7" t="str">
        <f>IF($J84=AD$4,MAX(AD$1:AD83)+1,"")</f>
        <v/>
      </c>
      <c r="AE84" s="7" t="str">
        <f>IF($J84=AE$4,MAX(AE$1:AE83)+1,"")</f>
        <v/>
      </c>
      <c r="AF84" s="7" t="str">
        <f>IF($J84=AF$4,MAX(AF$1:AF83)+1,"")</f>
        <v/>
      </c>
      <c r="AG84" s="7" t="str">
        <f>IF($J84=AG$4,MAX(AG$1:AG83)+1,"")</f>
        <v/>
      </c>
      <c r="AH84" s="7" t="str">
        <f>IF($J84=AH$4,MAX(AH$1:AH83)+1,"")</f>
        <v/>
      </c>
      <c r="AI84" s="7" t="str">
        <f>IF($J84=AI$4,MAX(AI$1:AI83)+1,"")</f>
        <v/>
      </c>
      <c r="AJ84" s="7" t="str">
        <f>IF($J84=AJ$4,MAX(AJ$1:AJ83)+1,"")</f>
        <v/>
      </c>
      <c r="AK84" s="7" t="str">
        <f>IF($J84=AK$4,MAX(AK$1:AK83)+1,"")</f>
        <v/>
      </c>
      <c r="AL84" s="7" t="str">
        <f>IF($J84=AL$4,MAX(AL$1:AL83)+1,"")</f>
        <v/>
      </c>
      <c r="AM84" s="7" t="str">
        <f>IF($J84=AM$4,MAX(AM$1:AM83)+1,"")</f>
        <v/>
      </c>
      <c r="AN84" s="7" t="str">
        <f>IF($J84=AN$4,MAX(AN$1:AN83)+1,"")</f>
        <v/>
      </c>
      <c r="AO84" s="7" t="str">
        <f>IF($J84=AO$4,MAX(AO$1:AO83)+1,"")</f>
        <v/>
      </c>
      <c r="AP84" s="7" t="str">
        <f>IF($J84=AP$4,MAX(AP$1:AP83)+1,"")</f>
        <v/>
      </c>
      <c r="AQ84" s="7" t="str">
        <f>IF($J84=AQ$4,MAX(AQ$1:AQ83)+1,"")</f>
        <v/>
      </c>
      <c r="AR84" s="7" t="str">
        <f>IF($J84=AR$4,MAX(AR$1:AR83)+1,"")</f>
        <v/>
      </c>
      <c r="AS84" s="7" t="str">
        <f>IF($J84=AS$4,MAX(AS$1:AS83)+1,"")</f>
        <v/>
      </c>
      <c r="AT84" s="7" t="str">
        <f>IF($J84=AT$4,MAX(AT$1:AT83)+1,"")</f>
        <v/>
      </c>
      <c r="AU84" s="7" t="str">
        <f>IF($J84=AU$4,MAX(AU$1:AU83)+1,"")</f>
        <v/>
      </c>
      <c r="AV84" s="7" t="str">
        <f>IF($J84=AV$4,MAX(AV$1:AV83)+1,"")</f>
        <v/>
      </c>
      <c r="AW84" s="7" t="str">
        <f>IF($J84=AW$4,MAX(AW$1:AW83)+1,"")</f>
        <v/>
      </c>
      <c r="AX84" s="7" t="str">
        <f>IF($J84=AX$4,MAX(AX$1:AX83)+1,"")</f>
        <v/>
      </c>
      <c r="AY84" s="7" t="str">
        <f>IF($J84=AY$4,MAX(AY$1:AY83)+1,"")</f>
        <v/>
      </c>
      <c r="AZ84" s="7" t="str">
        <f>IF($J84=AZ$4,MAX(AZ$1:AZ83)+1,"")</f>
        <v/>
      </c>
      <c r="BA84" s="7" t="str">
        <f>IF($J84=BA$4,MAX(BA$1:BA83)+1,"")</f>
        <v/>
      </c>
      <c r="BB84" s="7">
        <f>IF($J84=BB$4,MAX(BB$1:BB83)+1,"")</f>
        <v>3</v>
      </c>
      <c r="BC84" s="7" t="str">
        <f>IF($J84=BC$4,MAX(BC$1:BC83)+1,"")</f>
        <v/>
      </c>
      <c r="BD84" s="7" t="str">
        <f>IF($J84=BD$4,MAX(BD$1:BD83)+1,"")</f>
        <v/>
      </c>
      <c r="BE84" s="7" t="str">
        <f>IF($J84=BE$4,MAX(BE$1:BE83)+1,"")</f>
        <v/>
      </c>
      <c r="BF84" s="7" t="str">
        <f>IF($J84=BF$4,MAX(BF$1:BF83)+1,"")</f>
        <v/>
      </c>
      <c r="BG84" s="7" t="str">
        <f>IF($J84=BG$4,MAX(BG$1:BG83)+1,"")</f>
        <v/>
      </c>
      <c r="BH84" s="7" t="str">
        <f>IF($J84=BH$4,MAX(BH$1:BH83)+1,"")</f>
        <v/>
      </c>
      <c r="BI84" s="6">
        <f t="shared" si="7"/>
        <v>3</v>
      </c>
    </row>
    <row r="85" spans="1:61">
      <c r="A85" s="6" t="str">
        <f t="shared" si="4"/>
        <v>มัธยมศึกษาปีที่ 5/1-9</v>
      </c>
      <c r="B85" s="6" t="str">
        <f t="shared" si="5"/>
        <v>ช67508-2</v>
      </c>
      <c r="D85" s="15">
        <v>9</v>
      </c>
      <c r="E85" s="15" t="s">
        <v>212</v>
      </c>
      <c r="F85" s="8" t="s">
        <v>2095</v>
      </c>
      <c r="G85" s="8" t="s">
        <v>213</v>
      </c>
      <c r="H85" s="15" t="s">
        <v>556</v>
      </c>
      <c r="J85" s="7" t="str">
        <f>IF(K85='วิชา-ชั้นที่สอน'!$B$29,'วิชา-ชั้นที่สอน'!$A$29,IF(K85='วิชา-ชั้นที่สอน'!$B$30,'วิชา-ชั้นที่สอน'!$A$30,IF(K85='วิชา-ชั้นที่สอน'!$B$31,'วิชา-ชั้นที่สอน'!$A$31,IF(K85='วิชา-ชั้นที่สอน'!$B$32,'วิชา-ชั้นที่สอน'!$A$32,IF(K85='วิชา-ชั้นที่สอน'!$B$33,'วิชา-ชั้นที่สอน'!$A$33,"-")))))</f>
        <v>ช67508</v>
      </c>
      <c r="K85" s="7" t="s">
        <v>2133</v>
      </c>
      <c r="L85" s="7" t="str">
        <f>IF(J85=0,"",IF(J85="-","",IF(J85="","",VLOOKUP(J85,'วิชา-ชั้นที่สอน'!$A$3:$F$59,3,FALSE))))</f>
        <v>นางสาวมรกต  แหวนประดับ</v>
      </c>
      <c r="M85" s="7" t="str">
        <f>IF(L85=$M$4,MAX(M$1:$M84)+1,"")</f>
        <v/>
      </c>
      <c r="N85" s="7" t="str">
        <f>IF($L85=N$4,MAX(N$1:N84)+1,"")</f>
        <v/>
      </c>
      <c r="O85" s="7" t="str">
        <f>IF($L85=O$4,MAX(O$1:O84)+1,"")</f>
        <v/>
      </c>
      <c r="P85" s="7" t="str">
        <f>IF($L85=P$4,MAX(P$1:P84)+1,"")</f>
        <v/>
      </c>
      <c r="Q85" s="7" t="str">
        <f>IF($L85=Q$4,MAX(Q$1:Q84)+1,"")</f>
        <v/>
      </c>
      <c r="R85" s="7" t="str">
        <f>IF($L85=R$4,MAX(R$1:R84)+1,"")</f>
        <v/>
      </c>
      <c r="S85" s="7" t="str">
        <f>IF($L85=S$4,MAX(S$1:S84)+1,"")</f>
        <v/>
      </c>
      <c r="T85" s="7" t="str">
        <f>IF($L85=T$4,MAX(T$1:T84)+1,"")</f>
        <v/>
      </c>
      <c r="U85" s="7" t="str">
        <f>IF($L85=U$4,MAX(U$1:U84)+1,"")</f>
        <v/>
      </c>
      <c r="V85" s="6">
        <f t="shared" si="6"/>
        <v>0</v>
      </c>
      <c r="X85" s="7" t="str">
        <f>IF($J85=X$4,MAX(X$1:X84)+1,"")</f>
        <v/>
      </c>
      <c r="Y85" s="7" t="str">
        <f>IF($J85=Y$4,MAX(Y$1:Y84)+1,"")</f>
        <v/>
      </c>
      <c r="Z85" s="7" t="str">
        <f>IF($J85=Z$4,MAX(Z$1:Z84)+1,"")</f>
        <v/>
      </c>
      <c r="AA85" s="7" t="str">
        <f>IF($J85=AA$4,MAX(AA$1:AA84)+1,"")</f>
        <v/>
      </c>
      <c r="AB85" s="7" t="str">
        <f>IF($J85=AB$4,MAX(AB$1:AB84)+1,"")</f>
        <v/>
      </c>
      <c r="AC85" s="7" t="str">
        <f>IF($J85=AC$4,MAX(AC$1:AC84)+1,"")</f>
        <v/>
      </c>
      <c r="AD85" s="7" t="str">
        <f>IF($J85=AD$4,MAX(AD$1:AD84)+1,"")</f>
        <v/>
      </c>
      <c r="AE85" s="7" t="str">
        <f>IF($J85=AE$4,MAX(AE$1:AE84)+1,"")</f>
        <v/>
      </c>
      <c r="AF85" s="7" t="str">
        <f>IF($J85=AF$4,MAX(AF$1:AF84)+1,"")</f>
        <v/>
      </c>
      <c r="AG85" s="7" t="str">
        <f>IF($J85=AG$4,MAX(AG$1:AG84)+1,"")</f>
        <v/>
      </c>
      <c r="AH85" s="7" t="str">
        <f>IF($J85=AH$4,MAX(AH$1:AH84)+1,"")</f>
        <v/>
      </c>
      <c r="AI85" s="7" t="str">
        <f>IF($J85=AI$4,MAX(AI$1:AI84)+1,"")</f>
        <v/>
      </c>
      <c r="AJ85" s="7" t="str">
        <f>IF($J85=AJ$4,MAX(AJ$1:AJ84)+1,"")</f>
        <v/>
      </c>
      <c r="AK85" s="7" t="str">
        <f>IF($J85=AK$4,MAX(AK$1:AK84)+1,"")</f>
        <v/>
      </c>
      <c r="AL85" s="7" t="str">
        <f>IF($J85=AL$4,MAX(AL$1:AL84)+1,"")</f>
        <v/>
      </c>
      <c r="AM85" s="7" t="str">
        <f>IF($J85=AM$4,MAX(AM$1:AM84)+1,"")</f>
        <v/>
      </c>
      <c r="AN85" s="7" t="str">
        <f>IF($J85=AN$4,MAX(AN$1:AN84)+1,"")</f>
        <v/>
      </c>
      <c r="AO85" s="7" t="str">
        <f>IF($J85=AO$4,MAX(AO$1:AO84)+1,"")</f>
        <v/>
      </c>
      <c r="AP85" s="7" t="str">
        <f>IF($J85=AP$4,MAX(AP$1:AP84)+1,"")</f>
        <v/>
      </c>
      <c r="AQ85" s="7" t="str">
        <f>IF($J85=AQ$4,MAX(AQ$1:AQ84)+1,"")</f>
        <v/>
      </c>
      <c r="AR85" s="7" t="str">
        <f>IF($J85=AR$4,MAX(AR$1:AR84)+1,"")</f>
        <v/>
      </c>
      <c r="AS85" s="7" t="str">
        <f>IF($J85=AS$4,MAX(AS$1:AS84)+1,"")</f>
        <v/>
      </c>
      <c r="AT85" s="7" t="str">
        <f>IF($J85=AT$4,MAX(AT$1:AT84)+1,"")</f>
        <v/>
      </c>
      <c r="AU85" s="7" t="str">
        <f>IF($J85=AU$4,MAX(AU$1:AU84)+1,"")</f>
        <v/>
      </c>
      <c r="AV85" s="7" t="str">
        <f>IF($J85=AV$4,MAX(AV$1:AV84)+1,"")</f>
        <v/>
      </c>
      <c r="AW85" s="7" t="str">
        <f>IF($J85=AW$4,MAX(AW$1:AW84)+1,"")</f>
        <v/>
      </c>
      <c r="AX85" s="7" t="str">
        <f>IF($J85=AX$4,MAX(AX$1:AX84)+1,"")</f>
        <v/>
      </c>
      <c r="AY85" s="7" t="str">
        <f>IF($J85=AY$4,MAX(AY$1:AY84)+1,"")</f>
        <v/>
      </c>
      <c r="AZ85" s="7" t="str">
        <f>IF($J85=AZ$4,MAX(AZ$1:AZ84)+1,"")</f>
        <v/>
      </c>
      <c r="BA85" s="7">
        <f>IF($J85=BA$4,MAX(BA$1:BA84)+1,"")</f>
        <v>2</v>
      </c>
      <c r="BB85" s="7" t="str">
        <f>IF($J85=BB$4,MAX(BB$1:BB84)+1,"")</f>
        <v/>
      </c>
      <c r="BC85" s="7" t="str">
        <f>IF($J85=BC$4,MAX(BC$1:BC84)+1,"")</f>
        <v/>
      </c>
      <c r="BD85" s="7" t="str">
        <f>IF($J85=BD$4,MAX(BD$1:BD84)+1,"")</f>
        <v/>
      </c>
      <c r="BE85" s="7" t="str">
        <f>IF($J85=BE$4,MAX(BE$1:BE84)+1,"")</f>
        <v/>
      </c>
      <c r="BF85" s="7" t="str">
        <f>IF($J85=BF$4,MAX(BF$1:BF84)+1,"")</f>
        <v/>
      </c>
      <c r="BG85" s="7" t="str">
        <f>IF($J85=BG$4,MAX(BG$1:BG84)+1,"")</f>
        <v/>
      </c>
      <c r="BH85" s="7" t="str">
        <f>IF($J85=BH$4,MAX(BH$1:BH84)+1,"")</f>
        <v/>
      </c>
      <c r="BI85" s="6">
        <f t="shared" si="7"/>
        <v>2</v>
      </c>
    </row>
    <row r="86" spans="1:61">
      <c r="A86" s="6" t="str">
        <f t="shared" si="4"/>
        <v>มัธยมศึกษาปีที่ 5/1-10</v>
      </c>
      <c r="B86" s="6" t="str">
        <f t="shared" si="5"/>
        <v>ช67508-3</v>
      </c>
      <c r="D86" s="15">
        <v>10</v>
      </c>
      <c r="E86" s="15" t="s">
        <v>214</v>
      </c>
      <c r="F86" s="8" t="s">
        <v>215</v>
      </c>
      <c r="G86" s="8" t="s">
        <v>216</v>
      </c>
      <c r="H86" s="15" t="s">
        <v>556</v>
      </c>
      <c r="J86" s="7" t="str">
        <f>IF(K86='วิชา-ชั้นที่สอน'!$B$29,'วิชา-ชั้นที่สอน'!$A$29,IF(K86='วิชา-ชั้นที่สอน'!$B$30,'วิชา-ชั้นที่สอน'!$A$30,IF(K86='วิชา-ชั้นที่สอน'!$B$31,'วิชา-ชั้นที่สอน'!$A$31,IF(K86='วิชา-ชั้นที่สอน'!$B$32,'วิชา-ชั้นที่สอน'!$A$32,IF(K86='วิชา-ชั้นที่สอน'!$B$33,'วิชา-ชั้นที่สอน'!$A$33,"-")))))</f>
        <v>ช67508</v>
      </c>
      <c r="K86" s="7" t="s">
        <v>2133</v>
      </c>
      <c r="L86" s="7" t="str">
        <f>IF(J86=0,"",IF(J86="-","",IF(J86="","",VLOOKUP(J86,'วิชา-ชั้นที่สอน'!$A$3:$F$59,3,FALSE))))</f>
        <v>นางสาวมรกต  แหวนประดับ</v>
      </c>
      <c r="M86" s="7" t="str">
        <f>IF(L86=$M$4,MAX(M$1:$M85)+1,"")</f>
        <v/>
      </c>
      <c r="N86" s="7" t="str">
        <f>IF($L86=N$4,MAX(N$1:N85)+1,"")</f>
        <v/>
      </c>
      <c r="O86" s="7" t="str">
        <f>IF($L86=O$4,MAX(O$1:O85)+1,"")</f>
        <v/>
      </c>
      <c r="P86" s="7" t="str">
        <f>IF($L86=P$4,MAX(P$1:P85)+1,"")</f>
        <v/>
      </c>
      <c r="Q86" s="7" t="str">
        <f>IF($L86=Q$4,MAX(Q$1:Q85)+1,"")</f>
        <v/>
      </c>
      <c r="R86" s="7" t="str">
        <f>IF($L86=R$4,MAX(R$1:R85)+1,"")</f>
        <v/>
      </c>
      <c r="S86" s="7" t="str">
        <f>IF($L86=S$4,MAX(S$1:S85)+1,"")</f>
        <v/>
      </c>
      <c r="T86" s="7" t="str">
        <f>IF($L86=T$4,MAX(T$1:T85)+1,"")</f>
        <v/>
      </c>
      <c r="U86" s="7" t="str">
        <f>IF($L86=U$4,MAX(U$1:U85)+1,"")</f>
        <v/>
      </c>
      <c r="V86" s="6">
        <f t="shared" si="6"/>
        <v>0</v>
      </c>
      <c r="X86" s="7" t="str">
        <f>IF($J86=X$4,MAX(X$1:X85)+1,"")</f>
        <v/>
      </c>
      <c r="Y86" s="7" t="str">
        <f>IF($J86=Y$4,MAX(Y$1:Y85)+1,"")</f>
        <v/>
      </c>
      <c r="Z86" s="7" t="str">
        <f>IF($J86=Z$4,MAX(Z$1:Z85)+1,"")</f>
        <v/>
      </c>
      <c r="AA86" s="7" t="str">
        <f>IF($J86=AA$4,MAX(AA$1:AA85)+1,"")</f>
        <v/>
      </c>
      <c r="AB86" s="7" t="str">
        <f>IF($J86=AB$4,MAX(AB$1:AB85)+1,"")</f>
        <v/>
      </c>
      <c r="AC86" s="7" t="str">
        <f>IF($J86=AC$4,MAX(AC$1:AC85)+1,"")</f>
        <v/>
      </c>
      <c r="AD86" s="7" t="str">
        <f>IF($J86=AD$4,MAX(AD$1:AD85)+1,"")</f>
        <v/>
      </c>
      <c r="AE86" s="7" t="str">
        <f>IF($J86=AE$4,MAX(AE$1:AE85)+1,"")</f>
        <v/>
      </c>
      <c r="AF86" s="7" t="str">
        <f>IF($J86=AF$4,MAX(AF$1:AF85)+1,"")</f>
        <v/>
      </c>
      <c r="AG86" s="7" t="str">
        <f>IF($J86=AG$4,MAX(AG$1:AG85)+1,"")</f>
        <v/>
      </c>
      <c r="AH86" s="7" t="str">
        <f>IF($J86=AH$4,MAX(AH$1:AH85)+1,"")</f>
        <v/>
      </c>
      <c r="AI86" s="7" t="str">
        <f>IF($J86=AI$4,MAX(AI$1:AI85)+1,"")</f>
        <v/>
      </c>
      <c r="AJ86" s="7" t="str">
        <f>IF($J86=AJ$4,MAX(AJ$1:AJ85)+1,"")</f>
        <v/>
      </c>
      <c r="AK86" s="7" t="str">
        <f>IF($J86=AK$4,MAX(AK$1:AK85)+1,"")</f>
        <v/>
      </c>
      <c r="AL86" s="7" t="str">
        <f>IF($J86=AL$4,MAX(AL$1:AL85)+1,"")</f>
        <v/>
      </c>
      <c r="AM86" s="7" t="str">
        <f>IF($J86=AM$4,MAX(AM$1:AM85)+1,"")</f>
        <v/>
      </c>
      <c r="AN86" s="7" t="str">
        <f>IF($J86=AN$4,MAX(AN$1:AN85)+1,"")</f>
        <v/>
      </c>
      <c r="AO86" s="7" t="str">
        <f>IF($J86=AO$4,MAX(AO$1:AO85)+1,"")</f>
        <v/>
      </c>
      <c r="AP86" s="7" t="str">
        <f>IF($J86=AP$4,MAX(AP$1:AP85)+1,"")</f>
        <v/>
      </c>
      <c r="AQ86" s="7" t="str">
        <f>IF($J86=AQ$4,MAX(AQ$1:AQ85)+1,"")</f>
        <v/>
      </c>
      <c r="AR86" s="7" t="str">
        <f>IF($J86=AR$4,MAX(AR$1:AR85)+1,"")</f>
        <v/>
      </c>
      <c r="AS86" s="7" t="str">
        <f>IF($J86=AS$4,MAX(AS$1:AS85)+1,"")</f>
        <v/>
      </c>
      <c r="AT86" s="7" t="str">
        <f>IF($J86=AT$4,MAX(AT$1:AT85)+1,"")</f>
        <v/>
      </c>
      <c r="AU86" s="7" t="str">
        <f>IF($J86=AU$4,MAX(AU$1:AU85)+1,"")</f>
        <v/>
      </c>
      <c r="AV86" s="7" t="str">
        <f>IF($J86=AV$4,MAX(AV$1:AV85)+1,"")</f>
        <v/>
      </c>
      <c r="AW86" s="7" t="str">
        <f>IF($J86=AW$4,MAX(AW$1:AW85)+1,"")</f>
        <v/>
      </c>
      <c r="AX86" s="7" t="str">
        <f>IF($J86=AX$4,MAX(AX$1:AX85)+1,"")</f>
        <v/>
      </c>
      <c r="AY86" s="7" t="str">
        <f>IF($J86=AY$4,MAX(AY$1:AY85)+1,"")</f>
        <v/>
      </c>
      <c r="AZ86" s="7" t="str">
        <f>IF($J86=AZ$4,MAX(AZ$1:AZ85)+1,"")</f>
        <v/>
      </c>
      <c r="BA86" s="7">
        <f>IF($J86=BA$4,MAX(BA$1:BA85)+1,"")</f>
        <v>3</v>
      </c>
      <c r="BB86" s="7" t="str">
        <f>IF($J86=BB$4,MAX(BB$1:BB85)+1,"")</f>
        <v/>
      </c>
      <c r="BC86" s="7" t="str">
        <f>IF($J86=BC$4,MAX(BC$1:BC85)+1,"")</f>
        <v/>
      </c>
      <c r="BD86" s="7" t="str">
        <f>IF($J86=BD$4,MAX(BD$1:BD85)+1,"")</f>
        <v/>
      </c>
      <c r="BE86" s="7" t="str">
        <f>IF($J86=BE$4,MAX(BE$1:BE85)+1,"")</f>
        <v/>
      </c>
      <c r="BF86" s="7" t="str">
        <f>IF($J86=BF$4,MAX(BF$1:BF85)+1,"")</f>
        <v/>
      </c>
      <c r="BG86" s="7" t="str">
        <f>IF($J86=BG$4,MAX(BG$1:BG85)+1,"")</f>
        <v/>
      </c>
      <c r="BH86" s="7" t="str">
        <f>IF($J86=BH$4,MAX(BH$1:BH85)+1,"")</f>
        <v/>
      </c>
      <c r="BI86" s="6">
        <f t="shared" si="7"/>
        <v>3</v>
      </c>
    </row>
    <row r="87" spans="1:61">
      <c r="A87" s="6" t="str">
        <f t="shared" si="4"/>
        <v>มัธยมศึกษาปีที่ 5/1-11</v>
      </c>
      <c r="B87" s="6" t="str">
        <f t="shared" si="5"/>
        <v>ช67506-2</v>
      </c>
      <c r="D87" s="15">
        <v>11</v>
      </c>
      <c r="E87" s="15" t="s">
        <v>217</v>
      </c>
      <c r="F87" s="8" t="s">
        <v>2096</v>
      </c>
      <c r="G87" s="8" t="s">
        <v>218</v>
      </c>
      <c r="H87" s="15" t="s">
        <v>556</v>
      </c>
      <c r="J87" s="7" t="str">
        <f>IF(K87='วิชา-ชั้นที่สอน'!$B$29,'วิชา-ชั้นที่สอน'!$A$29,IF(K87='วิชา-ชั้นที่สอน'!$B$30,'วิชา-ชั้นที่สอน'!$A$30,IF(K87='วิชา-ชั้นที่สอน'!$B$31,'วิชา-ชั้นที่สอน'!$A$31,IF(K87='วิชา-ชั้นที่สอน'!$B$32,'วิชา-ชั้นที่สอน'!$A$32,IF(K87='วิชา-ชั้นที่สอน'!$B$33,'วิชา-ชั้นที่สอน'!$A$33,"-")))))</f>
        <v>ช67506</v>
      </c>
      <c r="K87" s="7" t="s">
        <v>1851</v>
      </c>
      <c r="L87" s="7" t="str">
        <f>IF(J87=0,"",IF(J87="-","",IF(J87="","",VLOOKUP(J87,'วิชา-ชั้นที่สอน'!$A$3:$F$59,3,FALSE))))</f>
        <v>นายธนินภัท วิชรัจจ์</v>
      </c>
      <c r="M87" s="7">
        <f>IF(L87=$M$4,MAX(M$1:$M86)+1,"")</f>
        <v>16</v>
      </c>
      <c r="N87" s="7" t="str">
        <f>IF($L87=N$4,MAX(N$1:N86)+1,"")</f>
        <v/>
      </c>
      <c r="O87" s="7" t="str">
        <f>IF($L87=O$4,MAX(O$1:O86)+1,"")</f>
        <v/>
      </c>
      <c r="P87" s="7" t="str">
        <f>IF($L87=P$4,MAX(P$1:P86)+1,"")</f>
        <v/>
      </c>
      <c r="Q87" s="7" t="str">
        <f>IF($L87=Q$4,MAX(Q$1:Q86)+1,"")</f>
        <v/>
      </c>
      <c r="R87" s="7" t="str">
        <f>IF($L87=R$4,MAX(R$1:R86)+1,"")</f>
        <v/>
      </c>
      <c r="S87" s="7" t="str">
        <f>IF($L87=S$4,MAX(S$1:S86)+1,"")</f>
        <v/>
      </c>
      <c r="T87" s="7" t="str">
        <f>IF($L87=T$4,MAX(T$1:T86)+1,"")</f>
        <v/>
      </c>
      <c r="U87" s="7" t="str">
        <f>IF($L87=U$4,MAX(U$1:U86)+1,"")</f>
        <v/>
      </c>
      <c r="V87" s="6">
        <f t="shared" si="6"/>
        <v>16</v>
      </c>
      <c r="X87" s="7" t="str">
        <f>IF($J87=X$4,MAX(X$1:X86)+1,"")</f>
        <v/>
      </c>
      <c r="Y87" s="7" t="str">
        <f>IF($J87=Y$4,MAX(Y$1:Y86)+1,"")</f>
        <v/>
      </c>
      <c r="Z87" s="7" t="str">
        <f>IF($J87=Z$4,MAX(Z$1:Z86)+1,"")</f>
        <v/>
      </c>
      <c r="AA87" s="7" t="str">
        <f>IF($J87=AA$4,MAX(AA$1:AA86)+1,"")</f>
        <v/>
      </c>
      <c r="AB87" s="7" t="str">
        <f>IF($J87=AB$4,MAX(AB$1:AB86)+1,"")</f>
        <v/>
      </c>
      <c r="AC87" s="7" t="str">
        <f>IF($J87=AC$4,MAX(AC$1:AC86)+1,"")</f>
        <v/>
      </c>
      <c r="AD87" s="7" t="str">
        <f>IF($J87=AD$4,MAX(AD$1:AD86)+1,"")</f>
        <v/>
      </c>
      <c r="AE87" s="7" t="str">
        <f>IF($J87=AE$4,MAX(AE$1:AE86)+1,"")</f>
        <v/>
      </c>
      <c r="AF87" s="7" t="str">
        <f>IF($J87=AF$4,MAX(AF$1:AF86)+1,"")</f>
        <v/>
      </c>
      <c r="AG87" s="7" t="str">
        <f>IF($J87=AG$4,MAX(AG$1:AG86)+1,"")</f>
        <v/>
      </c>
      <c r="AH87" s="7" t="str">
        <f>IF($J87=AH$4,MAX(AH$1:AH86)+1,"")</f>
        <v/>
      </c>
      <c r="AI87" s="7" t="str">
        <f>IF($J87=AI$4,MAX(AI$1:AI86)+1,"")</f>
        <v/>
      </c>
      <c r="AJ87" s="7" t="str">
        <f>IF($J87=AJ$4,MAX(AJ$1:AJ86)+1,"")</f>
        <v/>
      </c>
      <c r="AK87" s="7" t="str">
        <f>IF($J87=AK$4,MAX(AK$1:AK86)+1,"")</f>
        <v/>
      </c>
      <c r="AL87" s="7" t="str">
        <f>IF($J87=AL$4,MAX(AL$1:AL86)+1,"")</f>
        <v/>
      </c>
      <c r="AM87" s="7" t="str">
        <f>IF($J87=AM$4,MAX(AM$1:AM86)+1,"")</f>
        <v/>
      </c>
      <c r="AN87" s="7" t="str">
        <f>IF($J87=AN$4,MAX(AN$1:AN86)+1,"")</f>
        <v/>
      </c>
      <c r="AO87" s="7" t="str">
        <f>IF($J87=AO$4,MAX(AO$1:AO86)+1,"")</f>
        <v/>
      </c>
      <c r="AP87" s="7" t="str">
        <f>IF($J87=AP$4,MAX(AP$1:AP86)+1,"")</f>
        <v/>
      </c>
      <c r="AQ87" s="7" t="str">
        <f>IF($J87=AQ$4,MAX(AQ$1:AQ86)+1,"")</f>
        <v/>
      </c>
      <c r="AR87" s="7" t="str">
        <f>IF($J87=AR$4,MAX(AR$1:AR86)+1,"")</f>
        <v/>
      </c>
      <c r="AS87" s="7" t="str">
        <f>IF($J87=AS$4,MAX(AS$1:AS86)+1,"")</f>
        <v/>
      </c>
      <c r="AT87" s="7" t="str">
        <f>IF($J87=AT$4,MAX(AT$1:AT86)+1,"")</f>
        <v/>
      </c>
      <c r="AU87" s="7" t="str">
        <f>IF($J87=AU$4,MAX(AU$1:AU86)+1,"")</f>
        <v/>
      </c>
      <c r="AV87" s="7" t="str">
        <f>IF($J87=AV$4,MAX(AV$1:AV86)+1,"")</f>
        <v/>
      </c>
      <c r="AW87" s="7" t="str">
        <f>IF($J87=AW$4,MAX(AW$1:AW86)+1,"")</f>
        <v/>
      </c>
      <c r="AX87" s="7" t="str">
        <f>IF($J87=AX$4,MAX(AX$1:AX86)+1,"")</f>
        <v/>
      </c>
      <c r="AY87" s="7">
        <f>IF($J87=AY$4,MAX(AY$1:AY86)+1,"")</f>
        <v>2</v>
      </c>
      <c r="AZ87" s="7" t="str">
        <f>IF($J87=AZ$4,MAX(AZ$1:AZ86)+1,"")</f>
        <v/>
      </c>
      <c r="BA87" s="7" t="str">
        <f>IF($J87=BA$4,MAX(BA$1:BA86)+1,"")</f>
        <v/>
      </c>
      <c r="BB87" s="7" t="str">
        <f>IF($J87=BB$4,MAX(BB$1:BB86)+1,"")</f>
        <v/>
      </c>
      <c r="BC87" s="7" t="str">
        <f>IF($J87=BC$4,MAX(BC$1:BC86)+1,"")</f>
        <v/>
      </c>
      <c r="BD87" s="7" t="str">
        <f>IF($J87=BD$4,MAX(BD$1:BD86)+1,"")</f>
        <v/>
      </c>
      <c r="BE87" s="7" t="str">
        <f>IF($J87=BE$4,MAX(BE$1:BE86)+1,"")</f>
        <v/>
      </c>
      <c r="BF87" s="7" t="str">
        <f>IF($J87=BF$4,MAX(BF$1:BF86)+1,"")</f>
        <v/>
      </c>
      <c r="BG87" s="7" t="str">
        <f>IF($J87=BG$4,MAX(BG$1:BG86)+1,"")</f>
        <v/>
      </c>
      <c r="BH87" s="7" t="str">
        <f>IF($J87=BH$4,MAX(BH$1:BH86)+1,"")</f>
        <v/>
      </c>
      <c r="BI87" s="6">
        <f t="shared" si="7"/>
        <v>2</v>
      </c>
    </row>
    <row r="88" spans="1:61">
      <c r="A88" s="6" t="str">
        <f t="shared" si="4"/>
        <v>มัธยมศึกษาปีที่ 5/1-12</v>
      </c>
      <c r="B88" s="6" t="str">
        <f t="shared" si="5"/>
        <v>ช67509-4</v>
      </c>
      <c r="D88" s="15">
        <v>12</v>
      </c>
      <c r="E88" s="15" t="s">
        <v>219</v>
      </c>
      <c r="F88" s="8" t="s">
        <v>220</v>
      </c>
      <c r="G88" s="8" t="s">
        <v>221</v>
      </c>
      <c r="H88" s="15" t="s">
        <v>556</v>
      </c>
      <c r="J88" s="7" t="str">
        <f>IF(K88='วิชา-ชั้นที่สอน'!$B$29,'วิชา-ชั้นที่สอน'!$A$29,IF(K88='วิชา-ชั้นที่สอน'!$B$30,'วิชา-ชั้นที่สอน'!$A$30,IF(K88='วิชา-ชั้นที่สอน'!$B$31,'วิชา-ชั้นที่สอน'!$A$31,IF(K88='วิชา-ชั้นที่สอน'!$B$32,'วิชา-ชั้นที่สอน'!$A$32,IF(K88='วิชา-ชั้นที่สอน'!$B$33,'วิชา-ชั้นที่สอน'!$A$33,"-")))))</f>
        <v>ช67509</v>
      </c>
      <c r="K88" s="7" t="s">
        <v>2128</v>
      </c>
      <c r="L88" s="7" t="str">
        <f>IF(J88=0,"",IF(J88="-","",IF(J88="","",VLOOKUP(J88,'วิชา-ชั้นที่สอน'!$A$3:$F$59,3,FALSE))))</f>
        <v>สิบเอกชัยวัฒน์(เก่ง) เรืองไกรศิลป์</v>
      </c>
      <c r="M88" s="7" t="str">
        <f>IF(L88=$M$4,MAX(M$1:$M87)+1,"")</f>
        <v/>
      </c>
      <c r="N88" s="7" t="str">
        <f>IF($L88=N$4,MAX(N$1:N87)+1,"")</f>
        <v/>
      </c>
      <c r="O88" s="7" t="str">
        <f>IF($L88=O$4,MAX(O$1:O87)+1,"")</f>
        <v/>
      </c>
      <c r="P88" s="7">
        <f>IF($L88=P$4,MAX(P$1:P87)+1,"")</f>
        <v>17</v>
      </c>
      <c r="Q88" s="7" t="str">
        <f>IF($L88=Q$4,MAX(Q$1:Q87)+1,"")</f>
        <v/>
      </c>
      <c r="R88" s="7" t="str">
        <f>IF($L88=R$4,MAX(R$1:R87)+1,"")</f>
        <v/>
      </c>
      <c r="S88" s="7" t="str">
        <f>IF($L88=S$4,MAX(S$1:S87)+1,"")</f>
        <v/>
      </c>
      <c r="T88" s="7" t="str">
        <f>IF($L88=T$4,MAX(T$1:T87)+1,"")</f>
        <v/>
      </c>
      <c r="U88" s="7" t="str">
        <f>IF($L88=U$4,MAX(U$1:U87)+1,"")</f>
        <v/>
      </c>
      <c r="V88" s="6">
        <f t="shared" si="6"/>
        <v>17</v>
      </c>
      <c r="X88" s="7" t="str">
        <f>IF($J88=X$4,MAX(X$1:X87)+1,"")</f>
        <v/>
      </c>
      <c r="Y88" s="7" t="str">
        <f>IF($J88=Y$4,MAX(Y$1:Y87)+1,"")</f>
        <v/>
      </c>
      <c r="Z88" s="7" t="str">
        <f>IF($J88=Z$4,MAX(Z$1:Z87)+1,"")</f>
        <v/>
      </c>
      <c r="AA88" s="7" t="str">
        <f>IF($J88=AA$4,MAX(AA$1:AA87)+1,"")</f>
        <v/>
      </c>
      <c r="AB88" s="7" t="str">
        <f>IF($J88=AB$4,MAX(AB$1:AB87)+1,"")</f>
        <v/>
      </c>
      <c r="AC88" s="7" t="str">
        <f>IF($J88=AC$4,MAX(AC$1:AC87)+1,"")</f>
        <v/>
      </c>
      <c r="AD88" s="7" t="str">
        <f>IF($J88=AD$4,MAX(AD$1:AD87)+1,"")</f>
        <v/>
      </c>
      <c r="AE88" s="7" t="str">
        <f>IF($J88=AE$4,MAX(AE$1:AE87)+1,"")</f>
        <v/>
      </c>
      <c r="AF88" s="7" t="str">
        <f>IF($J88=AF$4,MAX(AF$1:AF87)+1,"")</f>
        <v/>
      </c>
      <c r="AG88" s="7" t="str">
        <f>IF($J88=AG$4,MAX(AG$1:AG87)+1,"")</f>
        <v/>
      </c>
      <c r="AH88" s="7" t="str">
        <f>IF($J88=AH$4,MAX(AH$1:AH87)+1,"")</f>
        <v/>
      </c>
      <c r="AI88" s="7" t="str">
        <f>IF($J88=AI$4,MAX(AI$1:AI87)+1,"")</f>
        <v/>
      </c>
      <c r="AJ88" s="7" t="str">
        <f>IF($J88=AJ$4,MAX(AJ$1:AJ87)+1,"")</f>
        <v/>
      </c>
      <c r="AK88" s="7" t="str">
        <f>IF($J88=AK$4,MAX(AK$1:AK87)+1,"")</f>
        <v/>
      </c>
      <c r="AL88" s="7" t="str">
        <f>IF($J88=AL$4,MAX(AL$1:AL87)+1,"")</f>
        <v/>
      </c>
      <c r="AM88" s="7" t="str">
        <f>IF($J88=AM$4,MAX(AM$1:AM87)+1,"")</f>
        <v/>
      </c>
      <c r="AN88" s="7" t="str">
        <f>IF($J88=AN$4,MAX(AN$1:AN87)+1,"")</f>
        <v/>
      </c>
      <c r="AO88" s="7" t="str">
        <f>IF($J88=AO$4,MAX(AO$1:AO87)+1,"")</f>
        <v/>
      </c>
      <c r="AP88" s="7" t="str">
        <f>IF($J88=AP$4,MAX(AP$1:AP87)+1,"")</f>
        <v/>
      </c>
      <c r="AQ88" s="7" t="str">
        <f>IF($J88=AQ$4,MAX(AQ$1:AQ87)+1,"")</f>
        <v/>
      </c>
      <c r="AR88" s="7" t="str">
        <f>IF($J88=AR$4,MAX(AR$1:AR87)+1,"")</f>
        <v/>
      </c>
      <c r="AS88" s="7" t="str">
        <f>IF($J88=AS$4,MAX(AS$1:AS87)+1,"")</f>
        <v/>
      </c>
      <c r="AT88" s="7" t="str">
        <f>IF($J88=AT$4,MAX(AT$1:AT87)+1,"")</f>
        <v/>
      </c>
      <c r="AU88" s="7" t="str">
        <f>IF($J88=AU$4,MAX(AU$1:AU87)+1,"")</f>
        <v/>
      </c>
      <c r="AV88" s="7" t="str">
        <f>IF($J88=AV$4,MAX(AV$1:AV87)+1,"")</f>
        <v/>
      </c>
      <c r="AW88" s="7" t="str">
        <f>IF($J88=AW$4,MAX(AW$1:AW87)+1,"")</f>
        <v/>
      </c>
      <c r="AX88" s="7" t="str">
        <f>IF($J88=AX$4,MAX(AX$1:AX87)+1,"")</f>
        <v/>
      </c>
      <c r="AY88" s="7" t="str">
        <f>IF($J88=AY$4,MAX(AY$1:AY87)+1,"")</f>
        <v/>
      </c>
      <c r="AZ88" s="7" t="str">
        <f>IF($J88=AZ$4,MAX(AZ$1:AZ87)+1,"")</f>
        <v/>
      </c>
      <c r="BA88" s="7" t="str">
        <f>IF($J88=BA$4,MAX(BA$1:BA87)+1,"")</f>
        <v/>
      </c>
      <c r="BB88" s="7">
        <f>IF($J88=BB$4,MAX(BB$1:BB87)+1,"")</f>
        <v>4</v>
      </c>
      <c r="BC88" s="7" t="str">
        <f>IF($J88=BC$4,MAX(BC$1:BC87)+1,"")</f>
        <v/>
      </c>
      <c r="BD88" s="7" t="str">
        <f>IF($J88=BD$4,MAX(BD$1:BD87)+1,"")</f>
        <v/>
      </c>
      <c r="BE88" s="7" t="str">
        <f>IF($J88=BE$4,MAX(BE$1:BE87)+1,"")</f>
        <v/>
      </c>
      <c r="BF88" s="7" t="str">
        <f>IF($J88=BF$4,MAX(BF$1:BF87)+1,"")</f>
        <v/>
      </c>
      <c r="BG88" s="7" t="str">
        <f>IF($J88=BG$4,MAX(BG$1:BG87)+1,"")</f>
        <v/>
      </c>
      <c r="BH88" s="7" t="str">
        <f>IF($J88=BH$4,MAX(BH$1:BH87)+1,"")</f>
        <v/>
      </c>
      <c r="BI88" s="6">
        <f t="shared" si="7"/>
        <v>4</v>
      </c>
    </row>
    <row r="89" spans="1:61">
      <c r="A89" s="6" t="str">
        <f t="shared" si="4"/>
        <v>มัธยมศึกษาปีที่ 5/1-13</v>
      </c>
      <c r="B89" s="6" t="str">
        <f t="shared" si="5"/>
        <v>ช67508-4</v>
      </c>
      <c r="D89" s="15">
        <v>13</v>
      </c>
      <c r="E89" s="15" t="s">
        <v>155</v>
      </c>
      <c r="F89" s="8" t="s">
        <v>222</v>
      </c>
      <c r="G89" s="8" t="s">
        <v>14</v>
      </c>
      <c r="H89" s="15" t="s">
        <v>556</v>
      </c>
      <c r="J89" s="7" t="str">
        <f>IF(K89='วิชา-ชั้นที่สอน'!$B$29,'วิชา-ชั้นที่สอน'!$A$29,IF(K89='วิชา-ชั้นที่สอน'!$B$30,'วิชา-ชั้นที่สอน'!$A$30,IF(K89='วิชา-ชั้นที่สอน'!$B$31,'วิชา-ชั้นที่สอน'!$A$31,IF(K89='วิชา-ชั้นที่สอน'!$B$32,'วิชา-ชั้นที่สอน'!$A$32,IF(K89='วิชา-ชั้นที่สอน'!$B$33,'วิชา-ชั้นที่สอน'!$A$33,"-")))))</f>
        <v>ช67508</v>
      </c>
      <c r="K89" s="7" t="s">
        <v>2133</v>
      </c>
      <c r="L89" s="7" t="str">
        <f>IF(J89=0,"",IF(J89="-","",IF(J89="","",VLOOKUP(J89,'วิชา-ชั้นที่สอน'!$A$3:$F$59,3,FALSE))))</f>
        <v>นางสาวมรกต  แหวนประดับ</v>
      </c>
      <c r="M89" s="7" t="str">
        <f>IF(L89=$M$4,MAX(M$1:$M88)+1,"")</f>
        <v/>
      </c>
      <c r="N89" s="7" t="str">
        <f>IF($L89=N$4,MAX(N$1:N88)+1,"")</f>
        <v/>
      </c>
      <c r="O89" s="7" t="str">
        <f>IF($L89=O$4,MAX(O$1:O88)+1,"")</f>
        <v/>
      </c>
      <c r="P89" s="7" t="str">
        <f>IF($L89=P$4,MAX(P$1:P88)+1,"")</f>
        <v/>
      </c>
      <c r="Q89" s="7" t="str">
        <f>IF($L89=Q$4,MAX(Q$1:Q88)+1,"")</f>
        <v/>
      </c>
      <c r="R89" s="7" t="str">
        <f>IF($L89=R$4,MAX(R$1:R88)+1,"")</f>
        <v/>
      </c>
      <c r="S89" s="7" t="str">
        <f>IF($L89=S$4,MAX(S$1:S88)+1,"")</f>
        <v/>
      </c>
      <c r="T89" s="7" t="str">
        <f>IF($L89=T$4,MAX(T$1:T88)+1,"")</f>
        <v/>
      </c>
      <c r="U89" s="7" t="str">
        <f>IF($L89=U$4,MAX(U$1:U88)+1,"")</f>
        <v/>
      </c>
      <c r="V89" s="6">
        <f t="shared" si="6"/>
        <v>0</v>
      </c>
      <c r="X89" s="7" t="str">
        <f>IF($J89=X$4,MAX(X$1:X88)+1,"")</f>
        <v/>
      </c>
      <c r="Y89" s="7" t="str">
        <f>IF($J89=Y$4,MAX(Y$1:Y88)+1,"")</f>
        <v/>
      </c>
      <c r="Z89" s="7" t="str">
        <f>IF($J89=Z$4,MAX(Z$1:Z88)+1,"")</f>
        <v/>
      </c>
      <c r="AA89" s="7" t="str">
        <f>IF($J89=AA$4,MAX(AA$1:AA88)+1,"")</f>
        <v/>
      </c>
      <c r="AB89" s="7" t="str">
        <f>IF($J89=AB$4,MAX(AB$1:AB88)+1,"")</f>
        <v/>
      </c>
      <c r="AC89" s="7" t="str">
        <f>IF($J89=AC$4,MAX(AC$1:AC88)+1,"")</f>
        <v/>
      </c>
      <c r="AD89" s="7" t="str">
        <f>IF($J89=AD$4,MAX(AD$1:AD88)+1,"")</f>
        <v/>
      </c>
      <c r="AE89" s="7" t="str">
        <f>IF($J89=AE$4,MAX(AE$1:AE88)+1,"")</f>
        <v/>
      </c>
      <c r="AF89" s="7" t="str">
        <f>IF($J89=AF$4,MAX(AF$1:AF88)+1,"")</f>
        <v/>
      </c>
      <c r="AG89" s="7" t="str">
        <f>IF($J89=AG$4,MAX(AG$1:AG88)+1,"")</f>
        <v/>
      </c>
      <c r="AH89" s="7" t="str">
        <f>IF($J89=AH$4,MAX(AH$1:AH88)+1,"")</f>
        <v/>
      </c>
      <c r="AI89" s="7" t="str">
        <f>IF($J89=AI$4,MAX(AI$1:AI88)+1,"")</f>
        <v/>
      </c>
      <c r="AJ89" s="7" t="str">
        <f>IF($J89=AJ$4,MAX(AJ$1:AJ88)+1,"")</f>
        <v/>
      </c>
      <c r="AK89" s="7" t="str">
        <f>IF($J89=AK$4,MAX(AK$1:AK88)+1,"")</f>
        <v/>
      </c>
      <c r="AL89" s="7" t="str">
        <f>IF($J89=AL$4,MAX(AL$1:AL88)+1,"")</f>
        <v/>
      </c>
      <c r="AM89" s="7" t="str">
        <f>IF($J89=AM$4,MAX(AM$1:AM88)+1,"")</f>
        <v/>
      </c>
      <c r="AN89" s="7" t="str">
        <f>IF($J89=AN$4,MAX(AN$1:AN88)+1,"")</f>
        <v/>
      </c>
      <c r="AO89" s="7" t="str">
        <f>IF($J89=AO$4,MAX(AO$1:AO88)+1,"")</f>
        <v/>
      </c>
      <c r="AP89" s="7" t="str">
        <f>IF($J89=AP$4,MAX(AP$1:AP88)+1,"")</f>
        <v/>
      </c>
      <c r="AQ89" s="7" t="str">
        <f>IF($J89=AQ$4,MAX(AQ$1:AQ88)+1,"")</f>
        <v/>
      </c>
      <c r="AR89" s="7" t="str">
        <f>IF($J89=AR$4,MAX(AR$1:AR88)+1,"")</f>
        <v/>
      </c>
      <c r="AS89" s="7" t="str">
        <f>IF($J89=AS$4,MAX(AS$1:AS88)+1,"")</f>
        <v/>
      </c>
      <c r="AT89" s="7" t="str">
        <f>IF($J89=AT$4,MAX(AT$1:AT88)+1,"")</f>
        <v/>
      </c>
      <c r="AU89" s="7" t="str">
        <f>IF($J89=AU$4,MAX(AU$1:AU88)+1,"")</f>
        <v/>
      </c>
      <c r="AV89" s="7" t="str">
        <f>IF($J89=AV$4,MAX(AV$1:AV88)+1,"")</f>
        <v/>
      </c>
      <c r="AW89" s="7" t="str">
        <f>IF($J89=AW$4,MAX(AW$1:AW88)+1,"")</f>
        <v/>
      </c>
      <c r="AX89" s="7" t="str">
        <f>IF($J89=AX$4,MAX(AX$1:AX88)+1,"")</f>
        <v/>
      </c>
      <c r="AY89" s="7" t="str">
        <f>IF($J89=AY$4,MAX(AY$1:AY88)+1,"")</f>
        <v/>
      </c>
      <c r="AZ89" s="7" t="str">
        <f>IF($J89=AZ$4,MAX(AZ$1:AZ88)+1,"")</f>
        <v/>
      </c>
      <c r="BA89" s="7">
        <f>IF($J89=BA$4,MAX(BA$1:BA88)+1,"")</f>
        <v>4</v>
      </c>
      <c r="BB89" s="7" t="str">
        <f>IF($J89=BB$4,MAX(BB$1:BB88)+1,"")</f>
        <v/>
      </c>
      <c r="BC89" s="7" t="str">
        <f>IF($J89=BC$4,MAX(BC$1:BC88)+1,"")</f>
        <v/>
      </c>
      <c r="BD89" s="7" t="str">
        <f>IF($J89=BD$4,MAX(BD$1:BD88)+1,"")</f>
        <v/>
      </c>
      <c r="BE89" s="7" t="str">
        <f>IF($J89=BE$4,MAX(BE$1:BE88)+1,"")</f>
        <v/>
      </c>
      <c r="BF89" s="7" t="str">
        <f>IF($J89=BF$4,MAX(BF$1:BF88)+1,"")</f>
        <v/>
      </c>
      <c r="BG89" s="7" t="str">
        <f>IF($J89=BG$4,MAX(BG$1:BG88)+1,"")</f>
        <v/>
      </c>
      <c r="BH89" s="7" t="str">
        <f>IF($J89=BH$4,MAX(BH$1:BH88)+1,"")</f>
        <v/>
      </c>
      <c r="BI89" s="6">
        <f t="shared" si="7"/>
        <v>4</v>
      </c>
    </row>
    <row r="90" spans="1:61">
      <c r="A90" s="6" t="str">
        <f t="shared" si="4"/>
        <v>มัธยมศึกษาปีที่ 5/1-14</v>
      </c>
      <c r="B90" s="6" t="str">
        <f t="shared" si="5"/>
        <v>ช67507-4</v>
      </c>
      <c r="D90" s="15">
        <v>14</v>
      </c>
      <c r="E90" s="15" t="s">
        <v>223</v>
      </c>
      <c r="F90" s="8" t="s">
        <v>224</v>
      </c>
      <c r="G90" s="8" t="s">
        <v>225</v>
      </c>
      <c r="H90" s="15" t="s">
        <v>556</v>
      </c>
      <c r="J90" s="7" t="str">
        <f>IF(K90='วิชา-ชั้นที่สอน'!$B$29,'วิชา-ชั้นที่สอน'!$A$29,IF(K90='วิชา-ชั้นที่สอน'!$B$30,'วิชา-ชั้นที่สอน'!$A$30,IF(K90='วิชา-ชั้นที่สอน'!$B$31,'วิชา-ชั้นที่สอน'!$A$31,IF(K90='วิชา-ชั้นที่สอน'!$B$32,'วิชา-ชั้นที่สอน'!$A$32,IF(K90='วิชา-ชั้นที่สอน'!$B$33,'วิชา-ชั้นที่สอน'!$A$33,"-")))))</f>
        <v>ช67507</v>
      </c>
      <c r="K90" s="7" t="s">
        <v>1853</v>
      </c>
      <c r="L90" s="7" t="str">
        <f>IF(J90=0,"",IF(J90="-","",IF(J90="","",VLOOKUP(J90,'วิชา-ชั้นที่สอน'!$A$3:$F$59,3,FALSE))))</f>
        <v>นางสาวเบญญาณิช  กิจเต่ง</v>
      </c>
      <c r="M90" s="7" t="str">
        <f>IF(L90=$M$4,MAX(M$1:$M89)+1,"")</f>
        <v/>
      </c>
      <c r="N90" s="7" t="str">
        <f>IF($L90=N$4,MAX(N$1:N89)+1,"")</f>
        <v/>
      </c>
      <c r="O90" s="7" t="str">
        <f>IF($L90=O$4,MAX(O$1:O89)+1,"")</f>
        <v/>
      </c>
      <c r="P90" s="7" t="str">
        <f>IF($L90=P$4,MAX(P$1:P89)+1,"")</f>
        <v/>
      </c>
      <c r="Q90" s="7" t="str">
        <f>IF($L90=Q$4,MAX(Q$1:Q89)+1,"")</f>
        <v/>
      </c>
      <c r="R90" s="7" t="str">
        <f>IF($L90=R$4,MAX(R$1:R89)+1,"")</f>
        <v/>
      </c>
      <c r="S90" s="7" t="str">
        <f>IF($L90=S$4,MAX(S$1:S89)+1,"")</f>
        <v/>
      </c>
      <c r="T90" s="7" t="str">
        <f>IF($L90=T$4,MAX(T$1:T89)+1,"")</f>
        <v/>
      </c>
      <c r="U90" s="7" t="str">
        <f>IF($L90=U$4,MAX(U$1:U89)+1,"")</f>
        <v/>
      </c>
      <c r="V90" s="6">
        <f t="shared" si="6"/>
        <v>0</v>
      </c>
      <c r="X90" s="7" t="str">
        <f>IF($J90=X$4,MAX(X$1:X89)+1,"")</f>
        <v/>
      </c>
      <c r="Y90" s="7" t="str">
        <f>IF($J90=Y$4,MAX(Y$1:Y89)+1,"")</f>
        <v/>
      </c>
      <c r="Z90" s="7" t="str">
        <f>IF($J90=Z$4,MAX(Z$1:Z89)+1,"")</f>
        <v/>
      </c>
      <c r="AA90" s="7" t="str">
        <f>IF($J90=AA$4,MAX(AA$1:AA89)+1,"")</f>
        <v/>
      </c>
      <c r="AB90" s="7" t="str">
        <f>IF($J90=AB$4,MAX(AB$1:AB89)+1,"")</f>
        <v/>
      </c>
      <c r="AC90" s="7" t="str">
        <f>IF($J90=AC$4,MAX(AC$1:AC89)+1,"")</f>
        <v/>
      </c>
      <c r="AD90" s="7" t="str">
        <f>IF($J90=AD$4,MAX(AD$1:AD89)+1,"")</f>
        <v/>
      </c>
      <c r="AE90" s="7" t="str">
        <f>IF($J90=AE$4,MAX(AE$1:AE89)+1,"")</f>
        <v/>
      </c>
      <c r="AF90" s="7" t="str">
        <f>IF($J90=AF$4,MAX(AF$1:AF89)+1,"")</f>
        <v/>
      </c>
      <c r="AG90" s="7" t="str">
        <f>IF($J90=AG$4,MAX(AG$1:AG89)+1,"")</f>
        <v/>
      </c>
      <c r="AH90" s="7" t="str">
        <f>IF($J90=AH$4,MAX(AH$1:AH89)+1,"")</f>
        <v/>
      </c>
      <c r="AI90" s="7" t="str">
        <f>IF($J90=AI$4,MAX(AI$1:AI89)+1,"")</f>
        <v/>
      </c>
      <c r="AJ90" s="7" t="str">
        <f>IF($J90=AJ$4,MAX(AJ$1:AJ89)+1,"")</f>
        <v/>
      </c>
      <c r="AK90" s="7" t="str">
        <f>IF($J90=AK$4,MAX(AK$1:AK89)+1,"")</f>
        <v/>
      </c>
      <c r="AL90" s="7" t="str">
        <f>IF($J90=AL$4,MAX(AL$1:AL89)+1,"")</f>
        <v/>
      </c>
      <c r="AM90" s="7" t="str">
        <f>IF($J90=AM$4,MAX(AM$1:AM89)+1,"")</f>
        <v/>
      </c>
      <c r="AN90" s="7" t="str">
        <f>IF($J90=AN$4,MAX(AN$1:AN89)+1,"")</f>
        <v/>
      </c>
      <c r="AO90" s="7" t="str">
        <f>IF($J90=AO$4,MAX(AO$1:AO89)+1,"")</f>
        <v/>
      </c>
      <c r="AP90" s="7" t="str">
        <f>IF($J90=AP$4,MAX(AP$1:AP89)+1,"")</f>
        <v/>
      </c>
      <c r="AQ90" s="7" t="str">
        <f>IF($J90=AQ$4,MAX(AQ$1:AQ89)+1,"")</f>
        <v/>
      </c>
      <c r="AR90" s="7" t="str">
        <f>IF($J90=AR$4,MAX(AR$1:AR89)+1,"")</f>
        <v/>
      </c>
      <c r="AS90" s="7" t="str">
        <f>IF($J90=AS$4,MAX(AS$1:AS89)+1,"")</f>
        <v/>
      </c>
      <c r="AT90" s="7" t="str">
        <f>IF($J90=AT$4,MAX(AT$1:AT89)+1,"")</f>
        <v/>
      </c>
      <c r="AU90" s="7" t="str">
        <f>IF($J90=AU$4,MAX(AU$1:AU89)+1,"")</f>
        <v/>
      </c>
      <c r="AV90" s="7" t="str">
        <f>IF($J90=AV$4,MAX(AV$1:AV89)+1,"")</f>
        <v/>
      </c>
      <c r="AW90" s="7" t="str">
        <f>IF($J90=AW$4,MAX(AW$1:AW89)+1,"")</f>
        <v/>
      </c>
      <c r="AX90" s="7" t="str">
        <f>IF($J90=AX$4,MAX(AX$1:AX89)+1,"")</f>
        <v/>
      </c>
      <c r="AY90" s="7" t="str">
        <f>IF($J90=AY$4,MAX(AY$1:AY89)+1,"")</f>
        <v/>
      </c>
      <c r="AZ90" s="7">
        <f>IF($J90=AZ$4,MAX(AZ$1:AZ89)+1,"")</f>
        <v>4</v>
      </c>
      <c r="BA90" s="7" t="str">
        <f>IF($J90=BA$4,MAX(BA$1:BA89)+1,"")</f>
        <v/>
      </c>
      <c r="BB90" s="7" t="str">
        <f>IF($J90=BB$4,MAX(BB$1:BB89)+1,"")</f>
        <v/>
      </c>
      <c r="BC90" s="7" t="str">
        <f>IF($J90=BC$4,MAX(BC$1:BC89)+1,"")</f>
        <v/>
      </c>
      <c r="BD90" s="7" t="str">
        <f>IF($J90=BD$4,MAX(BD$1:BD89)+1,"")</f>
        <v/>
      </c>
      <c r="BE90" s="7" t="str">
        <f>IF($J90=BE$4,MAX(BE$1:BE89)+1,"")</f>
        <v/>
      </c>
      <c r="BF90" s="7" t="str">
        <f>IF($J90=BF$4,MAX(BF$1:BF89)+1,"")</f>
        <v/>
      </c>
      <c r="BG90" s="7" t="str">
        <f>IF($J90=BG$4,MAX(BG$1:BG89)+1,"")</f>
        <v/>
      </c>
      <c r="BH90" s="7" t="str">
        <f>IF($J90=BH$4,MAX(BH$1:BH89)+1,"")</f>
        <v/>
      </c>
      <c r="BI90" s="6">
        <f t="shared" si="7"/>
        <v>4</v>
      </c>
    </row>
    <row r="91" spans="1:61">
      <c r="A91" s="6" t="str">
        <f t="shared" si="4"/>
        <v>มัธยมศึกษาปีที่ 5/1-15</v>
      </c>
      <c r="B91" s="6" t="str">
        <f t="shared" si="5"/>
        <v>ช67505-1</v>
      </c>
      <c r="D91" s="15">
        <v>15</v>
      </c>
      <c r="E91" s="15" t="s">
        <v>157</v>
      </c>
      <c r="F91" s="8" t="s">
        <v>226</v>
      </c>
      <c r="G91" s="8" t="s">
        <v>2097</v>
      </c>
      <c r="H91" s="15" t="s">
        <v>556</v>
      </c>
      <c r="J91" s="7" t="str">
        <f>IF(K91='วิชา-ชั้นที่สอน'!$B$29,'วิชา-ชั้นที่สอน'!$A$29,IF(K91='วิชา-ชั้นที่สอน'!$B$30,'วิชา-ชั้นที่สอน'!$A$30,IF(K91='วิชา-ชั้นที่สอน'!$B$31,'วิชา-ชั้นที่สอน'!$A$31,IF(K91='วิชา-ชั้นที่สอน'!$B$32,'วิชา-ชั้นที่สอน'!$A$32,IF(K91='วิชา-ชั้นที่สอน'!$B$33,'วิชา-ชั้นที่สอน'!$A$33,"-")))))</f>
        <v>ช67505</v>
      </c>
      <c r="K91" s="7" t="s">
        <v>1946</v>
      </c>
      <c r="L91" s="7" t="str">
        <f>IF(J91=0,"",IF(J91="-","",IF(J91="","",VLOOKUP(J91,'วิชา-ชั้นที่สอน'!$A$3:$F$59,3,FALSE))))</f>
        <v>นางสาวศิลป์ศุภา คุสินธุ์</v>
      </c>
      <c r="M91" s="7" t="str">
        <f>IF(L91=$M$4,MAX(M$1:$M90)+1,"")</f>
        <v/>
      </c>
      <c r="N91" s="7">
        <f>IF($L91=N$4,MAX(N$1:N90)+1,"")</f>
        <v>15</v>
      </c>
      <c r="O91" s="7" t="str">
        <f>IF($L91=O$4,MAX(O$1:O90)+1,"")</f>
        <v/>
      </c>
      <c r="P91" s="7" t="str">
        <f>IF($L91=P$4,MAX(P$1:P90)+1,"")</f>
        <v/>
      </c>
      <c r="Q91" s="7" t="str">
        <f>IF($L91=Q$4,MAX(Q$1:Q90)+1,"")</f>
        <v/>
      </c>
      <c r="R91" s="7" t="str">
        <f>IF($L91=R$4,MAX(R$1:R90)+1,"")</f>
        <v/>
      </c>
      <c r="S91" s="7" t="str">
        <f>IF($L91=S$4,MAX(S$1:S90)+1,"")</f>
        <v/>
      </c>
      <c r="T91" s="7" t="str">
        <f>IF($L91=T$4,MAX(T$1:T90)+1,"")</f>
        <v/>
      </c>
      <c r="U91" s="7" t="str">
        <f>IF($L91=U$4,MAX(U$1:U90)+1,"")</f>
        <v/>
      </c>
      <c r="V91" s="6">
        <f t="shared" si="6"/>
        <v>15</v>
      </c>
      <c r="X91" s="7" t="str">
        <f>IF($J91=X$4,MAX(X$1:X90)+1,"")</f>
        <v/>
      </c>
      <c r="Y91" s="7" t="str">
        <f>IF($J91=Y$4,MAX(Y$1:Y90)+1,"")</f>
        <v/>
      </c>
      <c r="Z91" s="7" t="str">
        <f>IF($J91=Z$4,MAX(Z$1:Z90)+1,"")</f>
        <v/>
      </c>
      <c r="AA91" s="7" t="str">
        <f>IF($J91=AA$4,MAX(AA$1:AA90)+1,"")</f>
        <v/>
      </c>
      <c r="AB91" s="7" t="str">
        <f>IF($J91=AB$4,MAX(AB$1:AB90)+1,"")</f>
        <v/>
      </c>
      <c r="AC91" s="7" t="str">
        <f>IF($J91=AC$4,MAX(AC$1:AC90)+1,"")</f>
        <v/>
      </c>
      <c r="AD91" s="7" t="str">
        <f>IF($J91=AD$4,MAX(AD$1:AD90)+1,"")</f>
        <v/>
      </c>
      <c r="AE91" s="7" t="str">
        <f>IF($J91=AE$4,MAX(AE$1:AE90)+1,"")</f>
        <v/>
      </c>
      <c r="AF91" s="7" t="str">
        <f>IF($J91=AF$4,MAX(AF$1:AF90)+1,"")</f>
        <v/>
      </c>
      <c r="AG91" s="7" t="str">
        <f>IF($J91=AG$4,MAX(AG$1:AG90)+1,"")</f>
        <v/>
      </c>
      <c r="AH91" s="7" t="str">
        <f>IF($J91=AH$4,MAX(AH$1:AH90)+1,"")</f>
        <v/>
      </c>
      <c r="AI91" s="7" t="str">
        <f>IF($J91=AI$4,MAX(AI$1:AI90)+1,"")</f>
        <v/>
      </c>
      <c r="AJ91" s="7" t="str">
        <f>IF($J91=AJ$4,MAX(AJ$1:AJ90)+1,"")</f>
        <v/>
      </c>
      <c r="AK91" s="7" t="str">
        <f>IF($J91=AK$4,MAX(AK$1:AK90)+1,"")</f>
        <v/>
      </c>
      <c r="AL91" s="7" t="str">
        <f>IF($J91=AL$4,MAX(AL$1:AL90)+1,"")</f>
        <v/>
      </c>
      <c r="AM91" s="7" t="str">
        <f>IF($J91=AM$4,MAX(AM$1:AM90)+1,"")</f>
        <v/>
      </c>
      <c r="AN91" s="7" t="str">
        <f>IF($J91=AN$4,MAX(AN$1:AN90)+1,"")</f>
        <v/>
      </c>
      <c r="AO91" s="7" t="str">
        <f>IF($J91=AO$4,MAX(AO$1:AO90)+1,"")</f>
        <v/>
      </c>
      <c r="AP91" s="7" t="str">
        <f>IF($J91=AP$4,MAX(AP$1:AP90)+1,"")</f>
        <v/>
      </c>
      <c r="AQ91" s="7" t="str">
        <f>IF($J91=AQ$4,MAX(AQ$1:AQ90)+1,"")</f>
        <v/>
      </c>
      <c r="AR91" s="7" t="str">
        <f>IF($J91=AR$4,MAX(AR$1:AR90)+1,"")</f>
        <v/>
      </c>
      <c r="AS91" s="7" t="str">
        <f>IF($J91=AS$4,MAX(AS$1:AS90)+1,"")</f>
        <v/>
      </c>
      <c r="AT91" s="7" t="str">
        <f>IF($J91=AT$4,MAX(AT$1:AT90)+1,"")</f>
        <v/>
      </c>
      <c r="AU91" s="7" t="str">
        <f>IF($J91=AU$4,MAX(AU$1:AU90)+1,"")</f>
        <v/>
      </c>
      <c r="AV91" s="7" t="str">
        <f>IF($J91=AV$4,MAX(AV$1:AV90)+1,"")</f>
        <v/>
      </c>
      <c r="AW91" s="7" t="str">
        <f>IF($J91=AW$4,MAX(AW$1:AW90)+1,"")</f>
        <v/>
      </c>
      <c r="AX91" s="7">
        <f>IF($J91=AX$4,MAX(AX$1:AX90)+1,"")</f>
        <v>1</v>
      </c>
      <c r="AY91" s="7" t="str">
        <f>IF($J91=AY$4,MAX(AY$1:AY90)+1,"")</f>
        <v/>
      </c>
      <c r="AZ91" s="7" t="str">
        <f>IF($J91=AZ$4,MAX(AZ$1:AZ90)+1,"")</f>
        <v/>
      </c>
      <c r="BA91" s="7" t="str">
        <f>IF($J91=BA$4,MAX(BA$1:BA90)+1,"")</f>
        <v/>
      </c>
      <c r="BB91" s="7" t="str">
        <f>IF($J91=BB$4,MAX(BB$1:BB90)+1,"")</f>
        <v/>
      </c>
      <c r="BC91" s="7" t="str">
        <f>IF($J91=BC$4,MAX(BC$1:BC90)+1,"")</f>
        <v/>
      </c>
      <c r="BD91" s="7" t="str">
        <f>IF($J91=BD$4,MAX(BD$1:BD90)+1,"")</f>
        <v/>
      </c>
      <c r="BE91" s="7" t="str">
        <f>IF($J91=BE$4,MAX(BE$1:BE90)+1,"")</f>
        <v/>
      </c>
      <c r="BF91" s="7" t="str">
        <f>IF($J91=BF$4,MAX(BF$1:BF90)+1,"")</f>
        <v/>
      </c>
      <c r="BG91" s="7" t="str">
        <f>IF($J91=BG$4,MAX(BG$1:BG90)+1,"")</f>
        <v/>
      </c>
      <c r="BH91" s="7" t="str">
        <f>IF($J91=BH$4,MAX(BH$1:BH90)+1,"")</f>
        <v/>
      </c>
      <c r="BI91" s="6">
        <f t="shared" si="7"/>
        <v>1</v>
      </c>
    </row>
    <row r="92" spans="1:61">
      <c r="A92" s="6" t="str">
        <f t="shared" si="4"/>
        <v>มัธยมศึกษาปีที่ 5/1-16</v>
      </c>
      <c r="B92" s="6" t="str">
        <f t="shared" si="5"/>
        <v>ช67509-5</v>
      </c>
      <c r="D92" s="15">
        <v>16</v>
      </c>
      <c r="E92" s="15" t="s">
        <v>158</v>
      </c>
      <c r="F92" s="8" t="s">
        <v>227</v>
      </c>
      <c r="G92" s="8" t="s">
        <v>7</v>
      </c>
      <c r="H92" s="15" t="s">
        <v>556</v>
      </c>
      <c r="J92" s="7" t="str">
        <f>IF(K92='วิชา-ชั้นที่สอน'!$B$29,'วิชา-ชั้นที่สอน'!$A$29,IF(K92='วิชา-ชั้นที่สอน'!$B$30,'วิชา-ชั้นที่สอน'!$A$30,IF(K92='วิชา-ชั้นที่สอน'!$B$31,'วิชา-ชั้นที่สอน'!$A$31,IF(K92='วิชา-ชั้นที่สอน'!$B$32,'วิชา-ชั้นที่สอน'!$A$32,IF(K92='วิชา-ชั้นที่สอน'!$B$33,'วิชา-ชั้นที่สอน'!$A$33,"-")))))</f>
        <v>ช67509</v>
      </c>
      <c r="K92" s="7" t="s">
        <v>2128</v>
      </c>
      <c r="L92" s="7" t="str">
        <f>IF(J92=0,"",IF(J92="-","",IF(J92="","",VLOOKUP(J92,'วิชา-ชั้นที่สอน'!$A$3:$F$59,3,FALSE))))</f>
        <v>สิบเอกชัยวัฒน์(เก่ง) เรืองไกรศิลป์</v>
      </c>
      <c r="M92" s="7" t="str">
        <f>IF(L92=$M$4,MAX(M$1:$M91)+1,"")</f>
        <v/>
      </c>
      <c r="N92" s="7" t="str">
        <f>IF($L92=N$4,MAX(N$1:N91)+1,"")</f>
        <v/>
      </c>
      <c r="O92" s="7" t="str">
        <f>IF($L92=O$4,MAX(O$1:O91)+1,"")</f>
        <v/>
      </c>
      <c r="P92" s="7">
        <f>IF($L92=P$4,MAX(P$1:P91)+1,"")</f>
        <v>18</v>
      </c>
      <c r="Q92" s="7" t="str">
        <f>IF($L92=Q$4,MAX(Q$1:Q91)+1,"")</f>
        <v/>
      </c>
      <c r="R92" s="7" t="str">
        <f>IF($L92=R$4,MAX(R$1:R91)+1,"")</f>
        <v/>
      </c>
      <c r="S92" s="7" t="str">
        <f>IF($L92=S$4,MAX(S$1:S91)+1,"")</f>
        <v/>
      </c>
      <c r="T92" s="7" t="str">
        <f>IF($L92=T$4,MAX(T$1:T91)+1,"")</f>
        <v/>
      </c>
      <c r="U92" s="7" t="str">
        <f>IF($L92=U$4,MAX(U$1:U91)+1,"")</f>
        <v/>
      </c>
      <c r="V92" s="6">
        <f t="shared" si="6"/>
        <v>18</v>
      </c>
      <c r="X92" s="7" t="str">
        <f>IF($J92=X$4,MAX(X$1:X91)+1,"")</f>
        <v/>
      </c>
      <c r="Y92" s="7" t="str">
        <f>IF($J92=Y$4,MAX(Y$1:Y91)+1,"")</f>
        <v/>
      </c>
      <c r="Z92" s="7" t="str">
        <f>IF($J92=Z$4,MAX(Z$1:Z91)+1,"")</f>
        <v/>
      </c>
      <c r="AA92" s="7" t="str">
        <f>IF($J92=AA$4,MAX(AA$1:AA91)+1,"")</f>
        <v/>
      </c>
      <c r="AB92" s="7" t="str">
        <f>IF($J92=AB$4,MAX(AB$1:AB91)+1,"")</f>
        <v/>
      </c>
      <c r="AC92" s="7" t="str">
        <f>IF($J92=AC$4,MAX(AC$1:AC91)+1,"")</f>
        <v/>
      </c>
      <c r="AD92" s="7" t="str">
        <f>IF($J92=AD$4,MAX(AD$1:AD91)+1,"")</f>
        <v/>
      </c>
      <c r="AE92" s="7" t="str">
        <f>IF($J92=AE$4,MAX(AE$1:AE91)+1,"")</f>
        <v/>
      </c>
      <c r="AF92" s="7" t="str">
        <f>IF($J92=AF$4,MAX(AF$1:AF91)+1,"")</f>
        <v/>
      </c>
      <c r="AG92" s="7" t="str">
        <f>IF($J92=AG$4,MAX(AG$1:AG91)+1,"")</f>
        <v/>
      </c>
      <c r="AH92" s="7" t="str">
        <f>IF($J92=AH$4,MAX(AH$1:AH91)+1,"")</f>
        <v/>
      </c>
      <c r="AI92" s="7" t="str">
        <f>IF($J92=AI$4,MAX(AI$1:AI91)+1,"")</f>
        <v/>
      </c>
      <c r="AJ92" s="7" t="str">
        <f>IF($J92=AJ$4,MAX(AJ$1:AJ91)+1,"")</f>
        <v/>
      </c>
      <c r="AK92" s="7" t="str">
        <f>IF($J92=AK$4,MAX(AK$1:AK91)+1,"")</f>
        <v/>
      </c>
      <c r="AL92" s="7" t="str">
        <f>IF($J92=AL$4,MAX(AL$1:AL91)+1,"")</f>
        <v/>
      </c>
      <c r="AM92" s="7" t="str">
        <f>IF($J92=AM$4,MAX(AM$1:AM91)+1,"")</f>
        <v/>
      </c>
      <c r="AN92" s="7" t="str">
        <f>IF($J92=AN$4,MAX(AN$1:AN91)+1,"")</f>
        <v/>
      </c>
      <c r="AO92" s="7" t="str">
        <f>IF($J92=AO$4,MAX(AO$1:AO91)+1,"")</f>
        <v/>
      </c>
      <c r="AP92" s="7" t="str">
        <f>IF($J92=AP$4,MAX(AP$1:AP91)+1,"")</f>
        <v/>
      </c>
      <c r="AQ92" s="7" t="str">
        <f>IF($J92=AQ$4,MAX(AQ$1:AQ91)+1,"")</f>
        <v/>
      </c>
      <c r="AR92" s="7" t="str">
        <f>IF($J92=AR$4,MAX(AR$1:AR91)+1,"")</f>
        <v/>
      </c>
      <c r="AS92" s="7" t="str">
        <f>IF($J92=AS$4,MAX(AS$1:AS91)+1,"")</f>
        <v/>
      </c>
      <c r="AT92" s="7" t="str">
        <f>IF($J92=AT$4,MAX(AT$1:AT91)+1,"")</f>
        <v/>
      </c>
      <c r="AU92" s="7" t="str">
        <f>IF($J92=AU$4,MAX(AU$1:AU91)+1,"")</f>
        <v/>
      </c>
      <c r="AV92" s="7" t="str">
        <f>IF($J92=AV$4,MAX(AV$1:AV91)+1,"")</f>
        <v/>
      </c>
      <c r="AW92" s="7" t="str">
        <f>IF($J92=AW$4,MAX(AW$1:AW91)+1,"")</f>
        <v/>
      </c>
      <c r="AX92" s="7" t="str">
        <f>IF($J92=AX$4,MAX(AX$1:AX91)+1,"")</f>
        <v/>
      </c>
      <c r="AY92" s="7" t="str">
        <f>IF($J92=AY$4,MAX(AY$1:AY91)+1,"")</f>
        <v/>
      </c>
      <c r="AZ92" s="7" t="str">
        <f>IF($J92=AZ$4,MAX(AZ$1:AZ91)+1,"")</f>
        <v/>
      </c>
      <c r="BA92" s="7" t="str">
        <f>IF($J92=BA$4,MAX(BA$1:BA91)+1,"")</f>
        <v/>
      </c>
      <c r="BB92" s="7">
        <f>IF($J92=BB$4,MAX(BB$1:BB91)+1,"")</f>
        <v>5</v>
      </c>
      <c r="BC92" s="7" t="str">
        <f>IF($J92=BC$4,MAX(BC$1:BC91)+1,"")</f>
        <v/>
      </c>
      <c r="BD92" s="7" t="str">
        <f>IF($J92=BD$4,MAX(BD$1:BD91)+1,"")</f>
        <v/>
      </c>
      <c r="BE92" s="7" t="str">
        <f>IF($J92=BE$4,MAX(BE$1:BE91)+1,"")</f>
        <v/>
      </c>
      <c r="BF92" s="7" t="str">
        <f>IF($J92=BF$4,MAX(BF$1:BF91)+1,"")</f>
        <v/>
      </c>
      <c r="BG92" s="7" t="str">
        <f>IF($J92=BG$4,MAX(BG$1:BG91)+1,"")</f>
        <v/>
      </c>
      <c r="BH92" s="7" t="str">
        <f>IF($J92=BH$4,MAX(BH$1:BH91)+1,"")</f>
        <v/>
      </c>
      <c r="BI92" s="6">
        <f t="shared" si="7"/>
        <v>5</v>
      </c>
    </row>
    <row r="93" spans="1:61">
      <c r="A93" s="6" t="str">
        <f t="shared" si="4"/>
        <v>มัธยมศึกษาปีที่ 5/1-17</v>
      </c>
      <c r="B93" s="6" t="str">
        <f t="shared" si="5"/>
        <v>ช67509-6</v>
      </c>
      <c r="D93" s="15">
        <v>17</v>
      </c>
      <c r="E93" s="15" t="s">
        <v>159</v>
      </c>
      <c r="F93" s="8" t="s">
        <v>228</v>
      </c>
      <c r="G93" s="8" t="s">
        <v>7</v>
      </c>
      <c r="H93" s="15" t="s">
        <v>556</v>
      </c>
      <c r="J93" s="7" t="str">
        <f>IF(K93='วิชา-ชั้นที่สอน'!$B$29,'วิชา-ชั้นที่สอน'!$A$29,IF(K93='วิชา-ชั้นที่สอน'!$B$30,'วิชา-ชั้นที่สอน'!$A$30,IF(K93='วิชา-ชั้นที่สอน'!$B$31,'วิชา-ชั้นที่สอน'!$A$31,IF(K93='วิชา-ชั้นที่สอน'!$B$32,'วิชา-ชั้นที่สอน'!$A$32,IF(K93='วิชา-ชั้นที่สอน'!$B$33,'วิชา-ชั้นที่สอน'!$A$33,"-")))))</f>
        <v>ช67509</v>
      </c>
      <c r="K93" s="7" t="s">
        <v>2128</v>
      </c>
      <c r="L93" s="7" t="str">
        <f>IF(J93=0,"",IF(J93="-","",IF(J93="","",VLOOKUP(J93,'วิชา-ชั้นที่สอน'!$A$3:$F$59,3,FALSE))))</f>
        <v>สิบเอกชัยวัฒน์(เก่ง) เรืองไกรศิลป์</v>
      </c>
      <c r="M93" s="7" t="str">
        <f>IF(L93=$M$4,MAX(M$1:$M92)+1,"")</f>
        <v/>
      </c>
      <c r="N93" s="7" t="str">
        <f>IF($L93=N$4,MAX(N$1:N92)+1,"")</f>
        <v/>
      </c>
      <c r="O93" s="7" t="str">
        <f>IF($L93=O$4,MAX(O$1:O92)+1,"")</f>
        <v/>
      </c>
      <c r="P93" s="7">
        <f>IF($L93=P$4,MAX(P$1:P92)+1,"")</f>
        <v>19</v>
      </c>
      <c r="Q93" s="7" t="str">
        <f>IF($L93=Q$4,MAX(Q$1:Q92)+1,"")</f>
        <v/>
      </c>
      <c r="R93" s="7" t="str">
        <f>IF($L93=R$4,MAX(R$1:R92)+1,"")</f>
        <v/>
      </c>
      <c r="S93" s="7" t="str">
        <f>IF($L93=S$4,MAX(S$1:S92)+1,"")</f>
        <v/>
      </c>
      <c r="T93" s="7" t="str">
        <f>IF($L93=T$4,MAX(T$1:T92)+1,"")</f>
        <v/>
      </c>
      <c r="U93" s="7" t="str">
        <f>IF($L93=U$4,MAX(U$1:U92)+1,"")</f>
        <v/>
      </c>
      <c r="V93" s="6">
        <f t="shared" si="6"/>
        <v>19</v>
      </c>
      <c r="X93" s="7" t="str">
        <f>IF($J93=X$4,MAX(X$1:X92)+1,"")</f>
        <v/>
      </c>
      <c r="Y93" s="7" t="str">
        <f>IF($J93=Y$4,MAX(Y$1:Y92)+1,"")</f>
        <v/>
      </c>
      <c r="Z93" s="7" t="str">
        <f>IF($J93=Z$4,MAX(Z$1:Z92)+1,"")</f>
        <v/>
      </c>
      <c r="AA93" s="7" t="str">
        <f>IF($J93=AA$4,MAX(AA$1:AA92)+1,"")</f>
        <v/>
      </c>
      <c r="AB93" s="7" t="str">
        <f>IF($J93=AB$4,MAX(AB$1:AB92)+1,"")</f>
        <v/>
      </c>
      <c r="AC93" s="7" t="str">
        <f>IF($J93=AC$4,MAX(AC$1:AC92)+1,"")</f>
        <v/>
      </c>
      <c r="AD93" s="7" t="str">
        <f>IF($J93=AD$4,MAX(AD$1:AD92)+1,"")</f>
        <v/>
      </c>
      <c r="AE93" s="7" t="str">
        <f>IF($J93=AE$4,MAX(AE$1:AE92)+1,"")</f>
        <v/>
      </c>
      <c r="AF93" s="7" t="str">
        <f>IF($J93=AF$4,MAX(AF$1:AF92)+1,"")</f>
        <v/>
      </c>
      <c r="AG93" s="7" t="str">
        <f>IF($J93=AG$4,MAX(AG$1:AG92)+1,"")</f>
        <v/>
      </c>
      <c r="AH93" s="7" t="str">
        <f>IF($J93=AH$4,MAX(AH$1:AH92)+1,"")</f>
        <v/>
      </c>
      <c r="AI93" s="7" t="str">
        <f>IF($J93=AI$4,MAX(AI$1:AI92)+1,"")</f>
        <v/>
      </c>
      <c r="AJ93" s="7" t="str">
        <f>IF($J93=AJ$4,MAX(AJ$1:AJ92)+1,"")</f>
        <v/>
      </c>
      <c r="AK93" s="7" t="str">
        <f>IF($J93=AK$4,MAX(AK$1:AK92)+1,"")</f>
        <v/>
      </c>
      <c r="AL93" s="7" t="str">
        <f>IF($J93=AL$4,MAX(AL$1:AL92)+1,"")</f>
        <v/>
      </c>
      <c r="AM93" s="7" t="str">
        <f>IF($J93=AM$4,MAX(AM$1:AM92)+1,"")</f>
        <v/>
      </c>
      <c r="AN93" s="7" t="str">
        <f>IF($J93=AN$4,MAX(AN$1:AN92)+1,"")</f>
        <v/>
      </c>
      <c r="AO93" s="7" t="str">
        <f>IF($J93=AO$4,MAX(AO$1:AO92)+1,"")</f>
        <v/>
      </c>
      <c r="AP93" s="7" t="str">
        <f>IF($J93=AP$4,MAX(AP$1:AP92)+1,"")</f>
        <v/>
      </c>
      <c r="AQ93" s="7" t="str">
        <f>IF($J93=AQ$4,MAX(AQ$1:AQ92)+1,"")</f>
        <v/>
      </c>
      <c r="AR93" s="7" t="str">
        <f>IF($J93=AR$4,MAX(AR$1:AR92)+1,"")</f>
        <v/>
      </c>
      <c r="AS93" s="7" t="str">
        <f>IF($J93=AS$4,MAX(AS$1:AS92)+1,"")</f>
        <v/>
      </c>
      <c r="AT93" s="7" t="str">
        <f>IF($J93=AT$4,MAX(AT$1:AT92)+1,"")</f>
        <v/>
      </c>
      <c r="AU93" s="7" t="str">
        <f>IF($J93=AU$4,MAX(AU$1:AU92)+1,"")</f>
        <v/>
      </c>
      <c r="AV93" s="7" t="str">
        <f>IF($J93=AV$4,MAX(AV$1:AV92)+1,"")</f>
        <v/>
      </c>
      <c r="AW93" s="7" t="str">
        <f>IF($J93=AW$4,MAX(AW$1:AW92)+1,"")</f>
        <v/>
      </c>
      <c r="AX93" s="7" t="str">
        <f>IF($J93=AX$4,MAX(AX$1:AX92)+1,"")</f>
        <v/>
      </c>
      <c r="AY93" s="7" t="str">
        <f>IF($J93=AY$4,MAX(AY$1:AY92)+1,"")</f>
        <v/>
      </c>
      <c r="AZ93" s="7" t="str">
        <f>IF($J93=AZ$4,MAX(AZ$1:AZ92)+1,"")</f>
        <v/>
      </c>
      <c r="BA93" s="7" t="str">
        <f>IF($J93=BA$4,MAX(BA$1:BA92)+1,"")</f>
        <v/>
      </c>
      <c r="BB93" s="7">
        <f>IF($J93=BB$4,MAX(BB$1:BB92)+1,"")</f>
        <v>6</v>
      </c>
      <c r="BC93" s="7" t="str">
        <f>IF($J93=BC$4,MAX(BC$1:BC92)+1,"")</f>
        <v/>
      </c>
      <c r="BD93" s="7" t="str">
        <f>IF($J93=BD$4,MAX(BD$1:BD92)+1,"")</f>
        <v/>
      </c>
      <c r="BE93" s="7" t="str">
        <f>IF($J93=BE$4,MAX(BE$1:BE92)+1,"")</f>
        <v/>
      </c>
      <c r="BF93" s="7" t="str">
        <f>IF($J93=BF$4,MAX(BF$1:BF92)+1,"")</f>
        <v/>
      </c>
      <c r="BG93" s="7" t="str">
        <f>IF($J93=BG$4,MAX(BG$1:BG92)+1,"")</f>
        <v/>
      </c>
      <c r="BH93" s="7" t="str">
        <f>IF($J93=BH$4,MAX(BH$1:BH92)+1,"")</f>
        <v/>
      </c>
      <c r="BI93" s="6">
        <f t="shared" si="7"/>
        <v>6</v>
      </c>
    </row>
    <row r="94" spans="1:61">
      <c r="A94" s="6" t="str">
        <f t="shared" si="4"/>
        <v>มัธยมศึกษาปีที่ 5/1-18</v>
      </c>
      <c r="B94" s="6" t="str">
        <f t="shared" si="5"/>
        <v>ช67509-7</v>
      </c>
      <c r="D94" s="15">
        <v>18</v>
      </c>
      <c r="E94" s="15" t="s">
        <v>180</v>
      </c>
      <c r="F94" s="8" t="s">
        <v>229</v>
      </c>
      <c r="G94" s="8" t="s">
        <v>230</v>
      </c>
      <c r="H94" s="15" t="s">
        <v>556</v>
      </c>
      <c r="J94" s="7" t="str">
        <f>IF(K94='วิชา-ชั้นที่สอน'!$B$29,'วิชา-ชั้นที่สอน'!$A$29,IF(K94='วิชา-ชั้นที่สอน'!$B$30,'วิชา-ชั้นที่สอน'!$A$30,IF(K94='วิชา-ชั้นที่สอน'!$B$31,'วิชา-ชั้นที่สอน'!$A$31,IF(K94='วิชา-ชั้นที่สอน'!$B$32,'วิชา-ชั้นที่สอน'!$A$32,IF(K94='วิชา-ชั้นที่สอน'!$B$33,'วิชา-ชั้นที่สอน'!$A$33,"-")))))</f>
        <v>ช67509</v>
      </c>
      <c r="K94" s="7" t="s">
        <v>2128</v>
      </c>
      <c r="L94" s="7" t="str">
        <f>IF(J94=0,"",IF(J94="-","",IF(J94="","",VLOOKUP(J94,'วิชา-ชั้นที่สอน'!$A$3:$F$59,3,FALSE))))</f>
        <v>สิบเอกชัยวัฒน์(เก่ง) เรืองไกรศิลป์</v>
      </c>
      <c r="M94" s="7" t="str">
        <f>IF(L94=$M$4,MAX(M$1:$M93)+1,"")</f>
        <v/>
      </c>
      <c r="N94" s="7" t="str">
        <f>IF($L94=N$4,MAX(N$1:N93)+1,"")</f>
        <v/>
      </c>
      <c r="O94" s="7" t="str">
        <f>IF($L94=O$4,MAX(O$1:O93)+1,"")</f>
        <v/>
      </c>
      <c r="P94" s="7">
        <f>IF($L94=P$4,MAX(P$1:P93)+1,"")</f>
        <v>20</v>
      </c>
      <c r="Q94" s="7" t="str">
        <f>IF($L94=Q$4,MAX(Q$1:Q93)+1,"")</f>
        <v/>
      </c>
      <c r="R94" s="7" t="str">
        <f>IF($L94=R$4,MAX(R$1:R93)+1,"")</f>
        <v/>
      </c>
      <c r="S94" s="7" t="str">
        <f>IF($L94=S$4,MAX(S$1:S93)+1,"")</f>
        <v/>
      </c>
      <c r="T94" s="7" t="str">
        <f>IF($L94=T$4,MAX(T$1:T93)+1,"")</f>
        <v/>
      </c>
      <c r="U94" s="7" t="str">
        <f>IF($L94=U$4,MAX(U$1:U93)+1,"")</f>
        <v/>
      </c>
      <c r="V94" s="6">
        <f t="shared" si="6"/>
        <v>20</v>
      </c>
      <c r="X94" s="7" t="str">
        <f>IF($J94=X$4,MAX(X$1:X93)+1,"")</f>
        <v/>
      </c>
      <c r="Y94" s="7" t="str">
        <f>IF($J94=Y$4,MAX(Y$1:Y93)+1,"")</f>
        <v/>
      </c>
      <c r="Z94" s="7" t="str">
        <f>IF($J94=Z$4,MAX(Z$1:Z93)+1,"")</f>
        <v/>
      </c>
      <c r="AA94" s="7" t="str">
        <f>IF($J94=AA$4,MAX(AA$1:AA93)+1,"")</f>
        <v/>
      </c>
      <c r="AB94" s="7" t="str">
        <f>IF($J94=AB$4,MAX(AB$1:AB93)+1,"")</f>
        <v/>
      </c>
      <c r="AC94" s="7" t="str">
        <f>IF($J94=AC$4,MAX(AC$1:AC93)+1,"")</f>
        <v/>
      </c>
      <c r="AD94" s="7" t="str">
        <f>IF($J94=AD$4,MAX(AD$1:AD93)+1,"")</f>
        <v/>
      </c>
      <c r="AE94" s="7" t="str">
        <f>IF($J94=AE$4,MAX(AE$1:AE93)+1,"")</f>
        <v/>
      </c>
      <c r="AF94" s="7" t="str">
        <f>IF($J94=AF$4,MAX(AF$1:AF93)+1,"")</f>
        <v/>
      </c>
      <c r="AG94" s="7" t="str">
        <f>IF($J94=AG$4,MAX(AG$1:AG93)+1,"")</f>
        <v/>
      </c>
      <c r="AH94" s="7" t="str">
        <f>IF($J94=AH$4,MAX(AH$1:AH93)+1,"")</f>
        <v/>
      </c>
      <c r="AI94" s="7" t="str">
        <f>IF($J94=AI$4,MAX(AI$1:AI93)+1,"")</f>
        <v/>
      </c>
      <c r="AJ94" s="7" t="str">
        <f>IF($J94=AJ$4,MAX(AJ$1:AJ93)+1,"")</f>
        <v/>
      </c>
      <c r="AK94" s="7" t="str">
        <f>IF($J94=AK$4,MAX(AK$1:AK93)+1,"")</f>
        <v/>
      </c>
      <c r="AL94" s="7" t="str">
        <f>IF($J94=AL$4,MAX(AL$1:AL93)+1,"")</f>
        <v/>
      </c>
      <c r="AM94" s="7" t="str">
        <f>IF($J94=AM$4,MAX(AM$1:AM93)+1,"")</f>
        <v/>
      </c>
      <c r="AN94" s="7" t="str">
        <f>IF($J94=AN$4,MAX(AN$1:AN93)+1,"")</f>
        <v/>
      </c>
      <c r="AO94" s="7" t="str">
        <f>IF($J94=AO$4,MAX(AO$1:AO93)+1,"")</f>
        <v/>
      </c>
      <c r="AP94" s="7" t="str">
        <f>IF($J94=AP$4,MAX(AP$1:AP93)+1,"")</f>
        <v/>
      </c>
      <c r="AQ94" s="7" t="str">
        <f>IF($J94=AQ$4,MAX(AQ$1:AQ93)+1,"")</f>
        <v/>
      </c>
      <c r="AR94" s="7" t="str">
        <f>IF($J94=AR$4,MAX(AR$1:AR93)+1,"")</f>
        <v/>
      </c>
      <c r="AS94" s="7" t="str">
        <f>IF($J94=AS$4,MAX(AS$1:AS93)+1,"")</f>
        <v/>
      </c>
      <c r="AT94" s="7" t="str">
        <f>IF($J94=AT$4,MAX(AT$1:AT93)+1,"")</f>
        <v/>
      </c>
      <c r="AU94" s="7" t="str">
        <f>IF($J94=AU$4,MAX(AU$1:AU93)+1,"")</f>
        <v/>
      </c>
      <c r="AV94" s="7" t="str">
        <f>IF($J94=AV$4,MAX(AV$1:AV93)+1,"")</f>
        <v/>
      </c>
      <c r="AW94" s="7" t="str">
        <f>IF($J94=AW$4,MAX(AW$1:AW93)+1,"")</f>
        <v/>
      </c>
      <c r="AX94" s="7" t="str">
        <f>IF($J94=AX$4,MAX(AX$1:AX93)+1,"")</f>
        <v/>
      </c>
      <c r="AY94" s="7" t="str">
        <f>IF($J94=AY$4,MAX(AY$1:AY93)+1,"")</f>
        <v/>
      </c>
      <c r="AZ94" s="7" t="str">
        <f>IF($J94=AZ$4,MAX(AZ$1:AZ93)+1,"")</f>
        <v/>
      </c>
      <c r="BA94" s="7" t="str">
        <f>IF($J94=BA$4,MAX(BA$1:BA93)+1,"")</f>
        <v/>
      </c>
      <c r="BB94" s="7">
        <f>IF($J94=BB$4,MAX(BB$1:BB93)+1,"")</f>
        <v>7</v>
      </c>
      <c r="BC94" s="7" t="str">
        <f>IF($J94=BC$4,MAX(BC$1:BC93)+1,"")</f>
        <v/>
      </c>
      <c r="BD94" s="7" t="str">
        <f>IF($J94=BD$4,MAX(BD$1:BD93)+1,"")</f>
        <v/>
      </c>
      <c r="BE94" s="7" t="str">
        <f>IF($J94=BE$4,MAX(BE$1:BE93)+1,"")</f>
        <v/>
      </c>
      <c r="BF94" s="7" t="str">
        <f>IF($J94=BF$4,MAX(BF$1:BF93)+1,"")</f>
        <v/>
      </c>
      <c r="BG94" s="7" t="str">
        <f>IF($J94=BG$4,MAX(BG$1:BG93)+1,"")</f>
        <v/>
      </c>
      <c r="BH94" s="7" t="str">
        <f>IF($J94=BH$4,MAX(BH$1:BH93)+1,"")</f>
        <v/>
      </c>
      <c r="BI94" s="6">
        <f t="shared" si="7"/>
        <v>7</v>
      </c>
    </row>
    <row r="95" spans="1:61">
      <c r="A95" s="6" t="str">
        <f t="shared" si="4"/>
        <v>มัธยมศึกษาปีที่ 5/1-19</v>
      </c>
      <c r="B95" s="6" t="str">
        <f t="shared" si="5"/>
        <v>ช67507-5</v>
      </c>
      <c r="D95" s="15">
        <v>19</v>
      </c>
      <c r="E95" s="15" t="s">
        <v>231</v>
      </c>
      <c r="F95" s="8" t="s">
        <v>232</v>
      </c>
      <c r="G95" s="8" t="s">
        <v>1949</v>
      </c>
      <c r="H95" s="15" t="s">
        <v>556</v>
      </c>
      <c r="J95" s="7" t="str">
        <f>IF(K95='วิชา-ชั้นที่สอน'!$B$29,'วิชา-ชั้นที่สอน'!$A$29,IF(K95='วิชา-ชั้นที่สอน'!$B$30,'วิชา-ชั้นที่สอน'!$A$30,IF(K95='วิชา-ชั้นที่สอน'!$B$31,'วิชา-ชั้นที่สอน'!$A$31,IF(K95='วิชา-ชั้นที่สอน'!$B$32,'วิชา-ชั้นที่สอน'!$A$32,IF(K95='วิชา-ชั้นที่สอน'!$B$33,'วิชา-ชั้นที่สอน'!$A$33,"-")))))</f>
        <v>ช67507</v>
      </c>
      <c r="K95" s="7" t="s">
        <v>1853</v>
      </c>
      <c r="L95" s="7" t="str">
        <f>IF(J95=0,"",IF(J95="-","",IF(J95="","",VLOOKUP(J95,'วิชา-ชั้นที่สอน'!$A$3:$F$59,3,FALSE))))</f>
        <v>นางสาวเบญญาณิช  กิจเต่ง</v>
      </c>
      <c r="M95" s="7" t="str">
        <f>IF(L95=$M$4,MAX(M$1:$M94)+1,"")</f>
        <v/>
      </c>
      <c r="N95" s="7" t="str">
        <f>IF($L95=N$4,MAX(N$1:N94)+1,"")</f>
        <v/>
      </c>
      <c r="O95" s="7" t="str">
        <f>IF($L95=O$4,MAX(O$1:O94)+1,"")</f>
        <v/>
      </c>
      <c r="P95" s="7" t="str">
        <f>IF($L95=P$4,MAX(P$1:P94)+1,"")</f>
        <v/>
      </c>
      <c r="Q95" s="7" t="str">
        <f>IF($L95=Q$4,MAX(Q$1:Q94)+1,"")</f>
        <v/>
      </c>
      <c r="R95" s="7" t="str">
        <f>IF($L95=R$4,MAX(R$1:R94)+1,"")</f>
        <v/>
      </c>
      <c r="S95" s="7" t="str">
        <f>IF($L95=S$4,MAX(S$1:S94)+1,"")</f>
        <v/>
      </c>
      <c r="T95" s="7" t="str">
        <f>IF($L95=T$4,MAX(T$1:T94)+1,"")</f>
        <v/>
      </c>
      <c r="U95" s="7" t="str">
        <f>IF($L95=U$4,MAX(U$1:U94)+1,"")</f>
        <v/>
      </c>
      <c r="V95" s="6">
        <f t="shared" si="6"/>
        <v>0</v>
      </c>
      <c r="X95" s="7" t="str">
        <f>IF($J95=X$4,MAX(X$1:X94)+1,"")</f>
        <v/>
      </c>
      <c r="Y95" s="7" t="str">
        <f>IF($J95=Y$4,MAX(Y$1:Y94)+1,"")</f>
        <v/>
      </c>
      <c r="Z95" s="7" t="str">
        <f>IF($J95=Z$4,MAX(Z$1:Z94)+1,"")</f>
        <v/>
      </c>
      <c r="AA95" s="7" t="str">
        <f>IF($J95=AA$4,MAX(AA$1:AA94)+1,"")</f>
        <v/>
      </c>
      <c r="AB95" s="7" t="str">
        <f>IF($J95=AB$4,MAX(AB$1:AB94)+1,"")</f>
        <v/>
      </c>
      <c r="AC95" s="7" t="str">
        <f>IF($J95=AC$4,MAX(AC$1:AC94)+1,"")</f>
        <v/>
      </c>
      <c r="AD95" s="7" t="str">
        <f>IF($J95=AD$4,MAX(AD$1:AD94)+1,"")</f>
        <v/>
      </c>
      <c r="AE95" s="7" t="str">
        <f>IF($J95=AE$4,MAX(AE$1:AE94)+1,"")</f>
        <v/>
      </c>
      <c r="AF95" s="7" t="str">
        <f>IF($J95=AF$4,MAX(AF$1:AF94)+1,"")</f>
        <v/>
      </c>
      <c r="AG95" s="7" t="str">
        <f>IF($J95=AG$4,MAX(AG$1:AG94)+1,"")</f>
        <v/>
      </c>
      <c r="AH95" s="7" t="str">
        <f>IF($J95=AH$4,MAX(AH$1:AH94)+1,"")</f>
        <v/>
      </c>
      <c r="AI95" s="7" t="str">
        <f>IF($J95=AI$4,MAX(AI$1:AI94)+1,"")</f>
        <v/>
      </c>
      <c r="AJ95" s="7" t="str">
        <f>IF($J95=AJ$4,MAX(AJ$1:AJ94)+1,"")</f>
        <v/>
      </c>
      <c r="AK95" s="7" t="str">
        <f>IF($J95=AK$4,MAX(AK$1:AK94)+1,"")</f>
        <v/>
      </c>
      <c r="AL95" s="7" t="str">
        <f>IF($J95=AL$4,MAX(AL$1:AL94)+1,"")</f>
        <v/>
      </c>
      <c r="AM95" s="7" t="str">
        <f>IF($J95=AM$4,MAX(AM$1:AM94)+1,"")</f>
        <v/>
      </c>
      <c r="AN95" s="7" t="str">
        <f>IF($J95=AN$4,MAX(AN$1:AN94)+1,"")</f>
        <v/>
      </c>
      <c r="AO95" s="7" t="str">
        <f>IF($J95=AO$4,MAX(AO$1:AO94)+1,"")</f>
        <v/>
      </c>
      <c r="AP95" s="7" t="str">
        <f>IF($J95=AP$4,MAX(AP$1:AP94)+1,"")</f>
        <v/>
      </c>
      <c r="AQ95" s="7" t="str">
        <f>IF($J95=AQ$4,MAX(AQ$1:AQ94)+1,"")</f>
        <v/>
      </c>
      <c r="AR95" s="7" t="str">
        <f>IF($J95=AR$4,MAX(AR$1:AR94)+1,"")</f>
        <v/>
      </c>
      <c r="AS95" s="7" t="str">
        <f>IF($J95=AS$4,MAX(AS$1:AS94)+1,"")</f>
        <v/>
      </c>
      <c r="AT95" s="7" t="str">
        <f>IF($J95=AT$4,MAX(AT$1:AT94)+1,"")</f>
        <v/>
      </c>
      <c r="AU95" s="7" t="str">
        <f>IF($J95=AU$4,MAX(AU$1:AU94)+1,"")</f>
        <v/>
      </c>
      <c r="AV95" s="7" t="str">
        <f>IF($J95=AV$4,MAX(AV$1:AV94)+1,"")</f>
        <v/>
      </c>
      <c r="AW95" s="7" t="str">
        <f>IF($J95=AW$4,MAX(AW$1:AW94)+1,"")</f>
        <v/>
      </c>
      <c r="AX95" s="7" t="str">
        <f>IF($J95=AX$4,MAX(AX$1:AX94)+1,"")</f>
        <v/>
      </c>
      <c r="AY95" s="7" t="str">
        <f>IF($J95=AY$4,MAX(AY$1:AY94)+1,"")</f>
        <v/>
      </c>
      <c r="AZ95" s="7">
        <f>IF($J95=AZ$4,MAX(AZ$1:AZ94)+1,"")</f>
        <v>5</v>
      </c>
      <c r="BA95" s="7" t="str">
        <f>IF($J95=BA$4,MAX(BA$1:BA94)+1,"")</f>
        <v/>
      </c>
      <c r="BB95" s="7" t="str">
        <f>IF($J95=BB$4,MAX(BB$1:BB94)+1,"")</f>
        <v/>
      </c>
      <c r="BC95" s="7" t="str">
        <f>IF($J95=BC$4,MAX(BC$1:BC94)+1,"")</f>
        <v/>
      </c>
      <c r="BD95" s="7" t="str">
        <f>IF($J95=BD$4,MAX(BD$1:BD94)+1,"")</f>
        <v/>
      </c>
      <c r="BE95" s="7" t="str">
        <f>IF($J95=BE$4,MAX(BE$1:BE94)+1,"")</f>
        <v/>
      </c>
      <c r="BF95" s="7" t="str">
        <f>IF($J95=BF$4,MAX(BF$1:BF94)+1,"")</f>
        <v/>
      </c>
      <c r="BG95" s="7" t="str">
        <f>IF($J95=BG$4,MAX(BG$1:BG94)+1,"")</f>
        <v/>
      </c>
      <c r="BH95" s="7" t="str">
        <f>IF($J95=BH$4,MAX(BH$1:BH94)+1,"")</f>
        <v/>
      </c>
      <c r="BI95" s="6">
        <f t="shared" si="7"/>
        <v>5</v>
      </c>
    </row>
    <row r="96" spans="1:61">
      <c r="A96" s="6" t="str">
        <f t="shared" si="4"/>
        <v>มัธยมศึกษาปีที่ 5/1-20</v>
      </c>
      <c r="B96" s="6" t="str">
        <f t="shared" si="5"/>
        <v>ช67507-6</v>
      </c>
      <c r="D96" s="15">
        <v>20</v>
      </c>
      <c r="E96" s="15" t="s">
        <v>234</v>
      </c>
      <c r="F96" s="8" t="s">
        <v>235</v>
      </c>
      <c r="G96" s="8" t="s">
        <v>236</v>
      </c>
      <c r="H96" s="15" t="s">
        <v>556</v>
      </c>
      <c r="J96" s="7" t="str">
        <f>IF(K96='วิชา-ชั้นที่สอน'!$B$29,'วิชา-ชั้นที่สอน'!$A$29,IF(K96='วิชา-ชั้นที่สอน'!$B$30,'วิชา-ชั้นที่สอน'!$A$30,IF(K96='วิชา-ชั้นที่สอน'!$B$31,'วิชา-ชั้นที่สอน'!$A$31,IF(K96='วิชา-ชั้นที่สอน'!$B$32,'วิชา-ชั้นที่สอน'!$A$32,IF(K96='วิชา-ชั้นที่สอน'!$B$33,'วิชา-ชั้นที่สอน'!$A$33,"-")))))</f>
        <v>ช67507</v>
      </c>
      <c r="K96" s="7" t="s">
        <v>1853</v>
      </c>
      <c r="L96" s="7" t="str">
        <f>IF(J96=0,"",IF(J96="-","",IF(J96="","",VLOOKUP(J96,'วิชา-ชั้นที่สอน'!$A$3:$F$59,3,FALSE))))</f>
        <v>นางสาวเบญญาณิช  กิจเต่ง</v>
      </c>
      <c r="M96" s="7" t="str">
        <f>IF(L96=$M$4,MAX(M$1:$M95)+1,"")</f>
        <v/>
      </c>
      <c r="N96" s="7" t="str">
        <f>IF($L96=N$4,MAX(N$1:N95)+1,"")</f>
        <v/>
      </c>
      <c r="O96" s="7" t="str">
        <f>IF($L96=O$4,MAX(O$1:O95)+1,"")</f>
        <v/>
      </c>
      <c r="P96" s="7" t="str">
        <f>IF($L96=P$4,MAX(P$1:P95)+1,"")</f>
        <v/>
      </c>
      <c r="Q96" s="7" t="str">
        <f>IF($L96=Q$4,MAX(Q$1:Q95)+1,"")</f>
        <v/>
      </c>
      <c r="R96" s="7" t="str">
        <f>IF($L96=R$4,MAX(R$1:R95)+1,"")</f>
        <v/>
      </c>
      <c r="S96" s="7" t="str">
        <f>IF($L96=S$4,MAX(S$1:S95)+1,"")</f>
        <v/>
      </c>
      <c r="T96" s="7" t="str">
        <f>IF($L96=T$4,MAX(T$1:T95)+1,"")</f>
        <v/>
      </c>
      <c r="U96" s="7" t="str">
        <f>IF($L96=U$4,MAX(U$1:U95)+1,"")</f>
        <v/>
      </c>
      <c r="V96" s="6">
        <f t="shared" si="6"/>
        <v>0</v>
      </c>
      <c r="X96" s="7" t="str">
        <f>IF($J96=X$4,MAX(X$1:X95)+1,"")</f>
        <v/>
      </c>
      <c r="Y96" s="7" t="str">
        <f>IF($J96=Y$4,MAX(Y$1:Y95)+1,"")</f>
        <v/>
      </c>
      <c r="Z96" s="7" t="str">
        <f>IF($J96=Z$4,MAX(Z$1:Z95)+1,"")</f>
        <v/>
      </c>
      <c r="AA96" s="7" t="str">
        <f>IF($J96=AA$4,MAX(AA$1:AA95)+1,"")</f>
        <v/>
      </c>
      <c r="AB96" s="7" t="str">
        <f>IF($J96=AB$4,MAX(AB$1:AB95)+1,"")</f>
        <v/>
      </c>
      <c r="AC96" s="7" t="str">
        <f>IF($J96=AC$4,MAX(AC$1:AC95)+1,"")</f>
        <v/>
      </c>
      <c r="AD96" s="7" t="str">
        <f>IF($J96=AD$4,MAX(AD$1:AD95)+1,"")</f>
        <v/>
      </c>
      <c r="AE96" s="7" t="str">
        <f>IF($J96=AE$4,MAX(AE$1:AE95)+1,"")</f>
        <v/>
      </c>
      <c r="AF96" s="7" t="str">
        <f>IF($J96=AF$4,MAX(AF$1:AF95)+1,"")</f>
        <v/>
      </c>
      <c r="AG96" s="7" t="str">
        <f>IF($J96=AG$4,MAX(AG$1:AG95)+1,"")</f>
        <v/>
      </c>
      <c r="AH96" s="7" t="str">
        <f>IF($J96=AH$4,MAX(AH$1:AH95)+1,"")</f>
        <v/>
      </c>
      <c r="AI96" s="7" t="str">
        <f>IF($J96=AI$4,MAX(AI$1:AI95)+1,"")</f>
        <v/>
      </c>
      <c r="AJ96" s="7" t="str">
        <f>IF($J96=AJ$4,MAX(AJ$1:AJ95)+1,"")</f>
        <v/>
      </c>
      <c r="AK96" s="7" t="str">
        <f>IF($J96=AK$4,MAX(AK$1:AK95)+1,"")</f>
        <v/>
      </c>
      <c r="AL96" s="7" t="str">
        <f>IF($J96=AL$4,MAX(AL$1:AL95)+1,"")</f>
        <v/>
      </c>
      <c r="AM96" s="7" t="str">
        <f>IF($J96=AM$4,MAX(AM$1:AM95)+1,"")</f>
        <v/>
      </c>
      <c r="AN96" s="7" t="str">
        <f>IF($J96=AN$4,MAX(AN$1:AN95)+1,"")</f>
        <v/>
      </c>
      <c r="AO96" s="7" t="str">
        <f>IF($J96=AO$4,MAX(AO$1:AO95)+1,"")</f>
        <v/>
      </c>
      <c r="AP96" s="7" t="str">
        <f>IF($J96=AP$4,MAX(AP$1:AP95)+1,"")</f>
        <v/>
      </c>
      <c r="AQ96" s="7" t="str">
        <f>IF($J96=AQ$4,MAX(AQ$1:AQ95)+1,"")</f>
        <v/>
      </c>
      <c r="AR96" s="7" t="str">
        <f>IF($J96=AR$4,MAX(AR$1:AR95)+1,"")</f>
        <v/>
      </c>
      <c r="AS96" s="7" t="str">
        <f>IF($J96=AS$4,MAX(AS$1:AS95)+1,"")</f>
        <v/>
      </c>
      <c r="AT96" s="7" t="str">
        <f>IF($J96=AT$4,MAX(AT$1:AT95)+1,"")</f>
        <v/>
      </c>
      <c r="AU96" s="7" t="str">
        <f>IF($J96=AU$4,MAX(AU$1:AU95)+1,"")</f>
        <v/>
      </c>
      <c r="AV96" s="7" t="str">
        <f>IF($J96=AV$4,MAX(AV$1:AV95)+1,"")</f>
        <v/>
      </c>
      <c r="AW96" s="7" t="str">
        <f>IF($J96=AW$4,MAX(AW$1:AW95)+1,"")</f>
        <v/>
      </c>
      <c r="AX96" s="7" t="str">
        <f>IF($J96=AX$4,MAX(AX$1:AX95)+1,"")</f>
        <v/>
      </c>
      <c r="AY96" s="7" t="str">
        <f>IF($J96=AY$4,MAX(AY$1:AY95)+1,"")</f>
        <v/>
      </c>
      <c r="AZ96" s="7">
        <f>IF($J96=AZ$4,MAX(AZ$1:AZ95)+1,"")</f>
        <v>6</v>
      </c>
      <c r="BA96" s="7" t="str">
        <f>IF($J96=BA$4,MAX(BA$1:BA95)+1,"")</f>
        <v/>
      </c>
      <c r="BB96" s="7" t="str">
        <f>IF($J96=BB$4,MAX(BB$1:BB95)+1,"")</f>
        <v/>
      </c>
      <c r="BC96" s="7" t="str">
        <f>IF($J96=BC$4,MAX(BC$1:BC95)+1,"")</f>
        <v/>
      </c>
      <c r="BD96" s="7" t="str">
        <f>IF($J96=BD$4,MAX(BD$1:BD95)+1,"")</f>
        <v/>
      </c>
      <c r="BE96" s="7" t="str">
        <f>IF($J96=BE$4,MAX(BE$1:BE95)+1,"")</f>
        <v/>
      </c>
      <c r="BF96" s="7" t="str">
        <f>IF($J96=BF$4,MAX(BF$1:BF95)+1,"")</f>
        <v/>
      </c>
      <c r="BG96" s="7" t="str">
        <f>IF($J96=BG$4,MAX(BG$1:BG95)+1,"")</f>
        <v/>
      </c>
      <c r="BH96" s="7" t="str">
        <f>IF($J96=BH$4,MAX(BH$1:BH95)+1,"")</f>
        <v/>
      </c>
      <c r="BI96" s="6">
        <f t="shared" si="7"/>
        <v>6</v>
      </c>
    </row>
    <row r="97" spans="1:61">
      <c r="A97" s="6" t="str">
        <f t="shared" si="4"/>
        <v>มัธยมศึกษาปีที่ 5/1-21</v>
      </c>
      <c r="B97" s="6" t="str">
        <f t="shared" si="5"/>
        <v>ช67509-8</v>
      </c>
      <c r="D97" s="15">
        <v>21</v>
      </c>
      <c r="E97" s="15" t="s">
        <v>237</v>
      </c>
      <c r="F97" s="8" t="s">
        <v>2098</v>
      </c>
      <c r="G97" s="8" t="s">
        <v>238</v>
      </c>
      <c r="H97" s="15" t="s">
        <v>556</v>
      </c>
      <c r="J97" s="7" t="str">
        <f>IF(K97='วิชา-ชั้นที่สอน'!$B$29,'วิชา-ชั้นที่สอน'!$A$29,IF(K97='วิชา-ชั้นที่สอน'!$B$30,'วิชา-ชั้นที่สอน'!$A$30,IF(K97='วิชา-ชั้นที่สอน'!$B$31,'วิชา-ชั้นที่สอน'!$A$31,IF(K97='วิชา-ชั้นที่สอน'!$B$32,'วิชา-ชั้นที่สอน'!$A$32,IF(K97='วิชา-ชั้นที่สอน'!$B$33,'วิชา-ชั้นที่สอน'!$A$33,"-")))))</f>
        <v>ช67509</v>
      </c>
      <c r="K97" s="7" t="s">
        <v>2128</v>
      </c>
      <c r="L97" s="7" t="str">
        <f>IF(J97=0,"",IF(J97="-","",IF(J97="","",VLOOKUP(J97,'วิชา-ชั้นที่สอน'!$A$3:$F$59,3,FALSE))))</f>
        <v>สิบเอกชัยวัฒน์(เก่ง) เรืองไกรศิลป์</v>
      </c>
      <c r="M97" s="7" t="str">
        <f>IF(L97=$M$4,MAX(M$1:$M96)+1,"")</f>
        <v/>
      </c>
      <c r="N97" s="7" t="str">
        <f>IF($L97=N$4,MAX(N$1:N96)+1,"")</f>
        <v/>
      </c>
      <c r="O97" s="7" t="str">
        <f>IF($L97=O$4,MAX(O$1:O96)+1,"")</f>
        <v/>
      </c>
      <c r="P97" s="7">
        <f>IF($L97=P$4,MAX(P$1:P96)+1,"")</f>
        <v>21</v>
      </c>
      <c r="Q97" s="7" t="str">
        <f>IF($L97=Q$4,MAX(Q$1:Q96)+1,"")</f>
        <v/>
      </c>
      <c r="R97" s="7" t="str">
        <f>IF($L97=R$4,MAX(R$1:R96)+1,"")</f>
        <v/>
      </c>
      <c r="S97" s="7" t="str">
        <f>IF($L97=S$4,MAX(S$1:S96)+1,"")</f>
        <v/>
      </c>
      <c r="T97" s="7" t="str">
        <f>IF($L97=T$4,MAX(T$1:T96)+1,"")</f>
        <v/>
      </c>
      <c r="U97" s="7" t="str">
        <f>IF($L97=U$4,MAX(U$1:U96)+1,"")</f>
        <v/>
      </c>
      <c r="V97" s="6">
        <f t="shared" si="6"/>
        <v>21</v>
      </c>
      <c r="X97" s="7" t="str">
        <f>IF($J97=X$4,MAX(X$1:X96)+1,"")</f>
        <v/>
      </c>
      <c r="Y97" s="7" t="str">
        <f>IF($J97=Y$4,MAX(Y$1:Y96)+1,"")</f>
        <v/>
      </c>
      <c r="Z97" s="7" t="str">
        <f>IF($J97=Z$4,MAX(Z$1:Z96)+1,"")</f>
        <v/>
      </c>
      <c r="AA97" s="7" t="str">
        <f>IF($J97=AA$4,MAX(AA$1:AA96)+1,"")</f>
        <v/>
      </c>
      <c r="AB97" s="7" t="str">
        <f>IF($J97=AB$4,MAX(AB$1:AB96)+1,"")</f>
        <v/>
      </c>
      <c r="AC97" s="7" t="str">
        <f>IF($J97=AC$4,MAX(AC$1:AC96)+1,"")</f>
        <v/>
      </c>
      <c r="AD97" s="7" t="str">
        <f>IF($J97=AD$4,MAX(AD$1:AD96)+1,"")</f>
        <v/>
      </c>
      <c r="AE97" s="7" t="str">
        <f>IF($J97=AE$4,MAX(AE$1:AE96)+1,"")</f>
        <v/>
      </c>
      <c r="AF97" s="7" t="str">
        <f>IF($J97=AF$4,MAX(AF$1:AF96)+1,"")</f>
        <v/>
      </c>
      <c r="AG97" s="7" t="str">
        <f>IF($J97=AG$4,MAX(AG$1:AG96)+1,"")</f>
        <v/>
      </c>
      <c r="AH97" s="7" t="str">
        <f>IF($J97=AH$4,MAX(AH$1:AH96)+1,"")</f>
        <v/>
      </c>
      <c r="AI97" s="7" t="str">
        <f>IF($J97=AI$4,MAX(AI$1:AI96)+1,"")</f>
        <v/>
      </c>
      <c r="AJ97" s="7" t="str">
        <f>IF($J97=AJ$4,MAX(AJ$1:AJ96)+1,"")</f>
        <v/>
      </c>
      <c r="AK97" s="7" t="str">
        <f>IF($J97=AK$4,MAX(AK$1:AK96)+1,"")</f>
        <v/>
      </c>
      <c r="AL97" s="7" t="str">
        <f>IF($J97=AL$4,MAX(AL$1:AL96)+1,"")</f>
        <v/>
      </c>
      <c r="AM97" s="7" t="str">
        <f>IF($J97=AM$4,MAX(AM$1:AM96)+1,"")</f>
        <v/>
      </c>
      <c r="AN97" s="7" t="str">
        <f>IF($J97=AN$4,MAX(AN$1:AN96)+1,"")</f>
        <v/>
      </c>
      <c r="AO97" s="7" t="str">
        <f>IF($J97=AO$4,MAX(AO$1:AO96)+1,"")</f>
        <v/>
      </c>
      <c r="AP97" s="7" t="str">
        <f>IF($J97=AP$4,MAX(AP$1:AP96)+1,"")</f>
        <v/>
      </c>
      <c r="AQ97" s="7" t="str">
        <f>IF($J97=AQ$4,MAX(AQ$1:AQ96)+1,"")</f>
        <v/>
      </c>
      <c r="AR97" s="7" t="str">
        <f>IF($J97=AR$4,MAX(AR$1:AR96)+1,"")</f>
        <v/>
      </c>
      <c r="AS97" s="7" t="str">
        <f>IF($J97=AS$4,MAX(AS$1:AS96)+1,"")</f>
        <v/>
      </c>
      <c r="AT97" s="7" t="str">
        <f>IF($J97=AT$4,MAX(AT$1:AT96)+1,"")</f>
        <v/>
      </c>
      <c r="AU97" s="7" t="str">
        <f>IF($J97=AU$4,MAX(AU$1:AU96)+1,"")</f>
        <v/>
      </c>
      <c r="AV97" s="7" t="str">
        <f>IF($J97=AV$4,MAX(AV$1:AV96)+1,"")</f>
        <v/>
      </c>
      <c r="AW97" s="7" t="str">
        <f>IF($J97=AW$4,MAX(AW$1:AW96)+1,"")</f>
        <v/>
      </c>
      <c r="AX97" s="7" t="str">
        <f>IF($J97=AX$4,MAX(AX$1:AX96)+1,"")</f>
        <v/>
      </c>
      <c r="AY97" s="7" t="str">
        <f>IF($J97=AY$4,MAX(AY$1:AY96)+1,"")</f>
        <v/>
      </c>
      <c r="AZ97" s="7" t="str">
        <f>IF($J97=AZ$4,MAX(AZ$1:AZ96)+1,"")</f>
        <v/>
      </c>
      <c r="BA97" s="7" t="str">
        <f>IF($J97=BA$4,MAX(BA$1:BA96)+1,"")</f>
        <v/>
      </c>
      <c r="BB97" s="7">
        <f>IF($J97=BB$4,MAX(BB$1:BB96)+1,"")</f>
        <v>8</v>
      </c>
      <c r="BC97" s="7" t="str">
        <f>IF($J97=BC$4,MAX(BC$1:BC96)+1,"")</f>
        <v/>
      </c>
      <c r="BD97" s="7" t="str">
        <f>IF($J97=BD$4,MAX(BD$1:BD96)+1,"")</f>
        <v/>
      </c>
      <c r="BE97" s="7" t="str">
        <f>IF($J97=BE$4,MAX(BE$1:BE96)+1,"")</f>
        <v/>
      </c>
      <c r="BF97" s="7" t="str">
        <f>IF($J97=BF$4,MAX(BF$1:BF96)+1,"")</f>
        <v/>
      </c>
      <c r="BG97" s="7" t="str">
        <f>IF($J97=BG$4,MAX(BG$1:BG96)+1,"")</f>
        <v/>
      </c>
      <c r="BH97" s="7" t="str">
        <f>IF($J97=BH$4,MAX(BH$1:BH96)+1,"")</f>
        <v/>
      </c>
      <c r="BI97" s="6">
        <f t="shared" si="7"/>
        <v>8</v>
      </c>
    </row>
    <row r="98" spans="1:61">
      <c r="A98" s="6" t="str">
        <f t="shared" si="4"/>
        <v>มัธยมศึกษาปีที่ 5/1-22</v>
      </c>
      <c r="B98" s="6" t="str">
        <f t="shared" si="5"/>
        <v>ช67507-7</v>
      </c>
      <c r="D98" s="15">
        <v>22</v>
      </c>
      <c r="E98" s="15" t="s">
        <v>239</v>
      </c>
      <c r="F98" s="8" t="s">
        <v>240</v>
      </c>
      <c r="G98" s="8" t="s">
        <v>197</v>
      </c>
      <c r="H98" s="15" t="s">
        <v>556</v>
      </c>
      <c r="J98" s="7" t="str">
        <f>IF(K98='วิชา-ชั้นที่สอน'!$B$29,'วิชา-ชั้นที่สอน'!$A$29,IF(K98='วิชา-ชั้นที่สอน'!$B$30,'วิชา-ชั้นที่สอน'!$A$30,IF(K98='วิชา-ชั้นที่สอน'!$B$31,'วิชา-ชั้นที่สอน'!$A$31,IF(K98='วิชา-ชั้นที่สอน'!$B$32,'วิชา-ชั้นที่สอน'!$A$32,IF(K98='วิชา-ชั้นที่สอน'!$B$33,'วิชา-ชั้นที่สอน'!$A$33,"-")))))</f>
        <v>ช67507</v>
      </c>
      <c r="K98" s="7" t="s">
        <v>1853</v>
      </c>
      <c r="L98" s="7" t="str">
        <f>IF(J98=0,"",IF(J98="-","",IF(J98="","",VLOOKUP(J98,'วิชา-ชั้นที่สอน'!$A$3:$F$59,3,FALSE))))</f>
        <v>นางสาวเบญญาณิช  กิจเต่ง</v>
      </c>
      <c r="M98" s="7" t="str">
        <f>IF(L98=$M$4,MAX(M$1:$M97)+1,"")</f>
        <v/>
      </c>
      <c r="N98" s="7" t="str">
        <f>IF($L98=N$4,MAX(N$1:N97)+1,"")</f>
        <v/>
      </c>
      <c r="O98" s="7" t="str">
        <f>IF($L98=O$4,MAX(O$1:O97)+1,"")</f>
        <v/>
      </c>
      <c r="P98" s="7" t="str">
        <f>IF($L98=P$4,MAX(P$1:P97)+1,"")</f>
        <v/>
      </c>
      <c r="Q98" s="7" t="str">
        <f>IF($L98=Q$4,MAX(Q$1:Q97)+1,"")</f>
        <v/>
      </c>
      <c r="R98" s="7" t="str">
        <f>IF($L98=R$4,MAX(R$1:R97)+1,"")</f>
        <v/>
      </c>
      <c r="S98" s="7" t="str">
        <f>IF($L98=S$4,MAX(S$1:S97)+1,"")</f>
        <v/>
      </c>
      <c r="T98" s="7" t="str">
        <f>IF($L98=T$4,MAX(T$1:T97)+1,"")</f>
        <v/>
      </c>
      <c r="U98" s="7" t="str">
        <f>IF($L98=U$4,MAX(U$1:U97)+1,"")</f>
        <v/>
      </c>
      <c r="V98" s="6">
        <f t="shared" si="6"/>
        <v>0</v>
      </c>
      <c r="X98" s="7" t="str">
        <f>IF($J98=X$4,MAX(X$1:X97)+1,"")</f>
        <v/>
      </c>
      <c r="Y98" s="7" t="str">
        <f>IF($J98=Y$4,MAX(Y$1:Y97)+1,"")</f>
        <v/>
      </c>
      <c r="Z98" s="7" t="str">
        <f>IF($J98=Z$4,MAX(Z$1:Z97)+1,"")</f>
        <v/>
      </c>
      <c r="AA98" s="7" t="str">
        <f>IF($J98=AA$4,MAX(AA$1:AA97)+1,"")</f>
        <v/>
      </c>
      <c r="AB98" s="7" t="str">
        <f>IF($J98=AB$4,MAX(AB$1:AB97)+1,"")</f>
        <v/>
      </c>
      <c r="AC98" s="7" t="str">
        <f>IF($J98=AC$4,MAX(AC$1:AC97)+1,"")</f>
        <v/>
      </c>
      <c r="AD98" s="7" t="str">
        <f>IF($J98=AD$4,MAX(AD$1:AD97)+1,"")</f>
        <v/>
      </c>
      <c r="AE98" s="7" t="str">
        <f>IF($J98=AE$4,MAX(AE$1:AE97)+1,"")</f>
        <v/>
      </c>
      <c r="AF98" s="7" t="str">
        <f>IF($J98=AF$4,MAX(AF$1:AF97)+1,"")</f>
        <v/>
      </c>
      <c r="AG98" s="7" t="str">
        <f>IF($J98=AG$4,MAX(AG$1:AG97)+1,"")</f>
        <v/>
      </c>
      <c r="AH98" s="7" t="str">
        <f>IF($J98=AH$4,MAX(AH$1:AH97)+1,"")</f>
        <v/>
      </c>
      <c r="AI98" s="7" t="str">
        <f>IF($J98=AI$4,MAX(AI$1:AI97)+1,"")</f>
        <v/>
      </c>
      <c r="AJ98" s="7" t="str">
        <f>IF($J98=AJ$4,MAX(AJ$1:AJ97)+1,"")</f>
        <v/>
      </c>
      <c r="AK98" s="7" t="str">
        <f>IF($J98=AK$4,MAX(AK$1:AK97)+1,"")</f>
        <v/>
      </c>
      <c r="AL98" s="7" t="str">
        <f>IF($J98=AL$4,MAX(AL$1:AL97)+1,"")</f>
        <v/>
      </c>
      <c r="AM98" s="7" t="str">
        <f>IF($J98=AM$4,MAX(AM$1:AM97)+1,"")</f>
        <v/>
      </c>
      <c r="AN98" s="7" t="str">
        <f>IF($J98=AN$4,MAX(AN$1:AN97)+1,"")</f>
        <v/>
      </c>
      <c r="AO98" s="7" t="str">
        <f>IF($J98=AO$4,MAX(AO$1:AO97)+1,"")</f>
        <v/>
      </c>
      <c r="AP98" s="7" t="str">
        <f>IF($J98=AP$4,MAX(AP$1:AP97)+1,"")</f>
        <v/>
      </c>
      <c r="AQ98" s="7" t="str">
        <f>IF($J98=AQ$4,MAX(AQ$1:AQ97)+1,"")</f>
        <v/>
      </c>
      <c r="AR98" s="7" t="str">
        <f>IF($J98=AR$4,MAX(AR$1:AR97)+1,"")</f>
        <v/>
      </c>
      <c r="AS98" s="7" t="str">
        <f>IF($J98=AS$4,MAX(AS$1:AS97)+1,"")</f>
        <v/>
      </c>
      <c r="AT98" s="7" t="str">
        <f>IF($J98=AT$4,MAX(AT$1:AT97)+1,"")</f>
        <v/>
      </c>
      <c r="AU98" s="7" t="str">
        <f>IF($J98=AU$4,MAX(AU$1:AU97)+1,"")</f>
        <v/>
      </c>
      <c r="AV98" s="7" t="str">
        <f>IF($J98=AV$4,MAX(AV$1:AV97)+1,"")</f>
        <v/>
      </c>
      <c r="AW98" s="7" t="str">
        <f>IF($J98=AW$4,MAX(AW$1:AW97)+1,"")</f>
        <v/>
      </c>
      <c r="AX98" s="7" t="str">
        <f>IF($J98=AX$4,MAX(AX$1:AX97)+1,"")</f>
        <v/>
      </c>
      <c r="AY98" s="7" t="str">
        <f>IF($J98=AY$4,MAX(AY$1:AY97)+1,"")</f>
        <v/>
      </c>
      <c r="AZ98" s="7">
        <f>IF($J98=AZ$4,MAX(AZ$1:AZ97)+1,"")</f>
        <v>7</v>
      </c>
      <c r="BA98" s="7" t="str">
        <f>IF($J98=BA$4,MAX(BA$1:BA97)+1,"")</f>
        <v/>
      </c>
      <c r="BB98" s="7" t="str">
        <f>IF($J98=BB$4,MAX(BB$1:BB97)+1,"")</f>
        <v/>
      </c>
      <c r="BC98" s="7" t="str">
        <f>IF($J98=BC$4,MAX(BC$1:BC97)+1,"")</f>
        <v/>
      </c>
      <c r="BD98" s="7" t="str">
        <f>IF($J98=BD$4,MAX(BD$1:BD97)+1,"")</f>
        <v/>
      </c>
      <c r="BE98" s="7" t="str">
        <f>IF($J98=BE$4,MAX(BE$1:BE97)+1,"")</f>
        <v/>
      </c>
      <c r="BF98" s="7" t="str">
        <f>IF($J98=BF$4,MAX(BF$1:BF97)+1,"")</f>
        <v/>
      </c>
      <c r="BG98" s="7" t="str">
        <f>IF($J98=BG$4,MAX(BG$1:BG97)+1,"")</f>
        <v/>
      </c>
      <c r="BH98" s="7" t="str">
        <f>IF($J98=BH$4,MAX(BH$1:BH97)+1,"")</f>
        <v/>
      </c>
      <c r="BI98" s="6">
        <f t="shared" si="7"/>
        <v>7</v>
      </c>
    </row>
    <row r="99" spans="1:61">
      <c r="A99" s="6" t="str">
        <f t="shared" si="4"/>
        <v>มัธยมศึกษาปีที่ 5/1-23</v>
      </c>
      <c r="B99" s="6" t="str">
        <f t="shared" si="5"/>
        <v>ช67506-3</v>
      </c>
      <c r="D99" s="15">
        <v>23</v>
      </c>
      <c r="E99" s="15" t="s">
        <v>242</v>
      </c>
      <c r="F99" s="8" t="s">
        <v>243</v>
      </c>
      <c r="G99" s="8" t="s">
        <v>244</v>
      </c>
      <c r="H99" s="15" t="s">
        <v>556</v>
      </c>
      <c r="J99" s="7" t="str">
        <f>IF(K99='วิชา-ชั้นที่สอน'!$B$29,'วิชา-ชั้นที่สอน'!$A$29,IF(K99='วิชา-ชั้นที่สอน'!$B$30,'วิชา-ชั้นที่สอน'!$A$30,IF(K99='วิชา-ชั้นที่สอน'!$B$31,'วิชา-ชั้นที่สอน'!$A$31,IF(K99='วิชา-ชั้นที่สอน'!$B$32,'วิชา-ชั้นที่สอน'!$A$32,IF(K99='วิชา-ชั้นที่สอน'!$B$33,'วิชา-ชั้นที่สอน'!$A$33,"-")))))</f>
        <v>ช67506</v>
      </c>
      <c r="K99" s="7" t="s">
        <v>1851</v>
      </c>
      <c r="L99" s="7" t="str">
        <f>IF(J99=0,"",IF(J99="-","",IF(J99="","",VLOOKUP(J99,'วิชา-ชั้นที่สอน'!$A$3:$F$59,3,FALSE))))</f>
        <v>นายธนินภัท วิชรัจจ์</v>
      </c>
      <c r="M99" s="7">
        <f>IF(L99=$M$4,MAX(M$1:$M98)+1,"")</f>
        <v>17</v>
      </c>
      <c r="N99" s="7" t="str">
        <f>IF($L99=N$4,MAX(N$1:N98)+1,"")</f>
        <v/>
      </c>
      <c r="O99" s="7" t="str">
        <f>IF($L99=O$4,MAX(O$1:O98)+1,"")</f>
        <v/>
      </c>
      <c r="P99" s="7" t="str">
        <f>IF($L99=P$4,MAX(P$1:P98)+1,"")</f>
        <v/>
      </c>
      <c r="Q99" s="7" t="str">
        <f>IF($L99=Q$4,MAX(Q$1:Q98)+1,"")</f>
        <v/>
      </c>
      <c r="R99" s="7" t="str">
        <f>IF($L99=R$4,MAX(R$1:R98)+1,"")</f>
        <v/>
      </c>
      <c r="S99" s="7" t="str">
        <f>IF($L99=S$4,MAX(S$1:S98)+1,"")</f>
        <v/>
      </c>
      <c r="T99" s="7" t="str">
        <f>IF($L99=T$4,MAX(T$1:T98)+1,"")</f>
        <v/>
      </c>
      <c r="U99" s="7" t="str">
        <f>IF($L99=U$4,MAX(U$1:U98)+1,"")</f>
        <v/>
      </c>
      <c r="V99" s="6">
        <f t="shared" si="6"/>
        <v>17</v>
      </c>
      <c r="X99" s="7" t="str">
        <f>IF($J99=X$4,MAX(X$1:X98)+1,"")</f>
        <v/>
      </c>
      <c r="Y99" s="7" t="str">
        <f>IF($J99=Y$4,MAX(Y$1:Y98)+1,"")</f>
        <v/>
      </c>
      <c r="Z99" s="7" t="str">
        <f>IF($J99=Z$4,MAX(Z$1:Z98)+1,"")</f>
        <v/>
      </c>
      <c r="AA99" s="7" t="str">
        <f>IF($J99=AA$4,MAX(AA$1:AA98)+1,"")</f>
        <v/>
      </c>
      <c r="AB99" s="7" t="str">
        <f>IF($J99=AB$4,MAX(AB$1:AB98)+1,"")</f>
        <v/>
      </c>
      <c r="AC99" s="7" t="str">
        <f>IF($J99=AC$4,MAX(AC$1:AC98)+1,"")</f>
        <v/>
      </c>
      <c r="AD99" s="7" t="str">
        <f>IF($J99=AD$4,MAX(AD$1:AD98)+1,"")</f>
        <v/>
      </c>
      <c r="AE99" s="7" t="str">
        <f>IF($J99=AE$4,MAX(AE$1:AE98)+1,"")</f>
        <v/>
      </c>
      <c r="AF99" s="7" t="str">
        <f>IF($J99=AF$4,MAX(AF$1:AF98)+1,"")</f>
        <v/>
      </c>
      <c r="AG99" s="7" t="str">
        <f>IF($J99=AG$4,MAX(AG$1:AG98)+1,"")</f>
        <v/>
      </c>
      <c r="AH99" s="7" t="str">
        <f>IF($J99=AH$4,MAX(AH$1:AH98)+1,"")</f>
        <v/>
      </c>
      <c r="AI99" s="7" t="str">
        <f>IF($J99=AI$4,MAX(AI$1:AI98)+1,"")</f>
        <v/>
      </c>
      <c r="AJ99" s="7" t="str">
        <f>IF($J99=AJ$4,MAX(AJ$1:AJ98)+1,"")</f>
        <v/>
      </c>
      <c r="AK99" s="7" t="str">
        <f>IF($J99=AK$4,MAX(AK$1:AK98)+1,"")</f>
        <v/>
      </c>
      <c r="AL99" s="7" t="str">
        <f>IF($J99=AL$4,MAX(AL$1:AL98)+1,"")</f>
        <v/>
      </c>
      <c r="AM99" s="7" t="str">
        <f>IF($J99=AM$4,MAX(AM$1:AM98)+1,"")</f>
        <v/>
      </c>
      <c r="AN99" s="7" t="str">
        <f>IF($J99=AN$4,MAX(AN$1:AN98)+1,"")</f>
        <v/>
      </c>
      <c r="AO99" s="7" t="str">
        <f>IF($J99=AO$4,MAX(AO$1:AO98)+1,"")</f>
        <v/>
      </c>
      <c r="AP99" s="7" t="str">
        <f>IF($J99=AP$4,MAX(AP$1:AP98)+1,"")</f>
        <v/>
      </c>
      <c r="AQ99" s="7" t="str">
        <f>IF($J99=AQ$4,MAX(AQ$1:AQ98)+1,"")</f>
        <v/>
      </c>
      <c r="AR99" s="7" t="str">
        <f>IF($J99=AR$4,MAX(AR$1:AR98)+1,"")</f>
        <v/>
      </c>
      <c r="AS99" s="7" t="str">
        <f>IF($J99=AS$4,MAX(AS$1:AS98)+1,"")</f>
        <v/>
      </c>
      <c r="AT99" s="7" t="str">
        <f>IF($J99=AT$4,MAX(AT$1:AT98)+1,"")</f>
        <v/>
      </c>
      <c r="AU99" s="7" t="str">
        <f>IF($J99=AU$4,MAX(AU$1:AU98)+1,"")</f>
        <v/>
      </c>
      <c r="AV99" s="7" t="str">
        <f>IF($J99=AV$4,MAX(AV$1:AV98)+1,"")</f>
        <v/>
      </c>
      <c r="AW99" s="7" t="str">
        <f>IF($J99=AW$4,MAX(AW$1:AW98)+1,"")</f>
        <v/>
      </c>
      <c r="AX99" s="7" t="str">
        <f>IF($J99=AX$4,MAX(AX$1:AX98)+1,"")</f>
        <v/>
      </c>
      <c r="AY99" s="7">
        <f>IF($J99=AY$4,MAX(AY$1:AY98)+1,"")</f>
        <v>3</v>
      </c>
      <c r="AZ99" s="7" t="str">
        <f>IF($J99=AZ$4,MAX(AZ$1:AZ98)+1,"")</f>
        <v/>
      </c>
      <c r="BA99" s="7" t="str">
        <f>IF($J99=BA$4,MAX(BA$1:BA98)+1,"")</f>
        <v/>
      </c>
      <c r="BB99" s="7" t="str">
        <f>IF($J99=BB$4,MAX(BB$1:BB98)+1,"")</f>
        <v/>
      </c>
      <c r="BC99" s="7" t="str">
        <f>IF($J99=BC$4,MAX(BC$1:BC98)+1,"")</f>
        <v/>
      </c>
      <c r="BD99" s="7" t="str">
        <f>IF($J99=BD$4,MAX(BD$1:BD98)+1,"")</f>
        <v/>
      </c>
      <c r="BE99" s="7" t="str">
        <f>IF($J99=BE$4,MAX(BE$1:BE98)+1,"")</f>
        <v/>
      </c>
      <c r="BF99" s="7" t="str">
        <f>IF($J99=BF$4,MAX(BF$1:BF98)+1,"")</f>
        <v/>
      </c>
      <c r="BG99" s="7" t="str">
        <f>IF($J99=BG$4,MAX(BG$1:BG98)+1,"")</f>
        <v/>
      </c>
      <c r="BH99" s="7" t="str">
        <f>IF($J99=BH$4,MAX(BH$1:BH98)+1,"")</f>
        <v/>
      </c>
      <c r="BI99" s="6">
        <f t="shared" si="7"/>
        <v>3</v>
      </c>
    </row>
    <row r="100" spans="1:61">
      <c r="A100" s="6" t="str">
        <f t="shared" si="4"/>
        <v>มัธยมศึกษาปีที่ 5/1-24</v>
      </c>
      <c r="B100" s="6" t="str">
        <f t="shared" si="5"/>
        <v>ช67507-8</v>
      </c>
      <c r="D100" s="15">
        <v>24</v>
      </c>
      <c r="E100" s="15" t="s">
        <v>245</v>
      </c>
      <c r="F100" s="8" t="s">
        <v>72</v>
      </c>
      <c r="G100" s="8" t="s">
        <v>246</v>
      </c>
      <c r="H100" s="15" t="s">
        <v>556</v>
      </c>
      <c r="J100" s="7" t="str">
        <f>IF(K100='วิชา-ชั้นที่สอน'!$B$29,'วิชา-ชั้นที่สอน'!$A$29,IF(K100='วิชา-ชั้นที่สอน'!$B$30,'วิชา-ชั้นที่สอน'!$A$30,IF(K100='วิชา-ชั้นที่สอน'!$B$31,'วิชา-ชั้นที่สอน'!$A$31,IF(K100='วิชา-ชั้นที่สอน'!$B$32,'วิชา-ชั้นที่สอน'!$A$32,IF(K100='วิชา-ชั้นที่สอน'!$B$33,'วิชา-ชั้นที่สอน'!$A$33,"-")))))</f>
        <v>ช67507</v>
      </c>
      <c r="K100" s="7" t="s">
        <v>1853</v>
      </c>
      <c r="L100" s="7" t="str">
        <f>IF(J100=0,"",IF(J100="-","",IF(J100="","",VLOOKUP(J100,'วิชา-ชั้นที่สอน'!$A$3:$F$59,3,FALSE))))</f>
        <v>นางสาวเบญญาณิช  กิจเต่ง</v>
      </c>
      <c r="M100" s="7" t="str">
        <f>IF(L100=$M$4,MAX(M$1:$M99)+1,"")</f>
        <v/>
      </c>
      <c r="N100" s="7" t="str">
        <f>IF($L100=N$4,MAX(N$1:N99)+1,"")</f>
        <v/>
      </c>
      <c r="O100" s="7" t="str">
        <f>IF($L100=O$4,MAX(O$1:O99)+1,"")</f>
        <v/>
      </c>
      <c r="P100" s="7" t="str">
        <f>IF($L100=P$4,MAX(P$1:P99)+1,"")</f>
        <v/>
      </c>
      <c r="Q100" s="7" t="str">
        <f>IF($L100=Q$4,MAX(Q$1:Q99)+1,"")</f>
        <v/>
      </c>
      <c r="R100" s="7" t="str">
        <f>IF($L100=R$4,MAX(R$1:R99)+1,"")</f>
        <v/>
      </c>
      <c r="S100" s="7" t="str">
        <f>IF($L100=S$4,MAX(S$1:S99)+1,"")</f>
        <v/>
      </c>
      <c r="T100" s="7" t="str">
        <f>IF($L100=T$4,MAX(T$1:T99)+1,"")</f>
        <v/>
      </c>
      <c r="U100" s="7" t="str">
        <f>IF($L100=U$4,MAX(U$1:U99)+1,"")</f>
        <v/>
      </c>
      <c r="V100" s="6">
        <f t="shared" si="6"/>
        <v>0</v>
      </c>
      <c r="X100" s="7" t="str">
        <f>IF($J100=X$4,MAX(X$1:X99)+1,"")</f>
        <v/>
      </c>
      <c r="Y100" s="7" t="str">
        <f>IF($J100=Y$4,MAX(Y$1:Y99)+1,"")</f>
        <v/>
      </c>
      <c r="Z100" s="7" t="str">
        <f>IF($J100=Z$4,MAX(Z$1:Z99)+1,"")</f>
        <v/>
      </c>
      <c r="AA100" s="7" t="str">
        <f>IF($J100=AA$4,MAX(AA$1:AA99)+1,"")</f>
        <v/>
      </c>
      <c r="AB100" s="7" t="str">
        <f>IF($J100=AB$4,MAX(AB$1:AB99)+1,"")</f>
        <v/>
      </c>
      <c r="AC100" s="7" t="str">
        <f>IF($J100=AC$4,MAX(AC$1:AC99)+1,"")</f>
        <v/>
      </c>
      <c r="AD100" s="7" t="str">
        <f>IF($J100=AD$4,MAX(AD$1:AD99)+1,"")</f>
        <v/>
      </c>
      <c r="AE100" s="7" t="str">
        <f>IF($J100=AE$4,MAX(AE$1:AE99)+1,"")</f>
        <v/>
      </c>
      <c r="AF100" s="7" t="str">
        <f>IF($J100=AF$4,MAX(AF$1:AF99)+1,"")</f>
        <v/>
      </c>
      <c r="AG100" s="7" t="str">
        <f>IF($J100=AG$4,MAX(AG$1:AG99)+1,"")</f>
        <v/>
      </c>
      <c r="AH100" s="7" t="str">
        <f>IF($J100=AH$4,MAX(AH$1:AH99)+1,"")</f>
        <v/>
      </c>
      <c r="AI100" s="7" t="str">
        <f>IF($J100=AI$4,MAX(AI$1:AI99)+1,"")</f>
        <v/>
      </c>
      <c r="AJ100" s="7" t="str">
        <f>IF($J100=AJ$4,MAX(AJ$1:AJ99)+1,"")</f>
        <v/>
      </c>
      <c r="AK100" s="7" t="str">
        <f>IF($J100=AK$4,MAX(AK$1:AK99)+1,"")</f>
        <v/>
      </c>
      <c r="AL100" s="7" t="str">
        <f>IF($J100=AL$4,MAX(AL$1:AL99)+1,"")</f>
        <v/>
      </c>
      <c r="AM100" s="7" t="str">
        <f>IF($J100=AM$4,MAX(AM$1:AM99)+1,"")</f>
        <v/>
      </c>
      <c r="AN100" s="7" t="str">
        <f>IF($J100=AN$4,MAX(AN$1:AN99)+1,"")</f>
        <v/>
      </c>
      <c r="AO100" s="7" t="str">
        <f>IF($J100=AO$4,MAX(AO$1:AO99)+1,"")</f>
        <v/>
      </c>
      <c r="AP100" s="7" t="str">
        <f>IF($J100=AP$4,MAX(AP$1:AP99)+1,"")</f>
        <v/>
      </c>
      <c r="AQ100" s="7" t="str">
        <f>IF($J100=AQ$4,MAX(AQ$1:AQ99)+1,"")</f>
        <v/>
      </c>
      <c r="AR100" s="7" t="str">
        <f>IF($J100=AR$4,MAX(AR$1:AR99)+1,"")</f>
        <v/>
      </c>
      <c r="AS100" s="7" t="str">
        <f>IF($J100=AS$4,MAX(AS$1:AS99)+1,"")</f>
        <v/>
      </c>
      <c r="AT100" s="7" t="str">
        <f>IF($J100=AT$4,MAX(AT$1:AT99)+1,"")</f>
        <v/>
      </c>
      <c r="AU100" s="7" t="str">
        <f>IF($J100=AU$4,MAX(AU$1:AU99)+1,"")</f>
        <v/>
      </c>
      <c r="AV100" s="7" t="str">
        <f>IF($J100=AV$4,MAX(AV$1:AV99)+1,"")</f>
        <v/>
      </c>
      <c r="AW100" s="7" t="str">
        <f>IF($J100=AW$4,MAX(AW$1:AW99)+1,"")</f>
        <v/>
      </c>
      <c r="AX100" s="7" t="str">
        <f>IF($J100=AX$4,MAX(AX$1:AX99)+1,"")</f>
        <v/>
      </c>
      <c r="AY100" s="7" t="str">
        <f>IF($J100=AY$4,MAX(AY$1:AY99)+1,"")</f>
        <v/>
      </c>
      <c r="AZ100" s="7">
        <f>IF($J100=AZ$4,MAX(AZ$1:AZ99)+1,"")</f>
        <v>8</v>
      </c>
      <c r="BA100" s="7" t="str">
        <f>IF($J100=BA$4,MAX(BA$1:BA99)+1,"")</f>
        <v/>
      </c>
      <c r="BB100" s="7" t="str">
        <f>IF($J100=BB$4,MAX(BB$1:BB99)+1,"")</f>
        <v/>
      </c>
      <c r="BC100" s="7" t="str">
        <f>IF($J100=BC$4,MAX(BC$1:BC99)+1,"")</f>
        <v/>
      </c>
      <c r="BD100" s="7" t="str">
        <f>IF($J100=BD$4,MAX(BD$1:BD99)+1,"")</f>
        <v/>
      </c>
      <c r="BE100" s="7" t="str">
        <f>IF($J100=BE$4,MAX(BE$1:BE99)+1,"")</f>
        <v/>
      </c>
      <c r="BF100" s="7" t="str">
        <f>IF($J100=BF$4,MAX(BF$1:BF99)+1,"")</f>
        <v/>
      </c>
      <c r="BG100" s="7" t="str">
        <f>IF($J100=BG$4,MAX(BG$1:BG99)+1,"")</f>
        <v/>
      </c>
      <c r="BH100" s="7" t="str">
        <f>IF($J100=BH$4,MAX(BH$1:BH99)+1,"")</f>
        <v/>
      </c>
      <c r="BI100" s="6">
        <f t="shared" si="7"/>
        <v>8</v>
      </c>
    </row>
    <row r="101" spans="1:61">
      <c r="A101" s="6" t="str">
        <f t="shared" si="4"/>
        <v>มัธยมศึกษาปีที่ 5/1-25</v>
      </c>
      <c r="B101" s="6" t="str">
        <f t="shared" si="5"/>
        <v>ช67507-9</v>
      </c>
      <c r="D101" s="15">
        <v>25</v>
      </c>
      <c r="E101" s="15" t="s">
        <v>247</v>
      </c>
      <c r="F101" s="8" t="s">
        <v>2099</v>
      </c>
      <c r="G101" s="8" t="s">
        <v>248</v>
      </c>
      <c r="H101" s="15" t="s">
        <v>556</v>
      </c>
      <c r="J101" s="7" t="str">
        <f>IF(K101='วิชา-ชั้นที่สอน'!$B$29,'วิชา-ชั้นที่สอน'!$A$29,IF(K101='วิชา-ชั้นที่สอน'!$B$30,'วิชา-ชั้นที่สอน'!$A$30,IF(K101='วิชา-ชั้นที่สอน'!$B$31,'วิชา-ชั้นที่สอน'!$A$31,IF(K101='วิชา-ชั้นที่สอน'!$B$32,'วิชา-ชั้นที่สอน'!$A$32,IF(K101='วิชา-ชั้นที่สอน'!$B$33,'วิชา-ชั้นที่สอน'!$A$33,"-")))))</f>
        <v>ช67507</v>
      </c>
      <c r="K101" s="7" t="s">
        <v>1853</v>
      </c>
      <c r="L101" s="7" t="str">
        <f>IF(J101=0,"",IF(J101="-","",IF(J101="","",VLOOKUP(J101,'วิชา-ชั้นที่สอน'!$A$3:$F$59,3,FALSE))))</f>
        <v>นางสาวเบญญาณิช  กิจเต่ง</v>
      </c>
      <c r="M101" s="7" t="str">
        <f>IF(L101=$M$4,MAX(M$1:$M100)+1,"")</f>
        <v/>
      </c>
      <c r="N101" s="7" t="str">
        <f>IF($L101=N$4,MAX(N$1:N100)+1,"")</f>
        <v/>
      </c>
      <c r="O101" s="7" t="str">
        <f>IF($L101=O$4,MAX(O$1:O100)+1,"")</f>
        <v/>
      </c>
      <c r="P101" s="7" t="str">
        <f>IF($L101=P$4,MAX(P$1:P100)+1,"")</f>
        <v/>
      </c>
      <c r="Q101" s="7" t="str">
        <f>IF($L101=Q$4,MAX(Q$1:Q100)+1,"")</f>
        <v/>
      </c>
      <c r="R101" s="7" t="str">
        <f>IF($L101=R$4,MAX(R$1:R100)+1,"")</f>
        <v/>
      </c>
      <c r="S101" s="7" t="str">
        <f>IF($L101=S$4,MAX(S$1:S100)+1,"")</f>
        <v/>
      </c>
      <c r="T101" s="7" t="str">
        <f>IF($L101=T$4,MAX(T$1:T100)+1,"")</f>
        <v/>
      </c>
      <c r="U101" s="7" t="str">
        <f>IF($L101=U$4,MAX(U$1:U100)+1,"")</f>
        <v/>
      </c>
      <c r="V101" s="6">
        <f t="shared" si="6"/>
        <v>0</v>
      </c>
      <c r="X101" s="7" t="str">
        <f>IF($J101=X$4,MAX(X$1:X100)+1,"")</f>
        <v/>
      </c>
      <c r="Y101" s="7" t="str">
        <f>IF($J101=Y$4,MAX(Y$1:Y100)+1,"")</f>
        <v/>
      </c>
      <c r="Z101" s="7" t="str">
        <f>IF($J101=Z$4,MAX(Z$1:Z100)+1,"")</f>
        <v/>
      </c>
      <c r="AA101" s="7" t="str">
        <f>IF($J101=AA$4,MAX(AA$1:AA100)+1,"")</f>
        <v/>
      </c>
      <c r="AB101" s="7" t="str">
        <f>IF($J101=AB$4,MAX(AB$1:AB100)+1,"")</f>
        <v/>
      </c>
      <c r="AC101" s="7" t="str">
        <f>IF($J101=AC$4,MAX(AC$1:AC100)+1,"")</f>
        <v/>
      </c>
      <c r="AD101" s="7" t="str">
        <f>IF($J101=AD$4,MAX(AD$1:AD100)+1,"")</f>
        <v/>
      </c>
      <c r="AE101" s="7" t="str">
        <f>IF($J101=AE$4,MAX(AE$1:AE100)+1,"")</f>
        <v/>
      </c>
      <c r="AF101" s="7" t="str">
        <f>IF($J101=AF$4,MAX(AF$1:AF100)+1,"")</f>
        <v/>
      </c>
      <c r="AG101" s="7" t="str">
        <f>IF($J101=AG$4,MAX(AG$1:AG100)+1,"")</f>
        <v/>
      </c>
      <c r="AH101" s="7" t="str">
        <f>IF($J101=AH$4,MAX(AH$1:AH100)+1,"")</f>
        <v/>
      </c>
      <c r="AI101" s="7" t="str">
        <f>IF($J101=AI$4,MAX(AI$1:AI100)+1,"")</f>
        <v/>
      </c>
      <c r="AJ101" s="7" t="str">
        <f>IF($J101=AJ$4,MAX(AJ$1:AJ100)+1,"")</f>
        <v/>
      </c>
      <c r="AK101" s="7" t="str">
        <f>IF($J101=AK$4,MAX(AK$1:AK100)+1,"")</f>
        <v/>
      </c>
      <c r="AL101" s="7" t="str">
        <f>IF($J101=AL$4,MAX(AL$1:AL100)+1,"")</f>
        <v/>
      </c>
      <c r="AM101" s="7" t="str">
        <f>IF($J101=AM$4,MAX(AM$1:AM100)+1,"")</f>
        <v/>
      </c>
      <c r="AN101" s="7" t="str">
        <f>IF($J101=AN$4,MAX(AN$1:AN100)+1,"")</f>
        <v/>
      </c>
      <c r="AO101" s="7" t="str">
        <f>IF($J101=AO$4,MAX(AO$1:AO100)+1,"")</f>
        <v/>
      </c>
      <c r="AP101" s="7" t="str">
        <f>IF($J101=AP$4,MAX(AP$1:AP100)+1,"")</f>
        <v/>
      </c>
      <c r="AQ101" s="7" t="str">
        <f>IF($J101=AQ$4,MAX(AQ$1:AQ100)+1,"")</f>
        <v/>
      </c>
      <c r="AR101" s="7" t="str">
        <f>IF($J101=AR$4,MAX(AR$1:AR100)+1,"")</f>
        <v/>
      </c>
      <c r="AS101" s="7" t="str">
        <f>IF($J101=AS$4,MAX(AS$1:AS100)+1,"")</f>
        <v/>
      </c>
      <c r="AT101" s="7" t="str">
        <f>IF($J101=AT$4,MAX(AT$1:AT100)+1,"")</f>
        <v/>
      </c>
      <c r="AU101" s="7" t="str">
        <f>IF($J101=AU$4,MAX(AU$1:AU100)+1,"")</f>
        <v/>
      </c>
      <c r="AV101" s="7" t="str">
        <f>IF($J101=AV$4,MAX(AV$1:AV100)+1,"")</f>
        <v/>
      </c>
      <c r="AW101" s="7" t="str">
        <f>IF($J101=AW$4,MAX(AW$1:AW100)+1,"")</f>
        <v/>
      </c>
      <c r="AX101" s="7" t="str">
        <f>IF($J101=AX$4,MAX(AX$1:AX100)+1,"")</f>
        <v/>
      </c>
      <c r="AY101" s="7" t="str">
        <f>IF($J101=AY$4,MAX(AY$1:AY100)+1,"")</f>
        <v/>
      </c>
      <c r="AZ101" s="7">
        <f>IF($J101=AZ$4,MAX(AZ$1:AZ100)+1,"")</f>
        <v>9</v>
      </c>
      <c r="BA101" s="7" t="str">
        <f>IF($J101=BA$4,MAX(BA$1:BA100)+1,"")</f>
        <v/>
      </c>
      <c r="BB101" s="7" t="str">
        <f>IF($J101=BB$4,MAX(BB$1:BB100)+1,"")</f>
        <v/>
      </c>
      <c r="BC101" s="7" t="str">
        <f>IF($J101=BC$4,MAX(BC$1:BC100)+1,"")</f>
        <v/>
      </c>
      <c r="BD101" s="7" t="str">
        <f>IF($J101=BD$4,MAX(BD$1:BD100)+1,"")</f>
        <v/>
      </c>
      <c r="BE101" s="7" t="str">
        <f>IF($J101=BE$4,MAX(BE$1:BE100)+1,"")</f>
        <v/>
      </c>
      <c r="BF101" s="7" t="str">
        <f>IF($J101=BF$4,MAX(BF$1:BF100)+1,"")</f>
        <v/>
      </c>
      <c r="BG101" s="7" t="str">
        <f>IF($J101=BG$4,MAX(BG$1:BG100)+1,"")</f>
        <v/>
      </c>
      <c r="BH101" s="7" t="str">
        <f>IF($J101=BH$4,MAX(BH$1:BH100)+1,"")</f>
        <v/>
      </c>
      <c r="BI101" s="6">
        <f t="shared" si="7"/>
        <v>9</v>
      </c>
    </row>
    <row r="102" spans="1:61">
      <c r="A102" s="6" t="str">
        <f t="shared" si="4"/>
        <v>มัธยมศึกษาปีที่ 5/1-26</v>
      </c>
      <c r="B102" s="6" t="str">
        <f t="shared" si="5"/>
        <v>ช67506-4</v>
      </c>
      <c r="D102" s="15">
        <v>26</v>
      </c>
      <c r="E102" s="15" t="s">
        <v>249</v>
      </c>
      <c r="F102" s="8" t="s">
        <v>250</v>
      </c>
      <c r="G102" s="8" t="s">
        <v>251</v>
      </c>
      <c r="H102" s="15" t="s">
        <v>556</v>
      </c>
      <c r="J102" s="7" t="str">
        <f>IF(K102='วิชา-ชั้นที่สอน'!$B$29,'วิชา-ชั้นที่สอน'!$A$29,IF(K102='วิชา-ชั้นที่สอน'!$B$30,'วิชา-ชั้นที่สอน'!$A$30,IF(K102='วิชา-ชั้นที่สอน'!$B$31,'วิชา-ชั้นที่สอน'!$A$31,IF(K102='วิชา-ชั้นที่สอน'!$B$32,'วิชา-ชั้นที่สอน'!$A$32,IF(K102='วิชา-ชั้นที่สอน'!$B$33,'วิชา-ชั้นที่สอน'!$A$33,"-")))))</f>
        <v>ช67506</v>
      </c>
      <c r="K102" s="7" t="s">
        <v>1851</v>
      </c>
      <c r="L102" s="7" t="str">
        <f>IF(J102=0,"",IF(J102="-","",IF(J102="","",VLOOKUP(J102,'วิชา-ชั้นที่สอน'!$A$3:$F$59,3,FALSE))))</f>
        <v>นายธนินภัท วิชรัจจ์</v>
      </c>
      <c r="M102" s="7">
        <f>IF(L102=$M$4,MAX(M$1:$M101)+1,"")</f>
        <v>18</v>
      </c>
      <c r="N102" s="7" t="str">
        <f>IF($L102=N$4,MAX(N$1:N101)+1,"")</f>
        <v/>
      </c>
      <c r="O102" s="7" t="str">
        <f>IF($L102=O$4,MAX(O$1:O101)+1,"")</f>
        <v/>
      </c>
      <c r="P102" s="7" t="str">
        <f>IF($L102=P$4,MAX(P$1:P101)+1,"")</f>
        <v/>
      </c>
      <c r="Q102" s="7" t="str">
        <f>IF($L102=Q$4,MAX(Q$1:Q101)+1,"")</f>
        <v/>
      </c>
      <c r="R102" s="7" t="str">
        <f>IF($L102=R$4,MAX(R$1:R101)+1,"")</f>
        <v/>
      </c>
      <c r="S102" s="7" t="str">
        <f>IF($L102=S$4,MAX(S$1:S101)+1,"")</f>
        <v/>
      </c>
      <c r="T102" s="7" t="str">
        <f>IF($L102=T$4,MAX(T$1:T101)+1,"")</f>
        <v/>
      </c>
      <c r="U102" s="7" t="str">
        <f>IF($L102=U$4,MAX(U$1:U101)+1,"")</f>
        <v/>
      </c>
      <c r="V102" s="6">
        <f t="shared" si="6"/>
        <v>18</v>
      </c>
      <c r="X102" s="7" t="str">
        <f>IF($J102=X$4,MAX(X$1:X101)+1,"")</f>
        <v/>
      </c>
      <c r="Y102" s="7" t="str">
        <f>IF($J102=Y$4,MAX(Y$1:Y101)+1,"")</f>
        <v/>
      </c>
      <c r="Z102" s="7" t="str">
        <f>IF($J102=Z$4,MAX(Z$1:Z101)+1,"")</f>
        <v/>
      </c>
      <c r="AA102" s="7" t="str">
        <f>IF($J102=AA$4,MAX(AA$1:AA101)+1,"")</f>
        <v/>
      </c>
      <c r="AB102" s="7" t="str">
        <f>IF($J102=AB$4,MAX(AB$1:AB101)+1,"")</f>
        <v/>
      </c>
      <c r="AC102" s="7" t="str">
        <f>IF($J102=AC$4,MAX(AC$1:AC101)+1,"")</f>
        <v/>
      </c>
      <c r="AD102" s="7" t="str">
        <f>IF($J102=AD$4,MAX(AD$1:AD101)+1,"")</f>
        <v/>
      </c>
      <c r="AE102" s="7" t="str">
        <f>IF($J102=AE$4,MAX(AE$1:AE101)+1,"")</f>
        <v/>
      </c>
      <c r="AF102" s="7" t="str">
        <f>IF($J102=AF$4,MAX(AF$1:AF101)+1,"")</f>
        <v/>
      </c>
      <c r="AG102" s="7" t="str">
        <f>IF($J102=AG$4,MAX(AG$1:AG101)+1,"")</f>
        <v/>
      </c>
      <c r="AH102" s="7" t="str">
        <f>IF($J102=AH$4,MAX(AH$1:AH101)+1,"")</f>
        <v/>
      </c>
      <c r="AI102" s="7" t="str">
        <f>IF($J102=AI$4,MAX(AI$1:AI101)+1,"")</f>
        <v/>
      </c>
      <c r="AJ102" s="7" t="str">
        <f>IF($J102=AJ$4,MAX(AJ$1:AJ101)+1,"")</f>
        <v/>
      </c>
      <c r="AK102" s="7" t="str">
        <f>IF($J102=AK$4,MAX(AK$1:AK101)+1,"")</f>
        <v/>
      </c>
      <c r="AL102" s="7" t="str">
        <f>IF($J102=AL$4,MAX(AL$1:AL101)+1,"")</f>
        <v/>
      </c>
      <c r="AM102" s="7" t="str">
        <f>IF($J102=AM$4,MAX(AM$1:AM101)+1,"")</f>
        <v/>
      </c>
      <c r="AN102" s="7" t="str">
        <f>IF($J102=AN$4,MAX(AN$1:AN101)+1,"")</f>
        <v/>
      </c>
      <c r="AO102" s="7" t="str">
        <f>IF($J102=AO$4,MAX(AO$1:AO101)+1,"")</f>
        <v/>
      </c>
      <c r="AP102" s="7" t="str">
        <f>IF($J102=AP$4,MAX(AP$1:AP101)+1,"")</f>
        <v/>
      </c>
      <c r="AQ102" s="7" t="str">
        <f>IF($J102=AQ$4,MAX(AQ$1:AQ101)+1,"")</f>
        <v/>
      </c>
      <c r="AR102" s="7" t="str">
        <f>IF($J102=AR$4,MAX(AR$1:AR101)+1,"")</f>
        <v/>
      </c>
      <c r="AS102" s="7" t="str">
        <f>IF($J102=AS$4,MAX(AS$1:AS101)+1,"")</f>
        <v/>
      </c>
      <c r="AT102" s="7" t="str">
        <f>IF($J102=AT$4,MAX(AT$1:AT101)+1,"")</f>
        <v/>
      </c>
      <c r="AU102" s="7" t="str">
        <f>IF($J102=AU$4,MAX(AU$1:AU101)+1,"")</f>
        <v/>
      </c>
      <c r="AV102" s="7" t="str">
        <f>IF($J102=AV$4,MAX(AV$1:AV101)+1,"")</f>
        <v/>
      </c>
      <c r="AW102" s="7" t="str">
        <f>IF($J102=AW$4,MAX(AW$1:AW101)+1,"")</f>
        <v/>
      </c>
      <c r="AX102" s="7" t="str">
        <f>IF($J102=AX$4,MAX(AX$1:AX101)+1,"")</f>
        <v/>
      </c>
      <c r="AY102" s="7">
        <f>IF($J102=AY$4,MAX(AY$1:AY101)+1,"")</f>
        <v>4</v>
      </c>
      <c r="AZ102" s="7" t="str">
        <f>IF($J102=AZ$4,MAX(AZ$1:AZ101)+1,"")</f>
        <v/>
      </c>
      <c r="BA102" s="7" t="str">
        <f>IF($J102=BA$4,MAX(BA$1:BA101)+1,"")</f>
        <v/>
      </c>
      <c r="BB102" s="7" t="str">
        <f>IF($J102=BB$4,MAX(BB$1:BB101)+1,"")</f>
        <v/>
      </c>
      <c r="BC102" s="7" t="str">
        <f>IF($J102=BC$4,MAX(BC$1:BC101)+1,"")</f>
        <v/>
      </c>
      <c r="BD102" s="7" t="str">
        <f>IF($J102=BD$4,MAX(BD$1:BD101)+1,"")</f>
        <v/>
      </c>
      <c r="BE102" s="7" t="str">
        <f>IF($J102=BE$4,MAX(BE$1:BE101)+1,"")</f>
        <v/>
      </c>
      <c r="BF102" s="7" t="str">
        <f>IF($J102=BF$4,MAX(BF$1:BF101)+1,"")</f>
        <v/>
      </c>
      <c r="BG102" s="7" t="str">
        <f>IF($J102=BG$4,MAX(BG$1:BG101)+1,"")</f>
        <v/>
      </c>
      <c r="BH102" s="7" t="str">
        <f>IF($J102=BH$4,MAX(BH$1:BH101)+1,"")</f>
        <v/>
      </c>
      <c r="BI102" s="6">
        <f t="shared" si="7"/>
        <v>4</v>
      </c>
    </row>
    <row r="103" spans="1:61">
      <c r="A103" s="6" t="str">
        <f t="shared" si="4"/>
        <v>มัธยมศึกษาปีที่ 5/1-27</v>
      </c>
      <c r="B103" s="6" t="str">
        <f t="shared" si="5"/>
        <v>ช67507-10</v>
      </c>
      <c r="D103" s="15">
        <v>27</v>
      </c>
      <c r="E103" s="15" t="s">
        <v>252</v>
      </c>
      <c r="F103" s="8" t="s">
        <v>253</v>
      </c>
      <c r="G103" s="8" t="s">
        <v>254</v>
      </c>
      <c r="H103" s="15" t="s">
        <v>556</v>
      </c>
      <c r="J103" s="7" t="str">
        <f>IF(K103='วิชา-ชั้นที่สอน'!$B$29,'วิชา-ชั้นที่สอน'!$A$29,IF(K103='วิชา-ชั้นที่สอน'!$B$30,'วิชา-ชั้นที่สอน'!$A$30,IF(K103='วิชา-ชั้นที่สอน'!$B$31,'วิชา-ชั้นที่สอน'!$A$31,IF(K103='วิชา-ชั้นที่สอน'!$B$32,'วิชา-ชั้นที่สอน'!$A$32,IF(K103='วิชา-ชั้นที่สอน'!$B$33,'วิชา-ชั้นที่สอน'!$A$33,"-")))))</f>
        <v>ช67507</v>
      </c>
      <c r="K103" s="7" t="s">
        <v>1853</v>
      </c>
      <c r="L103" s="7" t="str">
        <f>IF(J103=0,"",IF(J103="-","",IF(J103="","",VLOOKUP(J103,'วิชา-ชั้นที่สอน'!$A$3:$F$59,3,FALSE))))</f>
        <v>นางสาวเบญญาณิช  กิจเต่ง</v>
      </c>
      <c r="M103" s="7" t="str">
        <f>IF(L103=$M$4,MAX(M$1:$M102)+1,"")</f>
        <v/>
      </c>
      <c r="N103" s="7" t="str">
        <f>IF($L103=N$4,MAX(N$1:N102)+1,"")</f>
        <v/>
      </c>
      <c r="O103" s="7" t="str">
        <f>IF($L103=O$4,MAX(O$1:O102)+1,"")</f>
        <v/>
      </c>
      <c r="P103" s="7" t="str">
        <f>IF($L103=P$4,MAX(P$1:P102)+1,"")</f>
        <v/>
      </c>
      <c r="Q103" s="7" t="str">
        <f>IF($L103=Q$4,MAX(Q$1:Q102)+1,"")</f>
        <v/>
      </c>
      <c r="R103" s="7" t="str">
        <f>IF($L103=R$4,MAX(R$1:R102)+1,"")</f>
        <v/>
      </c>
      <c r="S103" s="7" t="str">
        <f>IF($L103=S$4,MAX(S$1:S102)+1,"")</f>
        <v/>
      </c>
      <c r="T103" s="7" t="str">
        <f>IF($L103=T$4,MAX(T$1:T102)+1,"")</f>
        <v/>
      </c>
      <c r="U103" s="7" t="str">
        <f>IF($L103=U$4,MAX(U$1:U102)+1,"")</f>
        <v/>
      </c>
      <c r="V103" s="6">
        <f t="shared" si="6"/>
        <v>0</v>
      </c>
      <c r="X103" s="7" t="str">
        <f>IF($J103=X$4,MAX(X$1:X102)+1,"")</f>
        <v/>
      </c>
      <c r="Y103" s="7" t="str">
        <f>IF($J103=Y$4,MAX(Y$1:Y102)+1,"")</f>
        <v/>
      </c>
      <c r="Z103" s="7" t="str">
        <f>IF($J103=Z$4,MAX(Z$1:Z102)+1,"")</f>
        <v/>
      </c>
      <c r="AA103" s="7" t="str">
        <f>IF($J103=AA$4,MAX(AA$1:AA102)+1,"")</f>
        <v/>
      </c>
      <c r="AB103" s="7" t="str">
        <f>IF($J103=AB$4,MAX(AB$1:AB102)+1,"")</f>
        <v/>
      </c>
      <c r="AC103" s="7" t="str">
        <f>IF($J103=AC$4,MAX(AC$1:AC102)+1,"")</f>
        <v/>
      </c>
      <c r="AD103" s="7" t="str">
        <f>IF($J103=AD$4,MAX(AD$1:AD102)+1,"")</f>
        <v/>
      </c>
      <c r="AE103" s="7" t="str">
        <f>IF($J103=AE$4,MAX(AE$1:AE102)+1,"")</f>
        <v/>
      </c>
      <c r="AF103" s="7" t="str">
        <f>IF($J103=AF$4,MAX(AF$1:AF102)+1,"")</f>
        <v/>
      </c>
      <c r="AG103" s="7" t="str">
        <f>IF($J103=AG$4,MAX(AG$1:AG102)+1,"")</f>
        <v/>
      </c>
      <c r="AH103" s="7" t="str">
        <f>IF($J103=AH$4,MAX(AH$1:AH102)+1,"")</f>
        <v/>
      </c>
      <c r="AI103" s="7" t="str">
        <f>IF($J103=AI$4,MAX(AI$1:AI102)+1,"")</f>
        <v/>
      </c>
      <c r="AJ103" s="7" t="str">
        <f>IF($J103=AJ$4,MAX(AJ$1:AJ102)+1,"")</f>
        <v/>
      </c>
      <c r="AK103" s="7" t="str">
        <f>IF($J103=AK$4,MAX(AK$1:AK102)+1,"")</f>
        <v/>
      </c>
      <c r="AL103" s="7" t="str">
        <f>IF($J103=AL$4,MAX(AL$1:AL102)+1,"")</f>
        <v/>
      </c>
      <c r="AM103" s="7" t="str">
        <f>IF($J103=AM$4,MAX(AM$1:AM102)+1,"")</f>
        <v/>
      </c>
      <c r="AN103" s="7" t="str">
        <f>IF($J103=AN$4,MAX(AN$1:AN102)+1,"")</f>
        <v/>
      </c>
      <c r="AO103" s="7" t="str">
        <f>IF($J103=AO$4,MAX(AO$1:AO102)+1,"")</f>
        <v/>
      </c>
      <c r="AP103" s="7" t="str">
        <f>IF($J103=AP$4,MAX(AP$1:AP102)+1,"")</f>
        <v/>
      </c>
      <c r="AQ103" s="7" t="str">
        <f>IF($J103=AQ$4,MAX(AQ$1:AQ102)+1,"")</f>
        <v/>
      </c>
      <c r="AR103" s="7" t="str">
        <f>IF($J103=AR$4,MAX(AR$1:AR102)+1,"")</f>
        <v/>
      </c>
      <c r="AS103" s="7" t="str">
        <f>IF($J103=AS$4,MAX(AS$1:AS102)+1,"")</f>
        <v/>
      </c>
      <c r="AT103" s="7" t="str">
        <f>IF($J103=AT$4,MAX(AT$1:AT102)+1,"")</f>
        <v/>
      </c>
      <c r="AU103" s="7" t="str">
        <f>IF($J103=AU$4,MAX(AU$1:AU102)+1,"")</f>
        <v/>
      </c>
      <c r="AV103" s="7" t="str">
        <f>IF($J103=AV$4,MAX(AV$1:AV102)+1,"")</f>
        <v/>
      </c>
      <c r="AW103" s="7" t="str">
        <f>IF($J103=AW$4,MAX(AW$1:AW102)+1,"")</f>
        <v/>
      </c>
      <c r="AX103" s="7" t="str">
        <f>IF($J103=AX$4,MAX(AX$1:AX102)+1,"")</f>
        <v/>
      </c>
      <c r="AY103" s="7" t="str">
        <f>IF($J103=AY$4,MAX(AY$1:AY102)+1,"")</f>
        <v/>
      </c>
      <c r="AZ103" s="7">
        <f>IF($J103=AZ$4,MAX(AZ$1:AZ102)+1,"")</f>
        <v>10</v>
      </c>
      <c r="BA103" s="7" t="str">
        <f>IF($J103=BA$4,MAX(BA$1:BA102)+1,"")</f>
        <v/>
      </c>
      <c r="BB103" s="7" t="str">
        <f>IF($J103=BB$4,MAX(BB$1:BB102)+1,"")</f>
        <v/>
      </c>
      <c r="BC103" s="7" t="str">
        <f>IF($J103=BC$4,MAX(BC$1:BC102)+1,"")</f>
        <v/>
      </c>
      <c r="BD103" s="7" t="str">
        <f>IF($J103=BD$4,MAX(BD$1:BD102)+1,"")</f>
        <v/>
      </c>
      <c r="BE103" s="7" t="str">
        <f>IF($J103=BE$4,MAX(BE$1:BE102)+1,"")</f>
        <v/>
      </c>
      <c r="BF103" s="7" t="str">
        <f>IF($J103=BF$4,MAX(BF$1:BF102)+1,"")</f>
        <v/>
      </c>
      <c r="BG103" s="7" t="str">
        <f>IF($J103=BG$4,MAX(BG$1:BG102)+1,"")</f>
        <v/>
      </c>
      <c r="BH103" s="7" t="str">
        <f>IF($J103=BH$4,MAX(BH$1:BH102)+1,"")</f>
        <v/>
      </c>
      <c r="BI103" s="6">
        <f t="shared" si="7"/>
        <v>10</v>
      </c>
    </row>
    <row r="104" spans="1:61">
      <c r="A104" s="6" t="str">
        <f t="shared" si="4"/>
        <v>มัธยมศึกษาปีที่ 5/1-28</v>
      </c>
      <c r="B104" s="6" t="str">
        <f t="shared" si="5"/>
        <v>ช67506-5</v>
      </c>
      <c r="D104" s="15">
        <v>28</v>
      </c>
      <c r="E104" s="15" t="s">
        <v>553</v>
      </c>
      <c r="F104" s="8" t="s">
        <v>554</v>
      </c>
      <c r="G104" s="8" t="s">
        <v>555</v>
      </c>
      <c r="H104" s="15" t="s">
        <v>556</v>
      </c>
      <c r="J104" s="7" t="str">
        <f>IF(K104='วิชา-ชั้นที่สอน'!$B$29,'วิชา-ชั้นที่สอน'!$A$29,IF(K104='วิชา-ชั้นที่สอน'!$B$30,'วิชา-ชั้นที่สอน'!$A$30,IF(K104='วิชา-ชั้นที่สอน'!$B$31,'วิชา-ชั้นที่สอน'!$A$31,IF(K104='วิชา-ชั้นที่สอน'!$B$32,'วิชา-ชั้นที่สอน'!$A$32,IF(K104='วิชา-ชั้นที่สอน'!$B$33,'วิชา-ชั้นที่สอน'!$A$33,"-")))))</f>
        <v>ช67506</v>
      </c>
      <c r="K104" s="7" t="s">
        <v>1851</v>
      </c>
      <c r="L104" s="7" t="str">
        <f>IF(J104=0,"",IF(J104="-","",IF(J104="","",VLOOKUP(J104,'วิชา-ชั้นที่สอน'!$A$3:$F$59,3,FALSE))))</f>
        <v>นายธนินภัท วิชรัจจ์</v>
      </c>
      <c r="M104" s="7">
        <f>IF(L104=$M$4,MAX(M$1:$M103)+1,"")</f>
        <v>19</v>
      </c>
      <c r="N104" s="7" t="str">
        <f>IF($L104=N$4,MAX(N$1:N103)+1,"")</f>
        <v/>
      </c>
      <c r="O104" s="7" t="str">
        <f>IF($L104=O$4,MAX(O$1:O103)+1,"")</f>
        <v/>
      </c>
      <c r="P104" s="7" t="str">
        <f>IF($L104=P$4,MAX(P$1:P103)+1,"")</f>
        <v/>
      </c>
      <c r="Q104" s="7" t="str">
        <f>IF($L104=Q$4,MAX(Q$1:Q103)+1,"")</f>
        <v/>
      </c>
      <c r="R104" s="7" t="str">
        <f>IF($L104=R$4,MAX(R$1:R103)+1,"")</f>
        <v/>
      </c>
      <c r="S104" s="7" t="str">
        <f>IF($L104=S$4,MAX(S$1:S103)+1,"")</f>
        <v/>
      </c>
      <c r="T104" s="7" t="str">
        <f>IF($L104=T$4,MAX(T$1:T103)+1,"")</f>
        <v/>
      </c>
      <c r="U104" s="7" t="str">
        <f>IF($L104=U$4,MAX(U$1:U103)+1,"")</f>
        <v/>
      </c>
      <c r="V104" s="6">
        <f t="shared" si="6"/>
        <v>19</v>
      </c>
      <c r="X104" s="7" t="str">
        <f>IF($J104=X$4,MAX(X$1:X103)+1,"")</f>
        <v/>
      </c>
      <c r="Y104" s="7" t="str">
        <f>IF($J104=Y$4,MAX(Y$1:Y103)+1,"")</f>
        <v/>
      </c>
      <c r="Z104" s="7" t="str">
        <f>IF($J104=Z$4,MAX(Z$1:Z103)+1,"")</f>
        <v/>
      </c>
      <c r="AA104" s="7" t="str">
        <f>IF($J104=AA$4,MAX(AA$1:AA103)+1,"")</f>
        <v/>
      </c>
      <c r="AB104" s="7" t="str">
        <f>IF($J104=AB$4,MAX(AB$1:AB103)+1,"")</f>
        <v/>
      </c>
      <c r="AC104" s="7" t="str">
        <f>IF($J104=AC$4,MAX(AC$1:AC103)+1,"")</f>
        <v/>
      </c>
      <c r="AD104" s="7" t="str">
        <f>IF($J104=AD$4,MAX(AD$1:AD103)+1,"")</f>
        <v/>
      </c>
      <c r="AE104" s="7" t="str">
        <f>IF($J104=AE$4,MAX(AE$1:AE103)+1,"")</f>
        <v/>
      </c>
      <c r="AF104" s="7" t="str">
        <f>IF($J104=AF$4,MAX(AF$1:AF103)+1,"")</f>
        <v/>
      </c>
      <c r="AG104" s="7" t="str">
        <f>IF($J104=AG$4,MAX(AG$1:AG103)+1,"")</f>
        <v/>
      </c>
      <c r="AH104" s="7" t="str">
        <f>IF($J104=AH$4,MAX(AH$1:AH103)+1,"")</f>
        <v/>
      </c>
      <c r="AI104" s="7" t="str">
        <f>IF($J104=AI$4,MAX(AI$1:AI103)+1,"")</f>
        <v/>
      </c>
      <c r="AJ104" s="7" t="str">
        <f>IF($J104=AJ$4,MAX(AJ$1:AJ103)+1,"")</f>
        <v/>
      </c>
      <c r="AK104" s="7" t="str">
        <f>IF($J104=AK$4,MAX(AK$1:AK103)+1,"")</f>
        <v/>
      </c>
      <c r="AL104" s="7" t="str">
        <f>IF($J104=AL$4,MAX(AL$1:AL103)+1,"")</f>
        <v/>
      </c>
      <c r="AM104" s="7" t="str">
        <f>IF($J104=AM$4,MAX(AM$1:AM103)+1,"")</f>
        <v/>
      </c>
      <c r="AN104" s="7" t="str">
        <f>IF($J104=AN$4,MAX(AN$1:AN103)+1,"")</f>
        <v/>
      </c>
      <c r="AO104" s="7" t="str">
        <f>IF($J104=AO$4,MAX(AO$1:AO103)+1,"")</f>
        <v/>
      </c>
      <c r="AP104" s="7" t="str">
        <f>IF($J104=AP$4,MAX(AP$1:AP103)+1,"")</f>
        <v/>
      </c>
      <c r="AQ104" s="7" t="str">
        <f>IF($J104=AQ$4,MAX(AQ$1:AQ103)+1,"")</f>
        <v/>
      </c>
      <c r="AR104" s="7" t="str">
        <f>IF($J104=AR$4,MAX(AR$1:AR103)+1,"")</f>
        <v/>
      </c>
      <c r="AS104" s="7" t="str">
        <f>IF($J104=AS$4,MAX(AS$1:AS103)+1,"")</f>
        <v/>
      </c>
      <c r="AT104" s="7" t="str">
        <f>IF($J104=AT$4,MAX(AT$1:AT103)+1,"")</f>
        <v/>
      </c>
      <c r="AU104" s="7" t="str">
        <f>IF($J104=AU$4,MAX(AU$1:AU103)+1,"")</f>
        <v/>
      </c>
      <c r="AV104" s="7" t="str">
        <f>IF($J104=AV$4,MAX(AV$1:AV103)+1,"")</f>
        <v/>
      </c>
      <c r="AW104" s="7" t="str">
        <f>IF($J104=AW$4,MAX(AW$1:AW103)+1,"")</f>
        <v/>
      </c>
      <c r="AX104" s="7" t="str">
        <f>IF($J104=AX$4,MAX(AX$1:AX103)+1,"")</f>
        <v/>
      </c>
      <c r="AY104" s="7">
        <f>IF($J104=AY$4,MAX(AY$1:AY103)+1,"")</f>
        <v>5</v>
      </c>
      <c r="AZ104" s="7" t="str">
        <f>IF($J104=AZ$4,MAX(AZ$1:AZ103)+1,"")</f>
        <v/>
      </c>
      <c r="BA104" s="7" t="str">
        <f>IF($J104=BA$4,MAX(BA$1:BA103)+1,"")</f>
        <v/>
      </c>
      <c r="BB104" s="7" t="str">
        <f>IF($J104=BB$4,MAX(BB$1:BB103)+1,"")</f>
        <v/>
      </c>
      <c r="BC104" s="7" t="str">
        <f>IF($J104=BC$4,MAX(BC$1:BC103)+1,"")</f>
        <v/>
      </c>
      <c r="BD104" s="7" t="str">
        <f>IF($J104=BD$4,MAX(BD$1:BD103)+1,"")</f>
        <v/>
      </c>
      <c r="BE104" s="7" t="str">
        <f>IF($J104=BE$4,MAX(BE$1:BE103)+1,"")</f>
        <v/>
      </c>
      <c r="BF104" s="7" t="str">
        <f>IF($J104=BF$4,MAX(BF$1:BF103)+1,"")</f>
        <v/>
      </c>
      <c r="BG104" s="7" t="str">
        <f>IF($J104=BG$4,MAX(BG$1:BG103)+1,"")</f>
        <v/>
      </c>
      <c r="BH104" s="7" t="str">
        <f>IF($J104=BH$4,MAX(BH$1:BH103)+1,"")</f>
        <v/>
      </c>
      <c r="BI104" s="6">
        <f t="shared" si="7"/>
        <v>5</v>
      </c>
    </row>
    <row r="105" spans="1:61">
      <c r="A105" s="6" t="str">
        <f t="shared" si="4"/>
        <v>-</v>
      </c>
      <c r="B105" s="6" t="str">
        <f t="shared" si="5"/>
        <v>--0</v>
      </c>
      <c r="D105" s="15"/>
      <c r="E105" s="15"/>
      <c r="F105" s="8"/>
      <c r="G105" s="8"/>
      <c r="H105" s="15"/>
      <c r="J105" s="7" t="str">
        <f>IF(K105='วิชา-ชั้นที่สอน'!$B$29,'วิชา-ชั้นที่สอน'!$A$29,IF(K105='วิชา-ชั้นที่สอน'!$B$30,'วิชา-ชั้นที่สอน'!$A$30,IF(K105='วิชา-ชั้นที่สอน'!$B$31,'วิชา-ชั้นที่สอน'!$A$31,IF(K105='วิชา-ชั้นที่สอน'!$B$32,'วิชา-ชั้นที่สอน'!$A$32,IF(K105='วิชา-ชั้นที่สอน'!$B$33,'วิชา-ชั้นที่สอน'!$A$33,"-")))))</f>
        <v>-</v>
      </c>
      <c r="L105" s="7" t="str">
        <f>IF(J105=0,"",IF(J105="-","",IF(J105="","",VLOOKUP(J105,'วิชา-ชั้นที่สอน'!$A$3:$F$59,3,FALSE))))</f>
        <v/>
      </c>
      <c r="M105" s="7" t="str">
        <f>IF(L105=$M$4,MAX(M$1:$M104)+1,"")</f>
        <v/>
      </c>
      <c r="N105" s="7" t="str">
        <f>IF($L105=N$4,MAX(N$1:N104)+1,"")</f>
        <v/>
      </c>
      <c r="O105" s="7" t="str">
        <f>IF($L105=O$4,MAX(O$1:O104)+1,"")</f>
        <v/>
      </c>
      <c r="P105" s="7" t="str">
        <f>IF($L105=P$4,MAX(P$1:P104)+1,"")</f>
        <v/>
      </c>
      <c r="Q105" s="7" t="str">
        <f>IF($L105=Q$4,MAX(Q$1:Q104)+1,"")</f>
        <v/>
      </c>
      <c r="R105" s="7" t="str">
        <f>IF($L105=R$4,MAX(R$1:R104)+1,"")</f>
        <v/>
      </c>
      <c r="S105" s="7" t="str">
        <f>IF($L105=S$4,MAX(S$1:S104)+1,"")</f>
        <v/>
      </c>
      <c r="T105" s="7" t="str">
        <f>IF($L105=T$4,MAX(T$1:T104)+1,"")</f>
        <v/>
      </c>
      <c r="U105" s="7" t="str">
        <f>IF($L105=U$4,MAX(U$1:U104)+1,"")</f>
        <v/>
      </c>
      <c r="V105" s="6">
        <f t="shared" si="6"/>
        <v>0</v>
      </c>
      <c r="X105" s="7" t="str">
        <f>IF($J105=X$4,MAX(X$1:X104)+1,"")</f>
        <v/>
      </c>
      <c r="Y105" s="7" t="str">
        <f>IF($J105=Y$4,MAX(Y$1:Y104)+1,"")</f>
        <v/>
      </c>
      <c r="Z105" s="7" t="str">
        <f>IF($J105=Z$4,MAX(Z$1:Z104)+1,"")</f>
        <v/>
      </c>
      <c r="AA105" s="7" t="str">
        <f>IF($J105=AA$4,MAX(AA$1:AA104)+1,"")</f>
        <v/>
      </c>
      <c r="AB105" s="7" t="str">
        <f>IF($J105=AB$4,MAX(AB$1:AB104)+1,"")</f>
        <v/>
      </c>
      <c r="AC105" s="7" t="str">
        <f>IF($J105=AC$4,MAX(AC$1:AC104)+1,"")</f>
        <v/>
      </c>
      <c r="AD105" s="7" t="str">
        <f>IF($J105=AD$4,MAX(AD$1:AD104)+1,"")</f>
        <v/>
      </c>
      <c r="AE105" s="7" t="str">
        <f>IF($J105=AE$4,MAX(AE$1:AE104)+1,"")</f>
        <v/>
      </c>
      <c r="AF105" s="7" t="str">
        <f>IF($J105=AF$4,MAX(AF$1:AF104)+1,"")</f>
        <v/>
      </c>
      <c r="AG105" s="7" t="str">
        <f>IF($J105=AG$4,MAX(AG$1:AG104)+1,"")</f>
        <v/>
      </c>
      <c r="AH105" s="7" t="str">
        <f>IF($J105=AH$4,MAX(AH$1:AH104)+1,"")</f>
        <v/>
      </c>
      <c r="AI105" s="7" t="str">
        <f>IF($J105=AI$4,MAX(AI$1:AI104)+1,"")</f>
        <v/>
      </c>
      <c r="AJ105" s="7" t="str">
        <f>IF($J105=AJ$4,MAX(AJ$1:AJ104)+1,"")</f>
        <v/>
      </c>
      <c r="AK105" s="7" t="str">
        <f>IF($J105=AK$4,MAX(AK$1:AK104)+1,"")</f>
        <v/>
      </c>
      <c r="AL105" s="7" t="str">
        <f>IF($J105=AL$4,MAX(AL$1:AL104)+1,"")</f>
        <v/>
      </c>
      <c r="AM105" s="7" t="str">
        <f>IF($J105=AM$4,MAX(AM$1:AM104)+1,"")</f>
        <v/>
      </c>
      <c r="AN105" s="7" t="str">
        <f>IF($J105=AN$4,MAX(AN$1:AN104)+1,"")</f>
        <v/>
      </c>
      <c r="AO105" s="7" t="str">
        <f>IF($J105=AO$4,MAX(AO$1:AO104)+1,"")</f>
        <v/>
      </c>
      <c r="AP105" s="7" t="str">
        <f>IF($J105=AP$4,MAX(AP$1:AP104)+1,"")</f>
        <v/>
      </c>
      <c r="AQ105" s="7" t="str">
        <f>IF($J105=AQ$4,MAX(AQ$1:AQ104)+1,"")</f>
        <v/>
      </c>
      <c r="AR105" s="7" t="str">
        <f>IF($J105=AR$4,MAX(AR$1:AR104)+1,"")</f>
        <v/>
      </c>
      <c r="AS105" s="7" t="str">
        <f>IF($J105=AS$4,MAX(AS$1:AS104)+1,"")</f>
        <v/>
      </c>
      <c r="AT105" s="7" t="str">
        <f>IF($J105=AT$4,MAX(AT$1:AT104)+1,"")</f>
        <v/>
      </c>
      <c r="AU105" s="7" t="str">
        <f>IF($J105=AU$4,MAX(AU$1:AU104)+1,"")</f>
        <v/>
      </c>
      <c r="AV105" s="7" t="str">
        <f>IF($J105=AV$4,MAX(AV$1:AV104)+1,"")</f>
        <v/>
      </c>
      <c r="AW105" s="7" t="str">
        <f>IF($J105=AW$4,MAX(AW$1:AW104)+1,"")</f>
        <v/>
      </c>
      <c r="AX105" s="7" t="str">
        <f>IF($J105=AX$4,MAX(AX$1:AX104)+1,"")</f>
        <v/>
      </c>
      <c r="AY105" s="7" t="str">
        <f>IF($J105=AY$4,MAX(AY$1:AY104)+1,"")</f>
        <v/>
      </c>
      <c r="AZ105" s="7" t="str">
        <f>IF($J105=AZ$4,MAX(AZ$1:AZ104)+1,"")</f>
        <v/>
      </c>
      <c r="BA105" s="7" t="str">
        <f>IF($J105=BA$4,MAX(BA$1:BA104)+1,"")</f>
        <v/>
      </c>
      <c r="BB105" s="7" t="str">
        <f>IF($J105=BB$4,MAX(BB$1:BB104)+1,"")</f>
        <v/>
      </c>
      <c r="BC105" s="7" t="str">
        <f>IF($J105=BC$4,MAX(BC$1:BC104)+1,"")</f>
        <v/>
      </c>
      <c r="BD105" s="7" t="str">
        <f>IF($J105=BD$4,MAX(BD$1:BD104)+1,"")</f>
        <v/>
      </c>
      <c r="BE105" s="7" t="str">
        <f>IF($J105=BE$4,MAX(BE$1:BE104)+1,"")</f>
        <v/>
      </c>
      <c r="BF105" s="7" t="str">
        <f>IF($J105=BF$4,MAX(BF$1:BF104)+1,"")</f>
        <v/>
      </c>
      <c r="BG105" s="7" t="str">
        <f>IF($J105=BG$4,MAX(BG$1:BG104)+1,"")</f>
        <v/>
      </c>
      <c r="BH105" s="7" t="str">
        <f>IF($J105=BH$4,MAX(BH$1:BH104)+1,"")</f>
        <v/>
      </c>
      <c r="BI105" s="6">
        <f t="shared" si="7"/>
        <v>0</v>
      </c>
    </row>
    <row r="106" spans="1:61">
      <c r="A106" s="6" t="str">
        <f t="shared" si="4"/>
        <v>มัธยมศึกษาปีที่ 5/2-1</v>
      </c>
      <c r="B106" s="6" t="str">
        <f t="shared" si="5"/>
        <v>ช67507-11</v>
      </c>
      <c r="D106" s="15">
        <v>1</v>
      </c>
      <c r="E106" s="15" t="s">
        <v>172</v>
      </c>
      <c r="F106" s="8" t="s">
        <v>255</v>
      </c>
      <c r="G106" s="8" t="s">
        <v>29</v>
      </c>
      <c r="H106" s="15" t="s">
        <v>559</v>
      </c>
      <c r="J106" s="7" t="str">
        <f>IF(K106='วิชา-ชั้นที่สอน'!$B$29,'วิชา-ชั้นที่สอน'!$A$29,IF(K106='วิชา-ชั้นที่สอน'!$B$30,'วิชา-ชั้นที่สอน'!$A$30,IF(K106='วิชา-ชั้นที่สอน'!$B$31,'วิชา-ชั้นที่สอน'!$A$31,IF(K106='วิชา-ชั้นที่สอน'!$B$32,'วิชา-ชั้นที่สอน'!$A$32,IF(K106='วิชา-ชั้นที่สอน'!$B$33,'วิชา-ชั้นที่สอน'!$A$33,"-")))))</f>
        <v>ช67507</v>
      </c>
      <c r="K106" s="7" t="s">
        <v>1853</v>
      </c>
      <c r="L106" s="7" t="str">
        <f>IF(J106=0,"",IF(J106="-","",IF(J106="","",VLOOKUP(J106,'วิชา-ชั้นที่สอน'!$A$3:$F$59,3,FALSE))))</f>
        <v>นางสาวเบญญาณิช  กิจเต่ง</v>
      </c>
      <c r="M106" s="7" t="str">
        <f>IF(L106=$M$4,MAX(M$1:$M105)+1,"")</f>
        <v/>
      </c>
      <c r="N106" s="7" t="str">
        <f>IF($L106=N$4,MAX(N$1:N105)+1,"")</f>
        <v/>
      </c>
      <c r="O106" s="7" t="str">
        <f>IF($L106=O$4,MAX(O$1:O105)+1,"")</f>
        <v/>
      </c>
      <c r="P106" s="7" t="str">
        <f>IF($L106=P$4,MAX(P$1:P105)+1,"")</f>
        <v/>
      </c>
      <c r="Q106" s="7" t="str">
        <f>IF($L106=Q$4,MAX(Q$1:Q105)+1,"")</f>
        <v/>
      </c>
      <c r="R106" s="7" t="str">
        <f>IF($L106=R$4,MAX(R$1:R105)+1,"")</f>
        <v/>
      </c>
      <c r="S106" s="7" t="str">
        <f>IF($L106=S$4,MAX(S$1:S105)+1,"")</f>
        <v/>
      </c>
      <c r="T106" s="7" t="str">
        <f>IF($L106=T$4,MAX(T$1:T105)+1,"")</f>
        <v/>
      </c>
      <c r="U106" s="7" t="str">
        <f>IF($L106=U$4,MAX(U$1:U105)+1,"")</f>
        <v/>
      </c>
      <c r="V106" s="6">
        <f t="shared" si="6"/>
        <v>0</v>
      </c>
      <c r="X106" s="7" t="str">
        <f>IF($J106=X$4,MAX(X$1:X105)+1,"")</f>
        <v/>
      </c>
      <c r="Y106" s="7" t="str">
        <f>IF($J106=Y$4,MAX(Y$1:Y105)+1,"")</f>
        <v/>
      </c>
      <c r="Z106" s="7" t="str">
        <f>IF($J106=Z$4,MAX(Z$1:Z105)+1,"")</f>
        <v/>
      </c>
      <c r="AA106" s="7" t="str">
        <f>IF($J106=AA$4,MAX(AA$1:AA105)+1,"")</f>
        <v/>
      </c>
      <c r="AB106" s="7" t="str">
        <f>IF($J106=AB$4,MAX(AB$1:AB105)+1,"")</f>
        <v/>
      </c>
      <c r="AC106" s="7" t="str">
        <f>IF($J106=AC$4,MAX(AC$1:AC105)+1,"")</f>
        <v/>
      </c>
      <c r="AD106" s="7" t="str">
        <f>IF($J106=AD$4,MAX(AD$1:AD105)+1,"")</f>
        <v/>
      </c>
      <c r="AE106" s="7" t="str">
        <f>IF($J106=AE$4,MAX(AE$1:AE105)+1,"")</f>
        <v/>
      </c>
      <c r="AF106" s="7" t="str">
        <f>IF($J106=AF$4,MAX(AF$1:AF105)+1,"")</f>
        <v/>
      </c>
      <c r="AG106" s="7" t="str">
        <f>IF($J106=AG$4,MAX(AG$1:AG105)+1,"")</f>
        <v/>
      </c>
      <c r="AH106" s="7" t="str">
        <f>IF($J106=AH$4,MAX(AH$1:AH105)+1,"")</f>
        <v/>
      </c>
      <c r="AI106" s="7" t="str">
        <f>IF($J106=AI$4,MAX(AI$1:AI105)+1,"")</f>
        <v/>
      </c>
      <c r="AJ106" s="7" t="str">
        <f>IF($J106=AJ$4,MAX(AJ$1:AJ105)+1,"")</f>
        <v/>
      </c>
      <c r="AK106" s="7" t="str">
        <f>IF($J106=AK$4,MAX(AK$1:AK105)+1,"")</f>
        <v/>
      </c>
      <c r="AL106" s="7" t="str">
        <f>IF($J106=AL$4,MAX(AL$1:AL105)+1,"")</f>
        <v/>
      </c>
      <c r="AM106" s="7" t="str">
        <f>IF($J106=AM$4,MAX(AM$1:AM105)+1,"")</f>
        <v/>
      </c>
      <c r="AN106" s="7" t="str">
        <f>IF($J106=AN$4,MAX(AN$1:AN105)+1,"")</f>
        <v/>
      </c>
      <c r="AO106" s="7" t="str">
        <f>IF($J106=AO$4,MAX(AO$1:AO105)+1,"")</f>
        <v/>
      </c>
      <c r="AP106" s="7" t="str">
        <f>IF($J106=AP$4,MAX(AP$1:AP105)+1,"")</f>
        <v/>
      </c>
      <c r="AQ106" s="7" t="str">
        <f>IF($J106=AQ$4,MAX(AQ$1:AQ105)+1,"")</f>
        <v/>
      </c>
      <c r="AR106" s="7" t="str">
        <f>IF($J106=AR$4,MAX(AR$1:AR105)+1,"")</f>
        <v/>
      </c>
      <c r="AS106" s="7" t="str">
        <f>IF($J106=AS$4,MAX(AS$1:AS105)+1,"")</f>
        <v/>
      </c>
      <c r="AT106" s="7" t="str">
        <f>IF($J106=AT$4,MAX(AT$1:AT105)+1,"")</f>
        <v/>
      </c>
      <c r="AU106" s="7" t="str">
        <f>IF($J106=AU$4,MAX(AU$1:AU105)+1,"")</f>
        <v/>
      </c>
      <c r="AV106" s="7" t="str">
        <f>IF($J106=AV$4,MAX(AV$1:AV105)+1,"")</f>
        <v/>
      </c>
      <c r="AW106" s="7" t="str">
        <f>IF($J106=AW$4,MAX(AW$1:AW105)+1,"")</f>
        <v/>
      </c>
      <c r="AX106" s="7" t="str">
        <f>IF($J106=AX$4,MAX(AX$1:AX105)+1,"")</f>
        <v/>
      </c>
      <c r="AY106" s="7" t="str">
        <f>IF($J106=AY$4,MAX(AY$1:AY105)+1,"")</f>
        <v/>
      </c>
      <c r="AZ106" s="7">
        <f>IF($J106=AZ$4,MAX(AZ$1:AZ105)+1,"")</f>
        <v>11</v>
      </c>
      <c r="BA106" s="7" t="str">
        <f>IF($J106=BA$4,MAX(BA$1:BA105)+1,"")</f>
        <v/>
      </c>
      <c r="BB106" s="7" t="str">
        <f>IF($J106=BB$4,MAX(BB$1:BB105)+1,"")</f>
        <v/>
      </c>
      <c r="BC106" s="7" t="str">
        <f>IF($J106=BC$4,MAX(BC$1:BC105)+1,"")</f>
        <v/>
      </c>
      <c r="BD106" s="7" t="str">
        <f>IF($J106=BD$4,MAX(BD$1:BD105)+1,"")</f>
        <v/>
      </c>
      <c r="BE106" s="7" t="str">
        <f>IF($J106=BE$4,MAX(BE$1:BE105)+1,"")</f>
        <v/>
      </c>
      <c r="BF106" s="7" t="str">
        <f>IF($J106=BF$4,MAX(BF$1:BF105)+1,"")</f>
        <v/>
      </c>
      <c r="BG106" s="7" t="str">
        <f>IF($J106=BG$4,MAX(BG$1:BG105)+1,"")</f>
        <v/>
      </c>
      <c r="BH106" s="7" t="str">
        <f>IF($J106=BH$4,MAX(BH$1:BH105)+1,"")</f>
        <v/>
      </c>
      <c r="BI106" s="6">
        <f t="shared" si="7"/>
        <v>11</v>
      </c>
    </row>
    <row r="107" spans="1:61">
      <c r="A107" s="6" t="str">
        <f t="shared" si="4"/>
        <v>มัธยมศึกษาปีที่ 5/2-2</v>
      </c>
      <c r="B107" s="6" t="str">
        <f t="shared" si="5"/>
        <v>ช67505-2</v>
      </c>
      <c r="D107" s="15">
        <v>2</v>
      </c>
      <c r="E107" s="15" t="s">
        <v>258</v>
      </c>
      <c r="F107" s="8" t="s">
        <v>2100</v>
      </c>
      <c r="G107" s="8" t="s">
        <v>32</v>
      </c>
      <c r="H107" s="15" t="s">
        <v>559</v>
      </c>
      <c r="J107" s="7" t="str">
        <f>IF(K107='วิชา-ชั้นที่สอน'!$B$29,'วิชา-ชั้นที่สอน'!$A$29,IF(K107='วิชา-ชั้นที่สอน'!$B$30,'วิชา-ชั้นที่สอน'!$A$30,IF(K107='วิชา-ชั้นที่สอน'!$B$31,'วิชา-ชั้นที่สอน'!$A$31,IF(K107='วิชา-ชั้นที่สอน'!$B$32,'วิชา-ชั้นที่สอน'!$A$32,IF(K107='วิชา-ชั้นที่สอน'!$B$33,'วิชา-ชั้นที่สอน'!$A$33,"-")))))</f>
        <v>ช67505</v>
      </c>
      <c r="K107" s="7" t="s">
        <v>1946</v>
      </c>
      <c r="L107" s="7" t="str">
        <f>IF(J107=0,"",IF(J107="-","",IF(J107="","",VLOOKUP(J107,'วิชา-ชั้นที่สอน'!$A$3:$F$59,3,FALSE))))</f>
        <v>นางสาวศิลป์ศุภา คุสินธุ์</v>
      </c>
      <c r="M107" s="7" t="str">
        <f>IF(L107=$M$4,MAX(M$1:$M106)+1,"")</f>
        <v/>
      </c>
      <c r="N107" s="7">
        <f>IF($L107=N$4,MAX(N$1:N106)+1,"")</f>
        <v>16</v>
      </c>
      <c r="O107" s="7" t="str">
        <f>IF($L107=O$4,MAX(O$1:O106)+1,"")</f>
        <v/>
      </c>
      <c r="P107" s="7" t="str">
        <f>IF($L107=P$4,MAX(P$1:P106)+1,"")</f>
        <v/>
      </c>
      <c r="Q107" s="7" t="str">
        <f>IF($L107=Q$4,MAX(Q$1:Q106)+1,"")</f>
        <v/>
      </c>
      <c r="R107" s="7" t="str">
        <f>IF($L107=R$4,MAX(R$1:R106)+1,"")</f>
        <v/>
      </c>
      <c r="S107" s="7" t="str">
        <f>IF($L107=S$4,MAX(S$1:S106)+1,"")</f>
        <v/>
      </c>
      <c r="T107" s="7" t="str">
        <f>IF($L107=T$4,MAX(T$1:T106)+1,"")</f>
        <v/>
      </c>
      <c r="U107" s="7" t="str">
        <f>IF($L107=U$4,MAX(U$1:U106)+1,"")</f>
        <v/>
      </c>
      <c r="V107" s="6">
        <f t="shared" si="6"/>
        <v>16</v>
      </c>
      <c r="X107" s="7" t="str">
        <f>IF($J107=X$4,MAX(X$1:X106)+1,"")</f>
        <v/>
      </c>
      <c r="Y107" s="7" t="str">
        <f>IF($J107=Y$4,MAX(Y$1:Y106)+1,"")</f>
        <v/>
      </c>
      <c r="Z107" s="7" t="str">
        <f>IF($J107=Z$4,MAX(Z$1:Z106)+1,"")</f>
        <v/>
      </c>
      <c r="AA107" s="7" t="str">
        <f>IF($J107=AA$4,MAX(AA$1:AA106)+1,"")</f>
        <v/>
      </c>
      <c r="AB107" s="7" t="str">
        <f>IF($J107=AB$4,MAX(AB$1:AB106)+1,"")</f>
        <v/>
      </c>
      <c r="AC107" s="7" t="str">
        <f>IF($J107=AC$4,MAX(AC$1:AC106)+1,"")</f>
        <v/>
      </c>
      <c r="AD107" s="7" t="str">
        <f>IF($J107=AD$4,MAX(AD$1:AD106)+1,"")</f>
        <v/>
      </c>
      <c r="AE107" s="7" t="str">
        <f>IF($J107=AE$4,MAX(AE$1:AE106)+1,"")</f>
        <v/>
      </c>
      <c r="AF107" s="7" t="str">
        <f>IF($J107=AF$4,MAX(AF$1:AF106)+1,"")</f>
        <v/>
      </c>
      <c r="AG107" s="7" t="str">
        <f>IF($J107=AG$4,MAX(AG$1:AG106)+1,"")</f>
        <v/>
      </c>
      <c r="AH107" s="7" t="str">
        <f>IF($J107=AH$4,MAX(AH$1:AH106)+1,"")</f>
        <v/>
      </c>
      <c r="AI107" s="7" t="str">
        <f>IF($J107=AI$4,MAX(AI$1:AI106)+1,"")</f>
        <v/>
      </c>
      <c r="AJ107" s="7" t="str">
        <f>IF($J107=AJ$4,MAX(AJ$1:AJ106)+1,"")</f>
        <v/>
      </c>
      <c r="AK107" s="7" t="str">
        <f>IF($J107=AK$4,MAX(AK$1:AK106)+1,"")</f>
        <v/>
      </c>
      <c r="AL107" s="7" t="str">
        <f>IF($J107=AL$4,MAX(AL$1:AL106)+1,"")</f>
        <v/>
      </c>
      <c r="AM107" s="7" t="str">
        <f>IF($J107=AM$4,MAX(AM$1:AM106)+1,"")</f>
        <v/>
      </c>
      <c r="AN107" s="7" t="str">
        <f>IF($J107=AN$4,MAX(AN$1:AN106)+1,"")</f>
        <v/>
      </c>
      <c r="AO107" s="7" t="str">
        <f>IF($J107=AO$4,MAX(AO$1:AO106)+1,"")</f>
        <v/>
      </c>
      <c r="AP107" s="7" t="str">
        <f>IF($J107=AP$4,MAX(AP$1:AP106)+1,"")</f>
        <v/>
      </c>
      <c r="AQ107" s="7" t="str">
        <f>IF($J107=AQ$4,MAX(AQ$1:AQ106)+1,"")</f>
        <v/>
      </c>
      <c r="AR107" s="7" t="str">
        <f>IF($J107=AR$4,MAX(AR$1:AR106)+1,"")</f>
        <v/>
      </c>
      <c r="AS107" s="7" t="str">
        <f>IF($J107=AS$4,MAX(AS$1:AS106)+1,"")</f>
        <v/>
      </c>
      <c r="AT107" s="7" t="str">
        <f>IF($J107=AT$4,MAX(AT$1:AT106)+1,"")</f>
        <v/>
      </c>
      <c r="AU107" s="7" t="str">
        <f>IF($J107=AU$4,MAX(AU$1:AU106)+1,"")</f>
        <v/>
      </c>
      <c r="AV107" s="7" t="str">
        <f>IF($J107=AV$4,MAX(AV$1:AV106)+1,"")</f>
        <v/>
      </c>
      <c r="AW107" s="7" t="str">
        <f>IF($J107=AW$4,MAX(AW$1:AW106)+1,"")</f>
        <v/>
      </c>
      <c r="AX107" s="7">
        <f>IF($J107=AX$4,MAX(AX$1:AX106)+1,"")</f>
        <v>2</v>
      </c>
      <c r="AY107" s="7" t="str">
        <f>IF($J107=AY$4,MAX(AY$1:AY106)+1,"")</f>
        <v/>
      </c>
      <c r="AZ107" s="7" t="str">
        <f>IF($J107=AZ$4,MAX(AZ$1:AZ106)+1,"")</f>
        <v/>
      </c>
      <c r="BA107" s="7" t="str">
        <f>IF($J107=BA$4,MAX(BA$1:BA106)+1,"")</f>
        <v/>
      </c>
      <c r="BB107" s="7" t="str">
        <f>IF($J107=BB$4,MAX(BB$1:BB106)+1,"")</f>
        <v/>
      </c>
      <c r="BC107" s="7" t="str">
        <f>IF($J107=BC$4,MAX(BC$1:BC106)+1,"")</f>
        <v/>
      </c>
      <c r="BD107" s="7" t="str">
        <f>IF($J107=BD$4,MAX(BD$1:BD106)+1,"")</f>
        <v/>
      </c>
      <c r="BE107" s="7" t="str">
        <f>IF($J107=BE$4,MAX(BE$1:BE106)+1,"")</f>
        <v/>
      </c>
      <c r="BF107" s="7" t="str">
        <f>IF($J107=BF$4,MAX(BF$1:BF106)+1,"")</f>
        <v/>
      </c>
      <c r="BG107" s="7" t="str">
        <f>IF($J107=BG$4,MAX(BG$1:BG106)+1,"")</f>
        <v/>
      </c>
      <c r="BH107" s="7" t="str">
        <f>IF($J107=BH$4,MAX(BH$1:BH106)+1,"")</f>
        <v/>
      </c>
      <c r="BI107" s="6">
        <f t="shared" si="7"/>
        <v>2</v>
      </c>
    </row>
    <row r="108" spans="1:61">
      <c r="A108" s="6" t="str">
        <f t="shared" si="4"/>
        <v>มัธยมศึกษาปีที่ 5/2-3</v>
      </c>
      <c r="B108" s="6" t="str">
        <f t="shared" si="5"/>
        <v>ช67505-3</v>
      </c>
      <c r="D108" s="15">
        <v>3</v>
      </c>
      <c r="E108" s="15" t="s">
        <v>256</v>
      </c>
      <c r="F108" s="8" t="s">
        <v>257</v>
      </c>
      <c r="G108" s="8" t="s">
        <v>22</v>
      </c>
      <c r="H108" s="15" t="s">
        <v>559</v>
      </c>
      <c r="J108" s="7" t="str">
        <f>IF(K108='วิชา-ชั้นที่สอน'!$B$29,'วิชา-ชั้นที่สอน'!$A$29,IF(K108='วิชา-ชั้นที่สอน'!$B$30,'วิชา-ชั้นที่สอน'!$A$30,IF(K108='วิชา-ชั้นที่สอน'!$B$31,'วิชา-ชั้นที่สอน'!$A$31,IF(K108='วิชา-ชั้นที่สอน'!$B$32,'วิชา-ชั้นที่สอน'!$A$32,IF(K108='วิชา-ชั้นที่สอน'!$B$33,'วิชา-ชั้นที่สอน'!$A$33,"-")))))</f>
        <v>ช67505</v>
      </c>
      <c r="K108" s="7" t="s">
        <v>1946</v>
      </c>
      <c r="L108" s="7" t="str">
        <f>IF(J108=0,"",IF(J108="-","",IF(J108="","",VLOOKUP(J108,'วิชา-ชั้นที่สอน'!$A$3:$F$59,3,FALSE))))</f>
        <v>นางสาวศิลป์ศุภา คุสินธุ์</v>
      </c>
      <c r="M108" s="7" t="str">
        <f>IF(L108=$M$4,MAX(M$1:$M107)+1,"")</f>
        <v/>
      </c>
      <c r="N108" s="7">
        <f>IF($L108=N$4,MAX(N$1:N107)+1,"")</f>
        <v>17</v>
      </c>
      <c r="O108" s="7" t="str">
        <f>IF($L108=O$4,MAX(O$1:O107)+1,"")</f>
        <v/>
      </c>
      <c r="P108" s="7" t="str">
        <f>IF($L108=P$4,MAX(P$1:P107)+1,"")</f>
        <v/>
      </c>
      <c r="Q108" s="7" t="str">
        <f>IF($L108=Q$4,MAX(Q$1:Q107)+1,"")</f>
        <v/>
      </c>
      <c r="R108" s="7" t="str">
        <f>IF($L108=R$4,MAX(R$1:R107)+1,"")</f>
        <v/>
      </c>
      <c r="S108" s="7" t="str">
        <f>IF($L108=S$4,MAX(S$1:S107)+1,"")</f>
        <v/>
      </c>
      <c r="T108" s="7" t="str">
        <f>IF($L108=T$4,MAX(T$1:T107)+1,"")</f>
        <v/>
      </c>
      <c r="U108" s="7" t="str">
        <f>IF($L108=U$4,MAX(U$1:U107)+1,"")</f>
        <v/>
      </c>
      <c r="V108" s="6">
        <f t="shared" si="6"/>
        <v>17</v>
      </c>
      <c r="X108" s="7" t="str">
        <f>IF($J108=X$4,MAX(X$1:X107)+1,"")</f>
        <v/>
      </c>
      <c r="Y108" s="7" t="str">
        <f>IF($J108=Y$4,MAX(Y$1:Y107)+1,"")</f>
        <v/>
      </c>
      <c r="Z108" s="7" t="str">
        <f>IF($J108=Z$4,MAX(Z$1:Z107)+1,"")</f>
        <v/>
      </c>
      <c r="AA108" s="7" t="str">
        <f>IF($J108=AA$4,MAX(AA$1:AA107)+1,"")</f>
        <v/>
      </c>
      <c r="AB108" s="7" t="str">
        <f>IF($J108=AB$4,MAX(AB$1:AB107)+1,"")</f>
        <v/>
      </c>
      <c r="AC108" s="7" t="str">
        <f>IF($J108=AC$4,MAX(AC$1:AC107)+1,"")</f>
        <v/>
      </c>
      <c r="AD108" s="7" t="str">
        <f>IF($J108=AD$4,MAX(AD$1:AD107)+1,"")</f>
        <v/>
      </c>
      <c r="AE108" s="7" t="str">
        <f>IF($J108=AE$4,MAX(AE$1:AE107)+1,"")</f>
        <v/>
      </c>
      <c r="AF108" s="7" t="str">
        <f>IF($J108=AF$4,MAX(AF$1:AF107)+1,"")</f>
        <v/>
      </c>
      <c r="AG108" s="7" t="str">
        <f>IF($J108=AG$4,MAX(AG$1:AG107)+1,"")</f>
        <v/>
      </c>
      <c r="AH108" s="7" t="str">
        <f>IF($J108=AH$4,MAX(AH$1:AH107)+1,"")</f>
        <v/>
      </c>
      <c r="AI108" s="7" t="str">
        <f>IF($J108=AI$4,MAX(AI$1:AI107)+1,"")</f>
        <v/>
      </c>
      <c r="AJ108" s="7" t="str">
        <f>IF($J108=AJ$4,MAX(AJ$1:AJ107)+1,"")</f>
        <v/>
      </c>
      <c r="AK108" s="7" t="str">
        <f>IF($J108=AK$4,MAX(AK$1:AK107)+1,"")</f>
        <v/>
      </c>
      <c r="AL108" s="7" t="str">
        <f>IF($J108=AL$4,MAX(AL$1:AL107)+1,"")</f>
        <v/>
      </c>
      <c r="AM108" s="7" t="str">
        <f>IF($J108=AM$4,MAX(AM$1:AM107)+1,"")</f>
        <v/>
      </c>
      <c r="AN108" s="7" t="str">
        <f>IF($J108=AN$4,MAX(AN$1:AN107)+1,"")</f>
        <v/>
      </c>
      <c r="AO108" s="7" t="str">
        <f>IF($J108=AO$4,MAX(AO$1:AO107)+1,"")</f>
        <v/>
      </c>
      <c r="AP108" s="7" t="str">
        <f>IF($J108=AP$4,MAX(AP$1:AP107)+1,"")</f>
        <v/>
      </c>
      <c r="AQ108" s="7" t="str">
        <f>IF($J108=AQ$4,MAX(AQ$1:AQ107)+1,"")</f>
        <v/>
      </c>
      <c r="AR108" s="7" t="str">
        <f>IF($J108=AR$4,MAX(AR$1:AR107)+1,"")</f>
        <v/>
      </c>
      <c r="AS108" s="7" t="str">
        <f>IF($J108=AS$4,MAX(AS$1:AS107)+1,"")</f>
        <v/>
      </c>
      <c r="AT108" s="7" t="str">
        <f>IF($J108=AT$4,MAX(AT$1:AT107)+1,"")</f>
        <v/>
      </c>
      <c r="AU108" s="7" t="str">
        <f>IF($J108=AU$4,MAX(AU$1:AU107)+1,"")</f>
        <v/>
      </c>
      <c r="AV108" s="7" t="str">
        <f>IF($J108=AV$4,MAX(AV$1:AV107)+1,"")</f>
        <v/>
      </c>
      <c r="AW108" s="7" t="str">
        <f>IF($J108=AW$4,MAX(AW$1:AW107)+1,"")</f>
        <v/>
      </c>
      <c r="AX108" s="7">
        <f>IF($J108=AX$4,MAX(AX$1:AX107)+1,"")</f>
        <v>3</v>
      </c>
      <c r="AY108" s="7" t="str">
        <f>IF($J108=AY$4,MAX(AY$1:AY107)+1,"")</f>
        <v/>
      </c>
      <c r="AZ108" s="7" t="str">
        <f>IF($J108=AZ$4,MAX(AZ$1:AZ107)+1,"")</f>
        <v/>
      </c>
      <c r="BA108" s="7" t="str">
        <f>IF($J108=BA$4,MAX(BA$1:BA107)+1,"")</f>
        <v/>
      </c>
      <c r="BB108" s="7" t="str">
        <f>IF($J108=BB$4,MAX(BB$1:BB107)+1,"")</f>
        <v/>
      </c>
      <c r="BC108" s="7" t="str">
        <f>IF($J108=BC$4,MAX(BC$1:BC107)+1,"")</f>
        <v/>
      </c>
      <c r="BD108" s="7" t="str">
        <f>IF($J108=BD$4,MAX(BD$1:BD107)+1,"")</f>
        <v/>
      </c>
      <c r="BE108" s="7" t="str">
        <f>IF($J108=BE$4,MAX(BE$1:BE107)+1,"")</f>
        <v/>
      </c>
      <c r="BF108" s="7" t="str">
        <f>IF($J108=BF$4,MAX(BF$1:BF107)+1,"")</f>
        <v/>
      </c>
      <c r="BG108" s="7" t="str">
        <f>IF($J108=BG$4,MAX(BG$1:BG107)+1,"")</f>
        <v/>
      </c>
      <c r="BH108" s="7" t="str">
        <f>IF($J108=BH$4,MAX(BH$1:BH107)+1,"")</f>
        <v/>
      </c>
      <c r="BI108" s="6">
        <f t="shared" si="7"/>
        <v>3</v>
      </c>
    </row>
    <row r="109" spans="1:61">
      <c r="A109" s="6" t="str">
        <f t="shared" si="4"/>
        <v>มัธยมศึกษาปีที่ 5/2-4</v>
      </c>
      <c r="B109" s="6" t="str">
        <f t="shared" si="5"/>
        <v>ช67506-6</v>
      </c>
      <c r="D109" s="15">
        <v>4</v>
      </c>
      <c r="E109" s="15" t="s">
        <v>259</v>
      </c>
      <c r="F109" s="8" t="s">
        <v>2101</v>
      </c>
      <c r="G109" s="8" t="s">
        <v>260</v>
      </c>
      <c r="H109" s="15" t="s">
        <v>559</v>
      </c>
      <c r="J109" s="7" t="str">
        <f>IF(K109='วิชา-ชั้นที่สอน'!$B$29,'วิชา-ชั้นที่สอน'!$A$29,IF(K109='วิชา-ชั้นที่สอน'!$B$30,'วิชา-ชั้นที่สอน'!$A$30,IF(K109='วิชา-ชั้นที่สอน'!$B$31,'วิชา-ชั้นที่สอน'!$A$31,IF(K109='วิชา-ชั้นที่สอน'!$B$32,'วิชา-ชั้นที่สอน'!$A$32,IF(K109='วิชา-ชั้นที่สอน'!$B$33,'วิชา-ชั้นที่สอน'!$A$33,"-")))))</f>
        <v>ช67506</v>
      </c>
      <c r="K109" s="7" t="s">
        <v>1851</v>
      </c>
      <c r="L109" s="7" t="str">
        <f>IF(J109=0,"",IF(J109="-","",IF(J109="","",VLOOKUP(J109,'วิชา-ชั้นที่สอน'!$A$3:$F$59,3,FALSE))))</f>
        <v>นายธนินภัท วิชรัจจ์</v>
      </c>
      <c r="M109" s="7">
        <f>IF(L109=$M$4,MAX(M$1:$M108)+1,"")</f>
        <v>20</v>
      </c>
      <c r="N109" s="7" t="str">
        <f>IF($L109=N$4,MAX(N$1:N108)+1,"")</f>
        <v/>
      </c>
      <c r="O109" s="7" t="str">
        <f>IF($L109=O$4,MAX(O$1:O108)+1,"")</f>
        <v/>
      </c>
      <c r="P109" s="7" t="str">
        <f>IF($L109=P$4,MAX(P$1:P108)+1,"")</f>
        <v/>
      </c>
      <c r="Q109" s="7" t="str">
        <f>IF($L109=Q$4,MAX(Q$1:Q108)+1,"")</f>
        <v/>
      </c>
      <c r="R109" s="7" t="str">
        <f>IF($L109=R$4,MAX(R$1:R108)+1,"")</f>
        <v/>
      </c>
      <c r="S109" s="7" t="str">
        <f>IF($L109=S$4,MAX(S$1:S108)+1,"")</f>
        <v/>
      </c>
      <c r="T109" s="7" t="str">
        <f>IF($L109=T$4,MAX(T$1:T108)+1,"")</f>
        <v/>
      </c>
      <c r="U109" s="7" t="str">
        <f>IF($L109=U$4,MAX(U$1:U108)+1,"")</f>
        <v/>
      </c>
      <c r="V109" s="6">
        <f t="shared" si="6"/>
        <v>20</v>
      </c>
      <c r="X109" s="7" t="str">
        <f>IF($J109=X$4,MAX(X$1:X108)+1,"")</f>
        <v/>
      </c>
      <c r="Y109" s="7" t="str">
        <f>IF($J109=Y$4,MAX(Y$1:Y108)+1,"")</f>
        <v/>
      </c>
      <c r="Z109" s="7" t="str">
        <f>IF($J109=Z$4,MAX(Z$1:Z108)+1,"")</f>
        <v/>
      </c>
      <c r="AA109" s="7" t="str">
        <f>IF($J109=AA$4,MAX(AA$1:AA108)+1,"")</f>
        <v/>
      </c>
      <c r="AB109" s="7" t="str">
        <f>IF($J109=AB$4,MAX(AB$1:AB108)+1,"")</f>
        <v/>
      </c>
      <c r="AC109" s="7" t="str">
        <f>IF($J109=AC$4,MAX(AC$1:AC108)+1,"")</f>
        <v/>
      </c>
      <c r="AD109" s="7" t="str">
        <f>IF($J109=AD$4,MAX(AD$1:AD108)+1,"")</f>
        <v/>
      </c>
      <c r="AE109" s="7" t="str">
        <f>IF($J109=AE$4,MAX(AE$1:AE108)+1,"")</f>
        <v/>
      </c>
      <c r="AF109" s="7" t="str">
        <f>IF($J109=AF$4,MAX(AF$1:AF108)+1,"")</f>
        <v/>
      </c>
      <c r="AG109" s="7" t="str">
        <f>IF($J109=AG$4,MAX(AG$1:AG108)+1,"")</f>
        <v/>
      </c>
      <c r="AH109" s="7" t="str">
        <f>IF($J109=AH$4,MAX(AH$1:AH108)+1,"")</f>
        <v/>
      </c>
      <c r="AI109" s="7" t="str">
        <f>IF($J109=AI$4,MAX(AI$1:AI108)+1,"")</f>
        <v/>
      </c>
      <c r="AJ109" s="7" t="str">
        <f>IF($J109=AJ$4,MAX(AJ$1:AJ108)+1,"")</f>
        <v/>
      </c>
      <c r="AK109" s="7" t="str">
        <f>IF($J109=AK$4,MAX(AK$1:AK108)+1,"")</f>
        <v/>
      </c>
      <c r="AL109" s="7" t="str">
        <f>IF($J109=AL$4,MAX(AL$1:AL108)+1,"")</f>
        <v/>
      </c>
      <c r="AM109" s="7" t="str">
        <f>IF($J109=AM$4,MAX(AM$1:AM108)+1,"")</f>
        <v/>
      </c>
      <c r="AN109" s="7" t="str">
        <f>IF($J109=AN$4,MAX(AN$1:AN108)+1,"")</f>
        <v/>
      </c>
      <c r="AO109" s="7" t="str">
        <f>IF($J109=AO$4,MAX(AO$1:AO108)+1,"")</f>
        <v/>
      </c>
      <c r="AP109" s="7" t="str">
        <f>IF($J109=AP$4,MAX(AP$1:AP108)+1,"")</f>
        <v/>
      </c>
      <c r="AQ109" s="7" t="str">
        <f>IF($J109=AQ$4,MAX(AQ$1:AQ108)+1,"")</f>
        <v/>
      </c>
      <c r="AR109" s="7" t="str">
        <f>IF($J109=AR$4,MAX(AR$1:AR108)+1,"")</f>
        <v/>
      </c>
      <c r="AS109" s="7" t="str">
        <f>IF($J109=AS$4,MAX(AS$1:AS108)+1,"")</f>
        <v/>
      </c>
      <c r="AT109" s="7" t="str">
        <f>IF($J109=AT$4,MAX(AT$1:AT108)+1,"")</f>
        <v/>
      </c>
      <c r="AU109" s="7" t="str">
        <f>IF($J109=AU$4,MAX(AU$1:AU108)+1,"")</f>
        <v/>
      </c>
      <c r="AV109" s="7" t="str">
        <f>IF($J109=AV$4,MAX(AV$1:AV108)+1,"")</f>
        <v/>
      </c>
      <c r="AW109" s="7" t="str">
        <f>IF($J109=AW$4,MAX(AW$1:AW108)+1,"")</f>
        <v/>
      </c>
      <c r="AX109" s="7" t="str">
        <f>IF($J109=AX$4,MAX(AX$1:AX108)+1,"")</f>
        <v/>
      </c>
      <c r="AY109" s="7">
        <f>IF($J109=AY$4,MAX(AY$1:AY108)+1,"")</f>
        <v>6</v>
      </c>
      <c r="AZ109" s="7" t="str">
        <f>IF($J109=AZ$4,MAX(AZ$1:AZ108)+1,"")</f>
        <v/>
      </c>
      <c r="BA109" s="7" t="str">
        <f>IF($J109=BA$4,MAX(BA$1:BA108)+1,"")</f>
        <v/>
      </c>
      <c r="BB109" s="7" t="str">
        <f>IF($J109=BB$4,MAX(BB$1:BB108)+1,"")</f>
        <v/>
      </c>
      <c r="BC109" s="7" t="str">
        <f>IF($J109=BC$4,MAX(BC$1:BC108)+1,"")</f>
        <v/>
      </c>
      <c r="BD109" s="7" t="str">
        <f>IF($J109=BD$4,MAX(BD$1:BD108)+1,"")</f>
        <v/>
      </c>
      <c r="BE109" s="7" t="str">
        <f>IF($J109=BE$4,MAX(BE$1:BE108)+1,"")</f>
        <v/>
      </c>
      <c r="BF109" s="7" t="str">
        <f>IF($J109=BF$4,MAX(BF$1:BF108)+1,"")</f>
        <v/>
      </c>
      <c r="BG109" s="7" t="str">
        <f>IF($J109=BG$4,MAX(BG$1:BG108)+1,"")</f>
        <v/>
      </c>
      <c r="BH109" s="7" t="str">
        <f>IF($J109=BH$4,MAX(BH$1:BH108)+1,"")</f>
        <v/>
      </c>
      <c r="BI109" s="6">
        <f t="shared" si="7"/>
        <v>6</v>
      </c>
    </row>
    <row r="110" spans="1:61">
      <c r="A110" s="6" t="str">
        <f t="shared" si="4"/>
        <v>มัธยมศึกษาปีที่ 5/2-5</v>
      </c>
      <c r="B110" s="6" t="str">
        <f t="shared" si="5"/>
        <v>ช67507-12</v>
      </c>
      <c r="D110" s="15">
        <v>5</v>
      </c>
      <c r="E110" s="15" t="s">
        <v>261</v>
      </c>
      <c r="F110" s="8" t="s">
        <v>2102</v>
      </c>
      <c r="G110" s="8" t="s">
        <v>262</v>
      </c>
      <c r="H110" s="15" t="s">
        <v>559</v>
      </c>
      <c r="J110" s="7" t="str">
        <f>IF(K110='วิชา-ชั้นที่สอน'!$B$29,'วิชา-ชั้นที่สอน'!$A$29,IF(K110='วิชา-ชั้นที่สอน'!$B$30,'วิชา-ชั้นที่สอน'!$A$30,IF(K110='วิชา-ชั้นที่สอน'!$B$31,'วิชา-ชั้นที่สอน'!$A$31,IF(K110='วิชา-ชั้นที่สอน'!$B$32,'วิชา-ชั้นที่สอน'!$A$32,IF(K110='วิชา-ชั้นที่สอน'!$B$33,'วิชา-ชั้นที่สอน'!$A$33,"-")))))</f>
        <v>ช67507</v>
      </c>
      <c r="K110" s="7" t="s">
        <v>1853</v>
      </c>
      <c r="L110" s="7" t="str">
        <f>IF(J110=0,"",IF(J110="-","",IF(J110="","",VLOOKUP(J110,'วิชา-ชั้นที่สอน'!$A$3:$F$59,3,FALSE))))</f>
        <v>นางสาวเบญญาณิช  กิจเต่ง</v>
      </c>
      <c r="M110" s="7" t="str">
        <f>IF(L110=$M$4,MAX(M$1:$M109)+1,"")</f>
        <v/>
      </c>
      <c r="N110" s="7" t="str">
        <f>IF($L110=N$4,MAX(N$1:N109)+1,"")</f>
        <v/>
      </c>
      <c r="O110" s="7" t="str">
        <f>IF($L110=O$4,MAX(O$1:O109)+1,"")</f>
        <v/>
      </c>
      <c r="P110" s="7" t="str">
        <f>IF($L110=P$4,MAX(P$1:P109)+1,"")</f>
        <v/>
      </c>
      <c r="Q110" s="7" t="str">
        <f>IF($L110=Q$4,MAX(Q$1:Q109)+1,"")</f>
        <v/>
      </c>
      <c r="R110" s="7" t="str">
        <f>IF($L110=R$4,MAX(R$1:R109)+1,"")</f>
        <v/>
      </c>
      <c r="S110" s="7" t="str">
        <f>IF($L110=S$4,MAX(S$1:S109)+1,"")</f>
        <v/>
      </c>
      <c r="T110" s="7" t="str">
        <f>IF($L110=T$4,MAX(T$1:T109)+1,"")</f>
        <v/>
      </c>
      <c r="U110" s="7" t="str">
        <f>IF($L110=U$4,MAX(U$1:U109)+1,"")</f>
        <v/>
      </c>
      <c r="V110" s="6">
        <f t="shared" si="6"/>
        <v>0</v>
      </c>
      <c r="X110" s="7" t="str">
        <f>IF($J110=X$4,MAX(X$1:X109)+1,"")</f>
        <v/>
      </c>
      <c r="Y110" s="7" t="str">
        <f>IF($J110=Y$4,MAX(Y$1:Y109)+1,"")</f>
        <v/>
      </c>
      <c r="Z110" s="7" t="str">
        <f>IF($J110=Z$4,MAX(Z$1:Z109)+1,"")</f>
        <v/>
      </c>
      <c r="AA110" s="7" t="str">
        <f>IF($J110=AA$4,MAX(AA$1:AA109)+1,"")</f>
        <v/>
      </c>
      <c r="AB110" s="7" t="str">
        <f>IF($J110=AB$4,MAX(AB$1:AB109)+1,"")</f>
        <v/>
      </c>
      <c r="AC110" s="7" t="str">
        <f>IF($J110=AC$4,MAX(AC$1:AC109)+1,"")</f>
        <v/>
      </c>
      <c r="AD110" s="7" t="str">
        <f>IF($J110=AD$4,MAX(AD$1:AD109)+1,"")</f>
        <v/>
      </c>
      <c r="AE110" s="7" t="str">
        <f>IF($J110=AE$4,MAX(AE$1:AE109)+1,"")</f>
        <v/>
      </c>
      <c r="AF110" s="7" t="str">
        <f>IF($J110=AF$4,MAX(AF$1:AF109)+1,"")</f>
        <v/>
      </c>
      <c r="AG110" s="7" t="str">
        <f>IF($J110=AG$4,MAX(AG$1:AG109)+1,"")</f>
        <v/>
      </c>
      <c r="AH110" s="7" t="str">
        <f>IF($J110=AH$4,MAX(AH$1:AH109)+1,"")</f>
        <v/>
      </c>
      <c r="AI110" s="7" t="str">
        <f>IF($J110=AI$4,MAX(AI$1:AI109)+1,"")</f>
        <v/>
      </c>
      <c r="AJ110" s="7" t="str">
        <f>IF($J110=AJ$4,MAX(AJ$1:AJ109)+1,"")</f>
        <v/>
      </c>
      <c r="AK110" s="7" t="str">
        <f>IF($J110=AK$4,MAX(AK$1:AK109)+1,"")</f>
        <v/>
      </c>
      <c r="AL110" s="7" t="str">
        <f>IF($J110=AL$4,MAX(AL$1:AL109)+1,"")</f>
        <v/>
      </c>
      <c r="AM110" s="7" t="str">
        <f>IF($J110=AM$4,MAX(AM$1:AM109)+1,"")</f>
        <v/>
      </c>
      <c r="AN110" s="7" t="str">
        <f>IF($J110=AN$4,MAX(AN$1:AN109)+1,"")</f>
        <v/>
      </c>
      <c r="AO110" s="7" t="str">
        <f>IF($J110=AO$4,MAX(AO$1:AO109)+1,"")</f>
        <v/>
      </c>
      <c r="AP110" s="7" t="str">
        <f>IF($J110=AP$4,MAX(AP$1:AP109)+1,"")</f>
        <v/>
      </c>
      <c r="AQ110" s="7" t="str">
        <f>IF($J110=AQ$4,MAX(AQ$1:AQ109)+1,"")</f>
        <v/>
      </c>
      <c r="AR110" s="7" t="str">
        <f>IF($J110=AR$4,MAX(AR$1:AR109)+1,"")</f>
        <v/>
      </c>
      <c r="AS110" s="7" t="str">
        <f>IF($J110=AS$4,MAX(AS$1:AS109)+1,"")</f>
        <v/>
      </c>
      <c r="AT110" s="7" t="str">
        <f>IF($J110=AT$4,MAX(AT$1:AT109)+1,"")</f>
        <v/>
      </c>
      <c r="AU110" s="7" t="str">
        <f>IF($J110=AU$4,MAX(AU$1:AU109)+1,"")</f>
        <v/>
      </c>
      <c r="AV110" s="7" t="str">
        <f>IF($J110=AV$4,MAX(AV$1:AV109)+1,"")</f>
        <v/>
      </c>
      <c r="AW110" s="7" t="str">
        <f>IF($J110=AW$4,MAX(AW$1:AW109)+1,"")</f>
        <v/>
      </c>
      <c r="AX110" s="7" t="str">
        <f>IF($J110=AX$4,MAX(AX$1:AX109)+1,"")</f>
        <v/>
      </c>
      <c r="AY110" s="7" t="str">
        <f>IF($J110=AY$4,MAX(AY$1:AY109)+1,"")</f>
        <v/>
      </c>
      <c r="AZ110" s="7">
        <f>IF($J110=AZ$4,MAX(AZ$1:AZ109)+1,"")</f>
        <v>12</v>
      </c>
      <c r="BA110" s="7" t="str">
        <f>IF($J110=BA$4,MAX(BA$1:BA109)+1,"")</f>
        <v/>
      </c>
      <c r="BB110" s="7" t="str">
        <f>IF($J110=BB$4,MAX(BB$1:BB109)+1,"")</f>
        <v/>
      </c>
      <c r="BC110" s="7" t="str">
        <f>IF($J110=BC$4,MAX(BC$1:BC109)+1,"")</f>
        <v/>
      </c>
      <c r="BD110" s="7" t="str">
        <f>IF($J110=BD$4,MAX(BD$1:BD109)+1,"")</f>
        <v/>
      </c>
      <c r="BE110" s="7" t="str">
        <f>IF($J110=BE$4,MAX(BE$1:BE109)+1,"")</f>
        <v/>
      </c>
      <c r="BF110" s="7" t="str">
        <f>IF($J110=BF$4,MAX(BF$1:BF109)+1,"")</f>
        <v/>
      </c>
      <c r="BG110" s="7" t="str">
        <f>IF($J110=BG$4,MAX(BG$1:BG109)+1,"")</f>
        <v/>
      </c>
      <c r="BH110" s="7" t="str">
        <f>IF($J110=BH$4,MAX(BH$1:BH109)+1,"")</f>
        <v/>
      </c>
      <c r="BI110" s="6">
        <f t="shared" si="7"/>
        <v>12</v>
      </c>
    </row>
    <row r="111" spans="1:61">
      <c r="A111" s="6" t="str">
        <f t="shared" si="4"/>
        <v>มัธยมศึกษาปีที่ 5/2-6</v>
      </c>
      <c r="B111" s="6" t="str">
        <f t="shared" si="5"/>
        <v>ช67509-9</v>
      </c>
      <c r="D111" s="15">
        <v>6</v>
      </c>
      <c r="E111" s="15" t="s">
        <v>263</v>
      </c>
      <c r="F111" s="8" t="s">
        <v>264</v>
      </c>
      <c r="G111" s="8" t="s">
        <v>265</v>
      </c>
      <c r="H111" s="15" t="s">
        <v>559</v>
      </c>
      <c r="J111" s="7" t="str">
        <f>IF(K111='วิชา-ชั้นที่สอน'!$B$29,'วิชา-ชั้นที่สอน'!$A$29,IF(K111='วิชา-ชั้นที่สอน'!$B$30,'วิชา-ชั้นที่สอน'!$A$30,IF(K111='วิชา-ชั้นที่สอน'!$B$31,'วิชา-ชั้นที่สอน'!$A$31,IF(K111='วิชา-ชั้นที่สอน'!$B$32,'วิชา-ชั้นที่สอน'!$A$32,IF(K111='วิชา-ชั้นที่สอน'!$B$33,'วิชา-ชั้นที่สอน'!$A$33,"-")))))</f>
        <v>ช67509</v>
      </c>
      <c r="K111" s="7" t="s">
        <v>2128</v>
      </c>
      <c r="L111" s="7" t="str">
        <f>IF(J111=0,"",IF(J111="-","",IF(J111="","",VLOOKUP(J111,'วิชา-ชั้นที่สอน'!$A$3:$F$59,3,FALSE))))</f>
        <v>สิบเอกชัยวัฒน์(เก่ง) เรืองไกรศิลป์</v>
      </c>
      <c r="M111" s="7" t="str">
        <f>IF(L111=$M$4,MAX(M$1:$M110)+1,"")</f>
        <v/>
      </c>
      <c r="N111" s="7" t="str">
        <f>IF($L111=N$4,MAX(N$1:N110)+1,"")</f>
        <v/>
      </c>
      <c r="O111" s="7" t="str">
        <f>IF($L111=O$4,MAX(O$1:O110)+1,"")</f>
        <v/>
      </c>
      <c r="P111" s="7">
        <f>IF($L111=P$4,MAX(P$1:P110)+1,"")</f>
        <v>22</v>
      </c>
      <c r="Q111" s="7" t="str">
        <f>IF($L111=Q$4,MAX(Q$1:Q110)+1,"")</f>
        <v/>
      </c>
      <c r="R111" s="7" t="str">
        <f>IF($L111=R$4,MAX(R$1:R110)+1,"")</f>
        <v/>
      </c>
      <c r="S111" s="7" t="str">
        <f>IF($L111=S$4,MAX(S$1:S110)+1,"")</f>
        <v/>
      </c>
      <c r="T111" s="7" t="str">
        <f>IF($L111=T$4,MAX(T$1:T110)+1,"")</f>
        <v/>
      </c>
      <c r="U111" s="7" t="str">
        <f>IF($L111=U$4,MAX(U$1:U110)+1,"")</f>
        <v/>
      </c>
      <c r="V111" s="6">
        <f t="shared" si="6"/>
        <v>22</v>
      </c>
      <c r="X111" s="7" t="str">
        <f>IF($J111=X$4,MAX(X$1:X110)+1,"")</f>
        <v/>
      </c>
      <c r="Y111" s="7" t="str">
        <f>IF($J111=Y$4,MAX(Y$1:Y110)+1,"")</f>
        <v/>
      </c>
      <c r="Z111" s="7" t="str">
        <f>IF($J111=Z$4,MAX(Z$1:Z110)+1,"")</f>
        <v/>
      </c>
      <c r="AA111" s="7" t="str">
        <f>IF($J111=AA$4,MAX(AA$1:AA110)+1,"")</f>
        <v/>
      </c>
      <c r="AB111" s="7" t="str">
        <f>IF($J111=AB$4,MAX(AB$1:AB110)+1,"")</f>
        <v/>
      </c>
      <c r="AC111" s="7" t="str">
        <f>IF($J111=AC$4,MAX(AC$1:AC110)+1,"")</f>
        <v/>
      </c>
      <c r="AD111" s="7" t="str">
        <f>IF($J111=AD$4,MAX(AD$1:AD110)+1,"")</f>
        <v/>
      </c>
      <c r="AE111" s="7" t="str">
        <f>IF($J111=AE$4,MAX(AE$1:AE110)+1,"")</f>
        <v/>
      </c>
      <c r="AF111" s="7" t="str">
        <f>IF($J111=AF$4,MAX(AF$1:AF110)+1,"")</f>
        <v/>
      </c>
      <c r="AG111" s="7" t="str">
        <f>IF($J111=AG$4,MAX(AG$1:AG110)+1,"")</f>
        <v/>
      </c>
      <c r="AH111" s="7" t="str">
        <f>IF($J111=AH$4,MAX(AH$1:AH110)+1,"")</f>
        <v/>
      </c>
      <c r="AI111" s="7" t="str">
        <f>IF($J111=AI$4,MAX(AI$1:AI110)+1,"")</f>
        <v/>
      </c>
      <c r="AJ111" s="7" t="str">
        <f>IF($J111=AJ$4,MAX(AJ$1:AJ110)+1,"")</f>
        <v/>
      </c>
      <c r="AK111" s="7" t="str">
        <f>IF($J111=AK$4,MAX(AK$1:AK110)+1,"")</f>
        <v/>
      </c>
      <c r="AL111" s="7" t="str">
        <f>IF($J111=AL$4,MAX(AL$1:AL110)+1,"")</f>
        <v/>
      </c>
      <c r="AM111" s="7" t="str">
        <f>IF($J111=AM$4,MAX(AM$1:AM110)+1,"")</f>
        <v/>
      </c>
      <c r="AN111" s="7" t="str">
        <f>IF($J111=AN$4,MAX(AN$1:AN110)+1,"")</f>
        <v/>
      </c>
      <c r="AO111" s="7" t="str">
        <f>IF($J111=AO$4,MAX(AO$1:AO110)+1,"")</f>
        <v/>
      </c>
      <c r="AP111" s="7" t="str">
        <f>IF($J111=AP$4,MAX(AP$1:AP110)+1,"")</f>
        <v/>
      </c>
      <c r="AQ111" s="7" t="str">
        <f>IF($J111=AQ$4,MAX(AQ$1:AQ110)+1,"")</f>
        <v/>
      </c>
      <c r="AR111" s="7" t="str">
        <f>IF($J111=AR$4,MAX(AR$1:AR110)+1,"")</f>
        <v/>
      </c>
      <c r="AS111" s="7" t="str">
        <f>IF($J111=AS$4,MAX(AS$1:AS110)+1,"")</f>
        <v/>
      </c>
      <c r="AT111" s="7" t="str">
        <f>IF($J111=AT$4,MAX(AT$1:AT110)+1,"")</f>
        <v/>
      </c>
      <c r="AU111" s="7" t="str">
        <f>IF($J111=AU$4,MAX(AU$1:AU110)+1,"")</f>
        <v/>
      </c>
      <c r="AV111" s="7" t="str">
        <f>IF($J111=AV$4,MAX(AV$1:AV110)+1,"")</f>
        <v/>
      </c>
      <c r="AW111" s="7" t="str">
        <f>IF($J111=AW$4,MAX(AW$1:AW110)+1,"")</f>
        <v/>
      </c>
      <c r="AX111" s="7" t="str">
        <f>IF($J111=AX$4,MAX(AX$1:AX110)+1,"")</f>
        <v/>
      </c>
      <c r="AY111" s="7" t="str">
        <f>IF($J111=AY$4,MAX(AY$1:AY110)+1,"")</f>
        <v/>
      </c>
      <c r="AZ111" s="7" t="str">
        <f>IF($J111=AZ$4,MAX(AZ$1:AZ110)+1,"")</f>
        <v/>
      </c>
      <c r="BA111" s="7" t="str">
        <f>IF($J111=BA$4,MAX(BA$1:BA110)+1,"")</f>
        <v/>
      </c>
      <c r="BB111" s="7">
        <f>IF($J111=BB$4,MAX(BB$1:BB110)+1,"")</f>
        <v>9</v>
      </c>
      <c r="BC111" s="7" t="str">
        <f>IF($J111=BC$4,MAX(BC$1:BC110)+1,"")</f>
        <v/>
      </c>
      <c r="BD111" s="7" t="str">
        <f>IF($J111=BD$4,MAX(BD$1:BD110)+1,"")</f>
        <v/>
      </c>
      <c r="BE111" s="7" t="str">
        <f>IF($J111=BE$4,MAX(BE$1:BE110)+1,"")</f>
        <v/>
      </c>
      <c r="BF111" s="7" t="str">
        <f>IF($J111=BF$4,MAX(BF$1:BF110)+1,"")</f>
        <v/>
      </c>
      <c r="BG111" s="7" t="str">
        <f>IF($J111=BG$4,MAX(BG$1:BG110)+1,"")</f>
        <v/>
      </c>
      <c r="BH111" s="7" t="str">
        <f>IF($J111=BH$4,MAX(BH$1:BH110)+1,"")</f>
        <v/>
      </c>
      <c r="BI111" s="6">
        <f t="shared" si="7"/>
        <v>9</v>
      </c>
    </row>
    <row r="112" spans="1:61">
      <c r="A112" s="6" t="str">
        <f t="shared" si="4"/>
        <v>มัธยมศึกษาปีที่ 5/2-7</v>
      </c>
      <c r="B112" s="6" t="str">
        <f t="shared" si="5"/>
        <v>ช67505-4</v>
      </c>
      <c r="D112" s="15">
        <v>7</v>
      </c>
      <c r="E112" s="15" t="s">
        <v>266</v>
      </c>
      <c r="F112" s="8" t="s">
        <v>2103</v>
      </c>
      <c r="G112" s="8" t="s">
        <v>267</v>
      </c>
      <c r="H112" s="15" t="s">
        <v>559</v>
      </c>
      <c r="J112" s="7" t="str">
        <f>IF(K112='วิชา-ชั้นที่สอน'!$B$29,'วิชา-ชั้นที่สอน'!$A$29,IF(K112='วิชา-ชั้นที่สอน'!$B$30,'วิชา-ชั้นที่สอน'!$A$30,IF(K112='วิชา-ชั้นที่สอน'!$B$31,'วิชา-ชั้นที่สอน'!$A$31,IF(K112='วิชา-ชั้นที่สอน'!$B$32,'วิชา-ชั้นที่สอน'!$A$32,IF(K112='วิชา-ชั้นที่สอน'!$B$33,'วิชา-ชั้นที่สอน'!$A$33,"-")))))</f>
        <v>ช67505</v>
      </c>
      <c r="K112" s="7" t="s">
        <v>1946</v>
      </c>
      <c r="L112" s="7" t="str">
        <f>IF(J112=0,"",IF(J112="-","",IF(J112="","",VLOOKUP(J112,'วิชา-ชั้นที่สอน'!$A$3:$F$59,3,FALSE))))</f>
        <v>นางสาวศิลป์ศุภา คุสินธุ์</v>
      </c>
      <c r="M112" s="7" t="str">
        <f>IF(L112=$M$4,MAX(M$1:$M111)+1,"")</f>
        <v/>
      </c>
      <c r="N112" s="7">
        <f>IF($L112=N$4,MAX(N$1:N111)+1,"")</f>
        <v>18</v>
      </c>
      <c r="O112" s="7" t="str">
        <f>IF($L112=O$4,MAX(O$1:O111)+1,"")</f>
        <v/>
      </c>
      <c r="P112" s="7" t="str">
        <f>IF($L112=P$4,MAX(P$1:P111)+1,"")</f>
        <v/>
      </c>
      <c r="Q112" s="7" t="str">
        <f>IF($L112=Q$4,MAX(Q$1:Q111)+1,"")</f>
        <v/>
      </c>
      <c r="R112" s="7" t="str">
        <f>IF($L112=R$4,MAX(R$1:R111)+1,"")</f>
        <v/>
      </c>
      <c r="S112" s="7" t="str">
        <f>IF($L112=S$4,MAX(S$1:S111)+1,"")</f>
        <v/>
      </c>
      <c r="T112" s="7" t="str">
        <f>IF($L112=T$4,MAX(T$1:T111)+1,"")</f>
        <v/>
      </c>
      <c r="U112" s="7" t="str">
        <f>IF($L112=U$4,MAX(U$1:U111)+1,"")</f>
        <v/>
      </c>
      <c r="V112" s="6">
        <f t="shared" si="6"/>
        <v>18</v>
      </c>
      <c r="X112" s="7" t="str">
        <f>IF($J112=X$4,MAX(X$1:X111)+1,"")</f>
        <v/>
      </c>
      <c r="Y112" s="7" t="str">
        <f>IF($J112=Y$4,MAX(Y$1:Y111)+1,"")</f>
        <v/>
      </c>
      <c r="Z112" s="7" t="str">
        <f>IF($J112=Z$4,MAX(Z$1:Z111)+1,"")</f>
        <v/>
      </c>
      <c r="AA112" s="7" t="str">
        <f>IF($J112=AA$4,MAX(AA$1:AA111)+1,"")</f>
        <v/>
      </c>
      <c r="AB112" s="7" t="str">
        <f>IF($J112=AB$4,MAX(AB$1:AB111)+1,"")</f>
        <v/>
      </c>
      <c r="AC112" s="7" t="str">
        <f>IF($J112=AC$4,MAX(AC$1:AC111)+1,"")</f>
        <v/>
      </c>
      <c r="AD112" s="7" t="str">
        <f>IF($J112=AD$4,MAX(AD$1:AD111)+1,"")</f>
        <v/>
      </c>
      <c r="AE112" s="7" t="str">
        <f>IF($J112=AE$4,MAX(AE$1:AE111)+1,"")</f>
        <v/>
      </c>
      <c r="AF112" s="7" t="str">
        <f>IF($J112=AF$4,MAX(AF$1:AF111)+1,"")</f>
        <v/>
      </c>
      <c r="AG112" s="7" t="str">
        <f>IF($J112=AG$4,MAX(AG$1:AG111)+1,"")</f>
        <v/>
      </c>
      <c r="AH112" s="7" t="str">
        <f>IF($J112=AH$4,MAX(AH$1:AH111)+1,"")</f>
        <v/>
      </c>
      <c r="AI112" s="7" t="str">
        <f>IF($J112=AI$4,MAX(AI$1:AI111)+1,"")</f>
        <v/>
      </c>
      <c r="AJ112" s="7" t="str">
        <f>IF($J112=AJ$4,MAX(AJ$1:AJ111)+1,"")</f>
        <v/>
      </c>
      <c r="AK112" s="7" t="str">
        <f>IF($J112=AK$4,MAX(AK$1:AK111)+1,"")</f>
        <v/>
      </c>
      <c r="AL112" s="7" t="str">
        <f>IF($J112=AL$4,MAX(AL$1:AL111)+1,"")</f>
        <v/>
      </c>
      <c r="AM112" s="7" t="str">
        <f>IF($J112=AM$4,MAX(AM$1:AM111)+1,"")</f>
        <v/>
      </c>
      <c r="AN112" s="7" t="str">
        <f>IF($J112=AN$4,MAX(AN$1:AN111)+1,"")</f>
        <v/>
      </c>
      <c r="AO112" s="7" t="str">
        <f>IF($J112=AO$4,MAX(AO$1:AO111)+1,"")</f>
        <v/>
      </c>
      <c r="AP112" s="7" t="str">
        <f>IF($J112=AP$4,MAX(AP$1:AP111)+1,"")</f>
        <v/>
      </c>
      <c r="AQ112" s="7" t="str">
        <f>IF($J112=AQ$4,MAX(AQ$1:AQ111)+1,"")</f>
        <v/>
      </c>
      <c r="AR112" s="7" t="str">
        <f>IF($J112=AR$4,MAX(AR$1:AR111)+1,"")</f>
        <v/>
      </c>
      <c r="AS112" s="7" t="str">
        <f>IF($J112=AS$4,MAX(AS$1:AS111)+1,"")</f>
        <v/>
      </c>
      <c r="AT112" s="7" t="str">
        <f>IF($J112=AT$4,MAX(AT$1:AT111)+1,"")</f>
        <v/>
      </c>
      <c r="AU112" s="7" t="str">
        <f>IF($J112=AU$4,MAX(AU$1:AU111)+1,"")</f>
        <v/>
      </c>
      <c r="AV112" s="7" t="str">
        <f>IF($J112=AV$4,MAX(AV$1:AV111)+1,"")</f>
        <v/>
      </c>
      <c r="AW112" s="7" t="str">
        <f>IF($J112=AW$4,MAX(AW$1:AW111)+1,"")</f>
        <v/>
      </c>
      <c r="AX112" s="7">
        <f>IF($J112=AX$4,MAX(AX$1:AX111)+1,"")</f>
        <v>4</v>
      </c>
      <c r="AY112" s="7" t="str">
        <f>IF($J112=AY$4,MAX(AY$1:AY111)+1,"")</f>
        <v/>
      </c>
      <c r="AZ112" s="7" t="str">
        <f>IF($J112=AZ$4,MAX(AZ$1:AZ111)+1,"")</f>
        <v/>
      </c>
      <c r="BA112" s="7" t="str">
        <f>IF($J112=BA$4,MAX(BA$1:BA111)+1,"")</f>
        <v/>
      </c>
      <c r="BB112" s="7" t="str">
        <f>IF($J112=BB$4,MAX(BB$1:BB111)+1,"")</f>
        <v/>
      </c>
      <c r="BC112" s="7" t="str">
        <f>IF($J112=BC$4,MAX(BC$1:BC111)+1,"")</f>
        <v/>
      </c>
      <c r="BD112" s="7" t="str">
        <f>IF($J112=BD$4,MAX(BD$1:BD111)+1,"")</f>
        <v/>
      </c>
      <c r="BE112" s="7" t="str">
        <f>IF($J112=BE$4,MAX(BE$1:BE111)+1,"")</f>
        <v/>
      </c>
      <c r="BF112" s="7" t="str">
        <f>IF($J112=BF$4,MAX(BF$1:BF111)+1,"")</f>
        <v/>
      </c>
      <c r="BG112" s="7" t="str">
        <f>IF($J112=BG$4,MAX(BG$1:BG111)+1,"")</f>
        <v/>
      </c>
      <c r="BH112" s="7" t="str">
        <f>IF($J112=BH$4,MAX(BH$1:BH111)+1,"")</f>
        <v/>
      </c>
      <c r="BI112" s="6">
        <f t="shared" si="7"/>
        <v>4</v>
      </c>
    </row>
    <row r="113" spans="1:61">
      <c r="A113" s="6" t="str">
        <f t="shared" si="4"/>
        <v>มัธยมศึกษาปีที่ 5/2-8</v>
      </c>
      <c r="B113" s="6" t="str">
        <f t="shared" si="5"/>
        <v>ช67506-7</v>
      </c>
      <c r="D113" s="15">
        <v>8</v>
      </c>
      <c r="E113" s="15" t="s">
        <v>175</v>
      </c>
      <c r="F113" s="8" t="s">
        <v>268</v>
      </c>
      <c r="G113" s="8" t="s">
        <v>2104</v>
      </c>
      <c r="H113" s="15" t="s">
        <v>559</v>
      </c>
      <c r="J113" s="7" t="str">
        <f>IF(K113='วิชา-ชั้นที่สอน'!$B$29,'วิชา-ชั้นที่สอน'!$A$29,IF(K113='วิชา-ชั้นที่สอน'!$B$30,'วิชา-ชั้นที่สอน'!$A$30,IF(K113='วิชา-ชั้นที่สอน'!$B$31,'วิชา-ชั้นที่สอน'!$A$31,IF(K113='วิชา-ชั้นที่สอน'!$B$32,'วิชา-ชั้นที่สอน'!$A$32,IF(K113='วิชา-ชั้นที่สอน'!$B$33,'วิชา-ชั้นที่สอน'!$A$33,"-")))))</f>
        <v>ช67506</v>
      </c>
      <c r="K113" s="7" t="s">
        <v>1851</v>
      </c>
      <c r="L113" s="7" t="str">
        <f>IF(J113=0,"",IF(J113="-","",IF(J113="","",VLOOKUP(J113,'วิชา-ชั้นที่สอน'!$A$3:$F$59,3,FALSE))))</f>
        <v>นายธนินภัท วิชรัจจ์</v>
      </c>
      <c r="M113" s="7">
        <f>IF(L113=$M$4,MAX(M$1:$M112)+1,"")</f>
        <v>21</v>
      </c>
      <c r="N113" s="7" t="str">
        <f>IF($L113=N$4,MAX(N$1:N112)+1,"")</f>
        <v/>
      </c>
      <c r="O113" s="7" t="str">
        <f>IF($L113=O$4,MAX(O$1:O112)+1,"")</f>
        <v/>
      </c>
      <c r="P113" s="7" t="str">
        <f>IF($L113=P$4,MAX(P$1:P112)+1,"")</f>
        <v/>
      </c>
      <c r="Q113" s="7" t="str">
        <f>IF($L113=Q$4,MAX(Q$1:Q112)+1,"")</f>
        <v/>
      </c>
      <c r="R113" s="7" t="str">
        <f>IF($L113=R$4,MAX(R$1:R112)+1,"")</f>
        <v/>
      </c>
      <c r="S113" s="7" t="str">
        <f>IF($L113=S$4,MAX(S$1:S112)+1,"")</f>
        <v/>
      </c>
      <c r="T113" s="7" t="str">
        <f>IF($L113=T$4,MAX(T$1:T112)+1,"")</f>
        <v/>
      </c>
      <c r="U113" s="7" t="str">
        <f>IF($L113=U$4,MAX(U$1:U112)+1,"")</f>
        <v/>
      </c>
      <c r="V113" s="6">
        <f t="shared" si="6"/>
        <v>21</v>
      </c>
      <c r="X113" s="7" t="str">
        <f>IF($J113=X$4,MAX(X$1:X112)+1,"")</f>
        <v/>
      </c>
      <c r="Y113" s="7" t="str">
        <f>IF($J113=Y$4,MAX(Y$1:Y112)+1,"")</f>
        <v/>
      </c>
      <c r="Z113" s="7" t="str">
        <f>IF($J113=Z$4,MAX(Z$1:Z112)+1,"")</f>
        <v/>
      </c>
      <c r="AA113" s="7" t="str">
        <f>IF($J113=AA$4,MAX(AA$1:AA112)+1,"")</f>
        <v/>
      </c>
      <c r="AB113" s="7" t="str">
        <f>IF($J113=AB$4,MAX(AB$1:AB112)+1,"")</f>
        <v/>
      </c>
      <c r="AC113" s="7" t="str">
        <f>IF($J113=AC$4,MAX(AC$1:AC112)+1,"")</f>
        <v/>
      </c>
      <c r="AD113" s="7" t="str">
        <f>IF($J113=AD$4,MAX(AD$1:AD112)+1,"")</f>
        <v/>
      </c>
      <c r="AE113" s="7" t="str">
        <f>IF($J113=AE$4,MAX(AE$1:AE112)+1,"")</f>
        <v/>
      </c>
      <c r="AF113" s="7" t="str">
        <f>IF($J113=AF$4,MAX(AF$1:AF112)+1,"")</f>
        <v/>
      </c>
      <c r="AG113" s="7" t="str">
        <f>IF($J113=AG$4,MAX(AG$1:AG112)+1,"")</f>
        <v/>
      </c>
      <c r="AH113" s="7" t="str">
        <f>IF($J113=AH$4,MAX(AH$1:AH112)+1,"")</f>
        <v/>
      </c>
      <c r="AI113" s="7" t="str">
        <f>IF($J113=AI$4,MAX(AI$1:AI112)+1,"")</f>
        <v/>
      </c>
      <c r="AJ113" s="7" t="str">
        <f>IF($J113=AJ$4,MAX(AJ$1:AJ112)+1,"")</f>
        <v/>
      </c>
      <c r="AK113" s="7" t="str">
        <f>IF($J113=AK$4,MAX(AK$1:AK112)+1,"")</f>
        <v/>
      </c>
      <c r="AL113" s="7" t="str">
        <f>IF($J113=AL$4,MAX(AL$1:AL112)+1,"")</f>
        <v/>
      </c>
      <c r="AM113" s="7" t="str">
        <f>IF($J113=AM$4,MAX(AM$1:AM112)+1,"")</f>
        <v/>
      </c>
      <c r="AN113" s="7" t="str">
        <f>IF($J113=AN$4,MAX(AN$1:AN112)+1,"")</f>
        <v/>
      </c>
      <c r="AO113" s="7" t="str">
        <f>IF($J113=AO$4,MAX(AO$1:AO112)+1,"")</f>
        <v/>
      </c>
      <c r="AP113" s="7" t="str">
        <f>IF($J113=AP$4,MAX(AP$1:AP112)+1,"")</f>
        <v/>
      </c>
      <c r="AQ113" s="7" t="str">
        <f>IF($J113=AQ$4,MAX(AQ$1:AQ112)+1,"")</f>
        <v/>
      </c>
      <c r="AR113" s="7" t="str">
        <f>IF($J113=AR$4,MAX(AR$1:AR112)+1,"")</f>
        <v/>
      </c>
      <c r="AS113" s="7" t="str">
        <f>IF($J113=AS$4,MAX(AS$1:AS112)+1,"")</f>
        <v/>
      </c>
      <c r="AT113" s="7" t="str">
        <f>IF($J113=AT$4,MAX(AT$1:AT112)+1,"")</f>
        <v/>
      </c>
      <c r="AU113" s="7" t="str">
        <f>IF($J113=AU$4,MAX(AU$1:AU112)+1,"")</f>
        <v/>
      </c>
      <c r="AV113" s="7" t="str">
        <f>IF($J113=AV$4,MAX(AV$1:AV112)+1,"")</f>
        <v/>
      </c>
      <c r="AW113" s="7" t="str">
        <f>IF($J113=AW$4,MAX(AW$1:AW112)+1,"")</f>
        <v/>
      </c>
      <c r="AX113" s="7" t="str">
        <f>IF($J113=AX$4,MAX(AX$1:AX112)+1,"")</f>
        <v/>
      </c>
      <c r="AY113" s="7">
        <f>IF($J113=AY$4,MAX(AY$1:AY112)+1,"")</f>
        <v>7</v>
      </c>
      <c r="AZ113" s="7" t="str">
        <f>IF($J113=AZ$4,MAX(AZ$1:AZ112)+1,"")</f>
        <v/>
      </c>
      <c r="BA113" s="7" t="str">
        <f>IF($J113=BA$4,MAX(BA$1:BA112)+1,"")</f>
        <v/>
      </c>
      <c r="BB113" s="7" t="str">
        <f>IF($J113=BB$4,MAX(BB$1:BB112)+1,"")</f>
        <v/>
      </c>
      <c r="BC113" s="7" t="str">
        <f>IF($J113=BC$4,MAX(BC$1:BC112)+1,"")</f>
        <v/>
      </c>
      <c r="BD113" s="7" t="str">
        <f>IF($J113=BD$4,MAX(BD$1:BD112)+1,"")</f>
        <v/>
      </c>
      <c r="BE113" s="7" t="str">
        <f>IF($J113=BE$4,MAX(BE$1:BE112)+1,"")</f>
        <v/>
      </c>
      <c r="BF113" s="7" t="str">
        <f>IF($J113=BF$4,MAX(BF$1:BF112)+1,"")</f>
        <v/>
      </c>
      <c r="BG113" s="7" t="str">
        <f>IF($J113=BG$4,MAX(BG$1:BG112)+1,"")</f>
        <v/>
      </c>
      <c r="BH113" s="7" t="str">
        <f>IF($J113=BH$4,MAX(BH$1:BH112)+1,"")</f>
        <v/>
      </c>
      <c r="BI113" s="6">
        <f t="shared" si="7"/>
        <v>7</v>
      </c>
    </row>
    <row r="114" spans="1:61">
      <c r="A114" s="6" t="str">
        <f t="shared" si="4"/>
        <v>มัธยมศึกษาปีที่ 5/2-9</v>
      </c>
      <c r="B114" s="6" t="str">
        <f t="shared" si="5"/>
        <v>ช67507-13</v>
      </c>
      <c r="D114" s="15">
        <v>9</v>
      </c>
      <c r="E114" s="15" t="s">
        <v>176</v>
      </c>
      <c r="F114" s="8" t="s">
        <v>269</v>
      </c>
      <c r="G114" s="8" t="s">
        <v>34</v>
      </c>
      <c r="H114" s="15" t="s">
        <v>559</v>
      </c>
      <c r="J114" s="7" t="str">
        <f>IF(K114='วิชา-ชั้นที่สอน'!$B$29,'วิชา-ชั้นที่สอน'!$A$29,IF(K114='วิชา-ชั้นที่สอน'!$B$30,'วิชา-ชั้นที่สอน'!$A$30,IF(K114='วิชา-ชั้นที่สอน'!$B$31,'วิชา-ชั้นที่สอน'!$A$31,IF(K114='วิชา-ชั้นที่สอน'!$B$32,'วิชา-ชั้นที่สอน'!$A$32,IF(K114='วิชา-ชั้นที่สอน'!$B$33,'วิชา-ชั้นที่สอน'!$A$33,"-")))))</f>
        <v>ช67507</v>
      </c>
      <c r="K114" s="7" t="s">
        <v>1853</v>
      </c>
      <c r="L114" s="7" t="str">
        <f>IF(J114=0,"",IF(J114="-","",IF(J114="","",VLOOKUP(J114,'วิชา-ชั้นที่สอน'!$A$3:$F$59,3,FALSE))))</f>
        <v>นางสาวเบญญาณิช  กิจเต่ง</v>
      </c>
      <c r="M114" s="7" t="str">
        <f>IF(L114=$M$4,MAX(M$1:$M113)+1,"")</f>
        <v/>
      </c>
      <c r="N114" s="7" t="str">
        <f>IF($L114=N$4,MAX(N$1:N113)+1,"")</f>
        <v/>
      </c>
      <c r="O114" s="7" t="str">
        <f>IF($L114=O$4,MAX(O$1:O113)+1,"")</f>
        <v/>
      </c>
      <c r="P114" s="7" t="str">
        <f>IF($L114=P$4,MAX(P$1:P113)+1,"")</f>
        <v/>
      </c>
      <c r="Q114" s="7" t="str">
        <f>IF($L114=Q$4,MAX(Q$1:Q113)+1,"")</f>
        <v/>
      </c>
      <c r="R114" s="7" t="str">
        <f>IF($L114=R$4,MAX(R$1:R113)+1,"")</f>
        <v/>
      </c>
      <c r="S114" s="7" t="str">
        <f>IF($L114=S$4,MAX(S$1:S113)+1,"")</f>
        <v/>
      </c>
      <c r="T114" s="7" t="str">
        <f>IF($L114=T$4,MAX(T$1:T113)+1,"")</f>
        <v/>
      </c>
      <c r="U114" s="7" t="str">
        <f>IF($L114=U$4,MAX(U$1:U113)+1,"")</f>
        <v/>
      </c>
      <c r="V114" s="6">
        <f t="shared" si="6"/>
        <v>0</v>
      </c>
      <c r="X114" s="7" t="str">
        <f>IF($J114=X$4,MAX(X$1:X113)+1,"")</f>
        <v/>
      </c>
      <c r="Y114" s="7" t="str">
        <f>IF($J114=Y$4,MAX(Y$1:Y113)+1,"")</f>
        <v/>
      </c>
      <c r="Z114" s="7" t="str">
        <f>IF($J114=Z$4,MAX(Z$1:Z113)+1,"")</f>
        <v/>
      </c>
      <c r="AA114" s="7" t="str">
        <f>IF($J114=AA$4,MAX(AA$1:AA113)+1,"")</f>
        <v/>
      </c>
      <c r="AB114" s="7" t="str">
        <f>IF($J114=AB$4,MAX(AB$1:AB113)+1,"")</f>
        <v/>
      </c>
      <c r="AC114" s="7" t="str">
        <f>IF($J114=AC$4,MAX(AC$1:AC113)+1,"")</f>
        <v/>
      </c>
      <c r="AD114" s="7" t="str">
        <f>IF($J114=AD$4,MAX(AD$1:AD113)+1,"")</f>
        <v/>
      </c>
      <c r="AE114" s="7" t="str">
        <f>IF($J114=AE$4,MAX(AE$1:AE113)+1,"")</f>
        <v/>
      </c>
      <c r="AF114" s="7" t="str">
        <f>IF($J114=AF$4,MAX(AF$1:AF113)+1,"")</f>
        <v/>
      </c>
      <c r="AG114" s="7" t="str">
        <f>IF($J114=AG$4,MAX(AG$1:AG113)+1,"")</f>
        <v/>
      </c>
      <c r="AH114" s="7" t="str">
        <f>IF($J114=AH$4,MAX(AH$1:AH113)+1,"")</f>
        <v/>
      </c>
      <c r="AI114" s="7" t="str">
        <f>IF($J114=AI$4,MAX(AI$1:AI113)+1,"")</f>
        <v/>
      </c>
      <c r="AJ114" s="7" t="str">
        <f>IF($J114=AJ$4,MAX(AJ$1:AJ113)+1,"")</f>
        <v/>
      </c>
      <c r="AK114" s="7" t="str">
        <f>IF($J114=AK$4,MAX(AK$1:AK113)+1,"")</f>
        <v/>
      </c>
      <c r="AL114" s="7" t="str">
        <f>IF($J114=AL$4,MAX(AL$1:AL113)+1,"")</f>
        <v/>
      </c>
      <c r="AM114" s="7" t="str">
        <f>IF($J114=AM$4,MAX(AM$1:AM113)+1,"")</f>
        <v/>
      </c>
      <c r="AN114" s="7" t="str">
        <f>IF($J114=AN$4,MAX(AN$1:AN113)+1,"")</f>
        <v/>
      </c>
      <c r="AO114" s="7" t="str">
        <f>IF($J114=AO$4,MAX(AO$1:AO113)+1,"")</f>
        <v/>
      </c>
      <c r="AP114" s="7" t="str">
        <f>IF($J114=AP$4,MAX(AP$1:AP113)+1,"")</f>
        <v/>
      </c>
      <c r="AQ114" s="7" t="str">
        <f>IF($J114=AQ$4,MAX(AQ$1:AQ113)+1,"")</f>
        <v/>
      </c>
      <c r="AR114" s="7" t="str">
        <f>IF($J114=AR$4,MAX(AR$1:AR113)+1,"")</f>
        <v/>
      </c>
      <c r="AS114" s="7" t="str">
        <f>IF($J114=AS$4,MAX(AS$1:AS113)+1,"")</f>
        <v/>
      </c>
      <c r="AT114" s="7" t="str">
        <f>IF($J114=AT$4,MAX(AT$1:AT113)+1,"")</f>
        <v/>
      </c>
      <c r="AU114" s="7" t="str">
        <f>IF($J114=AU$4,MAX(AU$1:AU113)+1,"")</f>
        <v/>
      </c>
      <c r="AV114" s="7" t="str">
        <f>IF($J114=AV$4,MAX(AV$1:AV113)+1,"")</f>
        <v/>
      </c>
      <c r="AW114" s="7" t="str">
        <f>IF($J114=AW$4,MAX(AW$1:AW113)+1,"")</f>
        <v/>
      </c>
      <c r="AX114" s="7" t="str">
        <f>IF($J114=AX$4,MAX(AX$1:AX113)+1,"")</f>
        <v/>
      </c>
      <c r="AY114" s="7" t="str">
        <f>IF($J114=AY$4,MAX(AY$1:AY113)+1,"")</f>
        <v/>
      </c>
      <c r="AZ114" s="7">
        <f>IF($J114=AZ$4,MAX(AZ$1:AZ113)+1,"")</f>
        <v>13</v>
      </c>
      <c r="BA114" s="7" t="str">
        <f>IF($J114=BA$4,MAX(BA$1:BA113)+1,"")</f>
        <v/>
      </c>
      <c r="BB114" s="7" t="str">
        <f>IF($J114=BB$4,MAX(BB$1:BB113)+1,"")</f>
        <v/>
      </c>
      <c r="BC114" s="7" t="str">
        <f>IF($J114=BC$4,MAX(BC$1:BC113)+1,"")</f>
        <v/>
      </c>
      <c r="BD114" s="7" t="str">
        <f>IF($J114=BD$4,MAX(BD$1:BD113)+1,"")</f>
        <v/>
      </c>
      <c r="BE114" s="7" t="str">
        <f>IF($J114=BE$4,MAX(BE$1:BE113)+1,"")</f>
        <v/>
      </c>
      <c r="BF114" s="7" t="str">
        <f>IF($J114=BF$4,MAX(BF$1:BF113)+1,"")</f>
        <v/>
      </c>
      <c r="BG114" s="7" t="str">
        <f>IF($J114=BG$4,MAX(BG$1:BG113)+1,"")</f>
        <v/>
      </c>
      <c r="BH114" s="7" t="str">
        <f>IF($J114=BH$4,MAX(BH$1:BH113)+1,"")</f>
        <v/>
      </c>
      <c r="BI114" s="6">
        <f t="shared" si="7"/>
        <v>13</v>
      </c>
    </row>
    <row r="115" spans="1:61">
      <c r="A115" s="6" t="str">
        <f t="shared" si="4"/>
        <v>มัธยมศึกษาปีที่ 5/2-10</v>
      </c>
      <c r="B115" s="6" t="str">
        <f t="shared" si="5"/>
        <v>ช67508-5</v>
      </c>
      <c r="D115" s="15">
        <v>10</v>
      </c>
      <c r="E115" s="15" t="s">
        <v>177</v>
      </c>
      <c r="F115" s="8" t="s">
        <v>270</v>
      </c>
      <c r="G115" s="8" t="s">
        <v>35</v>
      </c>
      <c r="H115" s="15" t="s">
        <v>559</v>
      </c>
      <c r="J115" s="7" t="str">
        <f>IF(K115='วิชา-ชั้นที่สอน'!$B$29,'วิชา-ชั้นที่สอน'!$A$29,IF(K115='วิชา-ชั้นที่สอน'!$B$30,'วิชา-ชั้นที่สอน'!$A$30,IF(K115='วิชา-ชั้นที่สอน'!$B$31,'วิชา-ชั้นที่สอน'!$A$31,IF(K115='วิชา-ชั้นที่สอน'!$B$32,'วิชา-ชั้นที่สอน'!$A$32,IF(K115='วิชา-ชั้นที่สอน'!$B$33,'วิชา-ชั้นที่สอน'!$A$33,"-")))))</f>
        <v>ช67508</v>
      </c>
      <c r="K115" s="7" t="s">
        <v>2133</v>
      </c>
      <c r="L115" s="7" t="str">
        <f>IF(J115=0,"",IF(J115="-","",IF(J115="","",VLOOKUP(J115,'วิชา-ชั้นที่สอน'!$A$3:$F$59,3,FALSE))))</f>
        <v>นางสาวมรกต  แหวนประดับ</v>
      </c>
      <c r="M115" s="7" t="str">
        <f>IF(L115=$M$4,MAX(M$1:$M114)+1,"")</f>
        <v/>
      </c>
      <c r="N115" s="7" t="str">
        <f>IF($L115=N$4,MAX(N$1:N114)+1,"")</f>
        <v/>
      </c>
      <c r="O115" s="7" t="str">
        <f>IF($L115=O$4,MAX(O$1:O114)+1,"")</f>
        <v/>
      </c>
      <c r="P115" s="7" t="str">
        <f>IF($L115=P$4,MAX(P$1:P114)+1,"")</f>
        <v/>
      </c>
      <c r="Q115" s="7" t="str">
        <f>IF($L115=Q$4,MAX(Q$1:Q114)+1,"")</f>
        <v/>
      </c>
      <c r="R115" s="7" t="str">
        <f>IF($L115=R$4,MAX(R$1:R114)+1,"")</f>
        <v/>
      </c>
      <c r="S115" s="7" t="str">
        <f>IF($L115=S$4,MAX(S$1:S114)+1,"")</f>
        <v/>
      </c>
      <c r="T115" s="7" t="str">
        <f>IF($L115=T$4,MAX(T$1:T114)+1,"")</f>
        <v/>
      </c>
      <c r="U115" s="7" t="str">
        <f>IF($L115=U$4,MAX(U$1:U114)+1,"")</f>
        <v/>
      </c>
      <c r="V115" s="6">
        <f t="shared" si="6"/>
        <v>0</v>
      </c>
      <c r="X115" s="7" t="str">
        <f>IF($J115=X$4,MAX(X$1:X114)+1,"")</f>
        <v/>
      </c>
      <c r="Y115" s="7" t="str">
        <f>IF($J115=Y$4,MAX(Y$1:Y114)+1,"")</f>
        <v/>
      </c>
      <c r="Z115" s="7" t="str">
        <f>IF($J115=Z$4,MAX(Z$1:Z114)+1,"")</f>
        <v/>
      </c>
      <c r="AA115" s="7" t="str">
        <f>IF($J115=AA$4,MAX(AA$1:AA114)+1,"")</f>
        <v/>
      </c>
      <c r="AB115" s="7" t="str">
        <f>IF($J115=AB$4,MAX(AB$1:AB114)+1,"")</f>
        <v/>
      </c>
      <c r="AC115" s="7" t="str">
        <f>IF($J115=AC$4,MAX(AC$1:AC114)+1,"")</f>
        <v/>
      </c>
      <c r="AD115" s="7" t="str">
        <f>IF($J115=AD$4,MAX(AD$1:AD114)+1,"")</f>
        <v/>
      </c>
      <c r="AE115" s="7" t="str">
        <f>IF($J115=AE$4,MAX(AE$1:AE114)+1,"")</f>
        <v/>
      </c>
      <c r="AF115" s="7" t="str">
        <f>IF($J115=AF$4,MAX(AF$1:AF114)+1,"")</f>
        <v/>
      </c>
      <c r="AG115" s="7" t="str">
        <f>IF($J115=AG$4,MAX(AG$1:AG114)+1,"")</f>
        <v/>
      </c>
      <c r="AH115" s="7" t="str">
        <f>IF($J115=AH$4,MAX(AH$1:AH114)+1,"")</f>
        <v/>
      </c>
      <c r="AI115" s="7" t="str">
        <f>IF($J115=AI$4,MAX(AI$1:AI114)+1,"")</f>
        <v/>
      </c>
      <c r="AJ115" s="7" t="str">
        <f>IF($J115=AJ$4,MAX(AJ$1:AJ114)+1,"")</f>
        <v/>
      </c>
      <c r="AK115" s="7" t="str">
        <f>IF($J115=AK$4,MAX(AK$1:AK114)+1,"")</f>
        <v/>
      </c>
      <c r="AL115" s="7" t="str">
        <f>IF($J115=AL$4,MAX(AL$1:AL114)+1,"")</f>
        <v/>
      </c>
      <c r="AM115" s="7" t="str">
        <f>IF($J115=AM$4,MAX(AM$1:AM114)+1,"")</f>
        <v/>
      </c>
      <c r="AN115" s="7" t="str">
        <f>IF($J115=AN$4,MAX(AN$1:AN114)+1,"")</f>
        <v/>
      </c>
      <c r="AO115" s="7" t="str">
        <f>IF($J115=AO$4,MAX(AO$1:AO114)+1,"")</f>
        <v/>
      </c>
      <c r="AP115" s="7" t="str">
        <f>IF($J115=AP$4,MAX(AP$1:AP114)+1,"")</f>
        <v/>
      </c>
      <c r="AQ115" s="7" t="str">
        <f>IF($J115=AQ$4,MAX(AQ$1:AQ114)+1,"")</f>
        <v/>
      </c>
      <c r="AR115" s="7" t="str">
        <f>IF($J115=AR$4,MAX(AR$1:AR114)+1,"")</f>
        <v/>
      </c>
      <c r="AS115" s="7" t="str">
        <f>IF($J115=AS$4,MAX(AS$1:AS114)+1,"")</f>
        <v/>
      </c>
      <c r="AT115" s="7" t="str">
        <f>IF($J115=AT$4,MAX(AT$1:AT114)+1,"")</f>
        <v/>
      </c>
      <c r="AU115" s="7" t="str">
        <f>IF($J115=AU$4,MAX(AU$1:AU114)+1,"")</f>
        <v/>
      </c>
      <c r="AV115" s="7" t="str">
        <f>IF($J115=AV$4,MAX(AV$1:AV114)+1,"")</f>
        <v/>
      </c>
      <c r="AW115" s="7" t="str">
        <f>IF($J115=AW$4,MAX(AW$1:AW114)+1,"")</f>
        <v/>
      </c>
      <c r="AX115" s="7" t="str">
        <f>IF($J115=AX$4,MAX(AX$1:AX114)+1,"")</f>
        <v/>
      </c>
      <c r="AY115" s="7" t="str">
        <f>IF($J115=AY$4,MAX(AY$1:AY114)+1,"")</f>
        <v/>
      </c>
      <c r="AZ115" s="7" t="str">
        <f>IF($J115=AZ$4,MAX(AZ$1:AZ114)+1,"")</f>
        <v/>
      </c>
      <c r="BA115" s="7">
        <f>IF($J115=BA$4,MAX(BA$1:BA114)+1,"")</f>
        <v>5</v>
      </c>
      <c r="BB115" s="7" t="str">
        <f>IF($J115=BB$4,MAX(BB$1:BB114)+1,"")</f>
        <v/>
      </c>
      <c r="BC115" s="7" t="str">
        <f>IF($J115=BC$4,MAX(BC$1:BC114)+1,"")</f>
        <v/>
      </c>
      <c r="BD115" s="7" t="str">
        <f>IF($J115=BD$4,MAX(BD$1:BD114)+1,"")</f>
        <v/>
      </c>
      <c r="BE115" s="7" t="str">
        <f>IF($J115=BE$4,MAX(BE$1:BE114)+1,"")</f>
        <v/>
      </c>
      <c r="BF115" s="7" t="str">
        <f>IF($J115=BF$4,MAX(BF$1:BF114)+1,"")</f>
        <v/>
      </c>
      <c r="BG115" s="7" t="str">
        <f>IF($J115=BG$4,MAX(BG$1:BG114)+1,"")</f>
        <v/>
      </c>
      <c r="BH115" s="7" t="str">
        <f>IF($J115=BH$4,MAX(BH$1:BH114)+1,"")</f>
        <v/>
      </c>
      <c r="BI115" s="6">
        <f t="shared" si="7"/>
        <v>5</v>
      </c>
    </row>
    <row r="116" spans="1:61">
      <c r="A116" s="6" t="str">
        <f t="shared" si="4"/>
        <v>มัธยมศึกษาปีที่ 5/2-11</v>
      </c>
      <c r="B116" s="6" t="str">
        <f t="shared" si="5"/>
        <v>ช67508-6</v>
      </c>
      <c r="D116" s="15">
        <v>11</v>
      </c>
      <c r="E116" s="15" t="s">
        <v>178</v>
      </c>
      <c r="F116" s="8" t="s">
        <v>271</v>
      </c>
      <c r="G116" s="8" t="s">
        <v>36</v>
      </c>
      <c r="H116" s="15" t="s">
        <v>559</v>
      </c>
      <c r="J116" s="7" t="str">
        <f>IF(K116='วิชา-ชั้นที่สอน'!$B$29,'วิชา-ชั้นที่สอน'!$A$29,IF(K116='วิชา-ชั้นที่สอน'!$B$30,'วิชา-ชั้นที่สอน'!$A$30,IF(K116='วิชา-ชั้นที่สอน'!$B$31,'วิชา-ชั้นที่สอน'!$A$31,IF(K116='วิชา-ชั้นที่สอน'!$B$32,'วิชา-ชั้นที่สอน'!$A$32,IF(K116='วิชา-ชั้นที่สอน'!$B$33,'วิชา-ชั้นที่สอน'!$A$33,"-")))))</f>
        <v>ช67508</v>
      </c>
      <c r="K116" s="7" t="s">
        <v>2133</v>
      </c>
      <c r="L116" s="7" t="str">
        <f>IF(J116=0,"",IF(J116="-","",IF(J116="","",VLOOKUP(J116,'วิชา-ชั้นที่สอน'!$A$3:$F$59,3,FALSE))))</f>
        <v>นางสาวมรกต  แหวนประดับ</v>
      </c>
      <c r="M116" s="7" t="str">
        <f>IF(L116=$M$4,MAX(M$1:$M115)+1,"")</f>
        <v/>
      </c>
      <c r="N116" s="7" t="str">
        <f>IF($L116=N$4,MAX(N$1:N115)+1,"")</f>
        <v/>
      </c>
      <c r="O116" s="7" t="str">
        <f>IF($L116=O$4,MAX(O$1:O115)+1,"")</f>
        <v/>
      </c>
      <c r="P116" s="7" t="str">
        <f>IF($L116=P$4,MAX(P$1:P115)+1,"")</f>
        <v/>
      </c>
      <c r="Q116" s="7" t="str">
        <f>IF($L116=Q$4,MAX(Q$1:Q115)+1,"")</f>
        <v/>
      </c>
      <c r="R116" s="7" t="str">
        <f>IF($L116=R$4,MAX(R$1:R115)+1,"")</f>
        <v/>
      </c>
      <c r="S116" s="7" t="str">
        <f>IF($L116=S$4,MAX(S$1:S115)+1,"")</f>
        <v/>
      </c>
      <c r="T116" s="7" t="str">
        <f>IF($L116=T$4,MAX(T$1:T115)+1,"")</f>
        <v/>
      </c>
      <c r="U116" s="7" t="str">
        <f>IF($L116=U$4,MAX(U$1:U115)+1,"")</f>
        <v/>
      </c>
      <c r="V116" s="6">
        <f t="shared" si="6"/>
        <v>0</v>
      </c>
      <c r="X116" s="7" t="str">
        <f>IF($J116=X$4,MAX(X$1:X115)+1,"")</f>
        <v/>
      </c>
      <c r="Y116" s="7" t="str">
        <f>IF($J116=Y$4,MAX(Y$1:Y115)+1,"")</f>
        <v/>
      </c>
      <c r="Z116" s="7" t="str">
        <f>IF($J116=Z$4,MAX(Z$1:Z115)+1,"")</f>
        <v/>
      </c>
      <c r="AA116" s="7" t="str">
        <f>IF($J116=AA$4,MAX(AA$1:AA115)+1,"")</f>
        <v/>
      </c>
      <c r="AB116" s="7" t="str">
        <f>IF($J116=AB$4,MAX(AB$1:AB115)+1,"")</f>
        <v/>
      </c>
      <c r="AC116" s="7" t="str">
        <f>IF($J116=AC$4,MAX(AC$1:AC115)+1,"")</f>
        <v/>
      </c>
      <c r="AD116" s="7" t="str">
        <f>IF($J116=AD$4,MAX(AD$1:AD115)+1,"")</f>
        <v/>
      </c>
      <c r="AE116" s="7" t="str">
        <f>IF($J116=AE$4,MAX(AE$1:AE115)+1,"")</f>
        <v/>
      </c>
      <c r="AF116" s="7" t="str">
        <f>IF($J116=AF$4,MAX(AF$1:AF115)+1,"")</f>
        <v/>
      </c>
      <c r="AG116" s="7" t="str">
        <f>IF($J116=AG$4,MAX(AG$1:AG115)+1,"")</f>
        <v/>
      </c>
      <c r="AH116" s="7" t="str">
        <f>IF($J116=AH$4,MAX(AH$1:AH115)+1,"")</f>
        <v/>
      </c>
      <c r="AI116" s="7" t="str">
        <f>IF($J116=AI$4,MAX(AI$1:AI115)+1,"")</f>
        <v/>
      </c>
      <c r="AJ116" s="7" t="str">
        <f>IF($J116=AJ$4,MAX(AJ$1:AJ115)+1,"")</f>
        <v/>
      </c>
      <c r="AK116" s="7" t="str">
        <f>IF($J116=AK$4,MAX(AK$1:AK115)+1,"")</f>
        <v/>
      </c>
      <c r="AL116" s="7" t="str">
        <f>IF($J116=AL$4,MAX(AL$1:AL115)+1,"")</f>
        <v/>
      </c>
      <c r="AM116" s="7" t="str">
        <f>IF($J116=AM$4,MAX(AM$1:AM115)+1,"")</f>
        <v/>
      </c>
      <c r="AN116" s="7" t="str">
        <f>IF($J116=AN$4,MAX(AN$1:AN115)+1,"")</f>
        <v/>
      </c>
      <c r="AO116" s="7" t="str">
        <f>IF($J116=AO$4,MAX(AO$1:AO115)+1,"")</f>
        <v/>
      </c>
      <c r="AP116" s="7" t="str">
        <f>IF($J116=AP$4,MAX(AP$1:AP115)+1,"")</f>
        <v/>
      </c>
      <c r="AQ116" s="7" t="str">
        <f>IF($J116=AQ$4,MAX(AQ$1:AQ115)+1,"")</f>
        <v/>
      </c>
      <c r="AR116" s="7" t="str">
        <f>IF($J116=AR$4,MAX(AR$1:AR115)+1,"")</f>
        <v/>
      </c>
      <c r="AS116" s="7" t="str">
        <f>IF($J116=AS$4,MAX(AS$1:AS115)+1,"")</f>
        <v/>
      </c>
      <c r="AT116" s="7" t="str">
        <f>IF($J116=AT$4,MAX(AT$1:AT115)+1,"")</f>
        <v/>
      </c>
      <c r="AU116" s="7" t="str">
        <f>IF($J116=AU$4,MAX(AU$1:AU115)+1,"")</f>
        <v/>
      </c>
      <c r="AV116" s="7" t="str">
        <f>IF($J116=AV$4,MAX(AV$1:AV115)+1,"")</f>
        <v/>
      </c>
      <c r="AW116" s="7" t="str">
        <f>IF($J116=AW$4,MAX(AW$1:AW115)+1,"")</f>
        <v/>
      </c>
      <c r="AX116" s="7" t="str">
        <f>IF($J116=AX$4,MAX(AX$1:AX115)+1,"")</f>
        <v/>
      </c>
      <c r="AY116" s="7" t="str">
        <f>IF($J116=AY$4,MAX(AY$1:AY115)+1,"")</f>
        <v/>
      </c>
      <c r="AZ116" s="7" t="str">
        <f>IF($J116=AZ$4,MAX(AZ$1:AZ115)+1,"")</f>
        <v/>
      </c>
      <c r="BA116" s="7">
        <f>IF($J116=BA$4,MAX(BA$1:BA115)+1,"")</f>
        <v>6</v>
      </c>
      <c r="BB116" s="7" t="str">
        <f>IF($J116=BB$4,MAX(BB$1:BB115)+1,"")</f>
        <v/>
      </c>
      <c r="BC116" s="7" t="str">
        <f>IF($J116=BC$4,MAX(BC$1:BC115)+1,"")</f>
        <v/>
      </c>
      <c r="BD116" s="7" t="str">
        <f>IF($J116=BD$4,MAX(BD$1:BD115)+1,"")</f>
        <v/>
      </c>
      <c r="BE116" s="7" t="str">
        <f>IF($J116=BE$4,MAX(BE$1:BE115)+1,"")</f>
        <v/>
      </c>
      <c r="BF116" s="7" t="str">
        <f>IF($J116=BF$4,MAX(BF$1:BF115)+1,"")</f>
        <v/>
      </c>
      <c r="BG116" s="7" t="str">
        <f>IF($J116=BG$4,MAX(BG$1:BG115)+1,"")</f>
        <v/>
      </c>
      <c r="BH116" s="7" t="str">
        <f>IF($J116=BH$4,MAX(BH$1:BH115)+1,"")</f>
        <v/>
      </c>
      <c r="BI116" s="6">
        <f t="shared" si="7"/>
        <v>6</v>
      </c>
    </row>
    <row r="117" spans="1:61">
      <c r="A117" s="6" t="str">
        <f t="shared" si="4"/>
        <v>มัธยมศึกษาปีที่ 5/2-12</v>
      </c>
      <c r="B117" s="6" t="str">
        <f t="shared" si="5"/>
        <v>ช67506-8</v>
      </c>
      <c r="D117" s="15">
        <v>12</v>
      </c>
      <c r="E117" s="15" t="s">
        <v>179</v>
      </c>
      <c r="F117" s="8" t="s">
        <v>272</v>
      </c>
      <c r="G117" s="8" t="s">
        <v>37</v>
      </c>
      <c r="H117" s="15" t="s">
        <v>559</v>
      </c>
      <c r="J117" s="7" t="str">
        <f>IF(K117='วิชา-ชั้นที่สอน'!$B$29,'วิชา-ชั้นที่สอน'!$A$29,IF(K117='วิชา-ชั้นที่สอน'!$B$30,'วิชา-ชั้นที่สอน'!$A$30,IF(K117='วิชา-ชั้นที่สอน'!$B$31,'วิชา-ชั้นที่สอน'!$A$31,IF(K117='วิชา-ชั้นที่สอน'!$B$32,'วิชา-ชั้นที่สอน'!$A$32,IF(K117='วิชา-ชั้นที่สอน'!$B$33,'วิชา-ชั้นที่สอน'!$A$33,"-")))))</f>
        <v>ช67506</v>
      </c>
      <c r="K117" s="7" t="s">
        <v>1851</v>
      </c>
      <c r="L117" s="7" t="str">
        <f>IF(J117=0,"",IF(J117="-","",IF(J117="","",VLOOKUP(J117,'วิชา-ชั้นที่สอน'!$A$3:$F$59,3,FALSE))))</f>
        <v>นายธนินภัท วิชรัจจ์</v>
      </c>
      <c r="M117" s="7">
        <f>IF(L117=$M$4,MAX(M$1:$M116)+1,"")</f>
        <v>22</v>
      </c>
      <c r="N117" s="7" t="str">
        <f>IF($L117=N$4,MAX(N$1:N116)+1,"")</f>
        <v/>
      </c>
      <c r="O117" s="7" t="str">
        <f>IF($L117=O$4,MAX(O$1:O116)+1,"")</f>
        <v/>
      </c>
      <c r="P117" s="7" t="str">
        <f>IF($L117=P$4,MAX(P$1:P116)+1,"")</f>
        <v/>
      </c>
      <c r="Q117" s="7" t="str">
        <f>IF($L117=Q$4,MAX(Q$1:Q116)+1,"")</f>
        <v/>
      </c>
      <c r="R117" s="7" t="str">
        <f>IF($L117=R$4,MAX(R$1:R116)+1,"")</f>
        <v/>
      </c>
      <c r="S117" s="7" t="str">
        <f>IF($L117=S$4,MAX(S$1:S116)+1,"")</f>
        <v/>
      </c>
      <c r="T117" s="7" t="str">
        <f>IF($L117=T$4,MAX(T$1:T116)+1,"")</f>
        <v/>
      </c>
      <c r="U117" s="7" t="str">
        <f>IF($L117=U$4,MAX(U$1:U116)+1,"")</f>
        <v/>
      </c>
      <c r="V117" s="6">
        <f t="shared" si="6"/>
        <v>22</v>
      </c>
      <c r="X117" s="7" t="str">
        <f>IF($J117=X$4,MAX(X$1:X116)+1,"")</f>
        <v/>
      </c>
      <c r="Y117" s="7" t="str">
        <f>IF($J117=Y$4,MAX(Y$1:Y116)+1,"")</f>
        <v/>
      </c>
      <c r="Z117" s="7" t="str">
        <f>IF($J117=Z$4,MAX(Z$1:Z116)+1,"")</f>
        <v/>
      </c>
      <c r="AA117" s="7" t="str">
        <f>IF($J117=AA$4,MAX(AA$1:AA116)+1,"")</f>
        <v/>
      </c>
      <c r="AB117" s="7" t="str">
        <f>IF($J117=AB$4,MAX(AB$1:AB116)+1,"")</f>
        <v/>
      </c>
      <c r="AC117" s="7" t="str">
        <f>IF($J117=AC$4,MAX(AC$1:AC116)+1,"")</f>
        <v/>
      </c>
      <c r="AD117" s="7" t="str">
        <f>IF($J117=AD$4,MAX(AD$1:AD116)+1,"")</f>
        <v/>
      </c>
      <c r="AE117" s="7" t="str">
        <f>IF($J117=AE$4,MAX(AE$1:AE116)+1,"")</f>
        <v/>
      </c>
      <c r="AF117" s="7" t="str">
        <f>IF($J117=AF$4,MAX(AF$1:AF116)+1,"")</f>
        <v/>
      </c>
      <c r="AG117" s="7" t="str">
        <f>IF($J117=AG$4,MAX(AG$1:AG116)+1,"")</f>
        <v/>
      </c>
      <c r="AH117" s="7" t="str">
        <f>IF($J117=AH$4,MAX(AH$1:AH116)+1,"")</f>
        <v/>
      </c>
      <c r="AI117" s="7" t="str">
        <f>IF($J117=AI$4,MAX(AI$1:AI116)+1,"")</f>
        <v/>
      </c>
      <c r="AJ117" s="7" t="str">
        <f>IF($J117=AJ$4,MAX(AJ$1:AJ116)+1,"")</f>
        <v/>
      </c>
      <c r="AK117" s="7" t="str">
        <f>IF($J117=AK$4,MAX(AK$1:AK116)+1,"")</f>
        <v/>
      </c>
      <c r="AL117" s="7" t="str">
        <f>IF($J117=AL$4,MAX(AL$1:AL116)+1,"")</f>
        <v/>
      </c>
      <c r="AM117" s="7" t="str">
        <f>IF($J117=AM$4,MAX(AM$1:AM116)+1,"")</f>
        <v/>
      </c>
      <c r="AN117" s="7" t="str">
        <f>IF($J117=AN$4,MAX(AN$1:AN116)+1,"")</f>
        <v/>
      </c>
      <c r="AO117" s="7" t="str">
        <f>IF($J117=AO$4,MAX(AO$1:AO116)+1,"")</f>
        <v/>
      </c>
      <c r="AP117" s="7" t="str">
        <f>IF($J117=AP$4,MAX(AP$1:AP116)+1,"")</f>
        <v/>
      </c>
      <c r="AQ117" s="7" t="str">
        <f>IF($J117=AQ$4,MAX(AQ$1:AQ116)+1,"")</f>
        <v/>
      </c>
      <c r="AR117" s="7" t="str">
        <f>IF($J117=AR$4,MAX(AR$1:AR116)+1,"")</f>
        <v/>
      </c>
      <c r="AS117" s="7" t="str">
        <f>IF($J117=AS$4,MAX(AS$1:AS116)+1,"")</f>
        <v/>
      </c>
      <c r="AT117" s="7" t="str">
        <f>IF($J117=AT$4,MAX(AT$1:AT116)+1,"")</f>
        <v/>
      </c>
      <c r="AU117" s="7" t="str">
        <f>IF($J117=AU$4,MAX(AU$1:AU116)+1,"")</f>
        <v/>
      </c>
      <c r="AV117" s="7" t="str">
        <f>IF($J117=AV$4,MAX(AV$1:AV116)+1,"")</f>
        <v/>
      </c>
      <c r="AW117" s="7" t="str">
        <f>IF($J117=AW$4,MAX(AW$1:AW116)+1,"")</f>
        <v/>
      </c>
      <c r="AX117" s="7" t="str">
        <f>IF($J117=AX$4,MAX(AX$1:AX116)+1,"")</f>
        <v/>
      </c>
      <c r="AY117" s="7">
        <f>IF($J117=AY$4,MAX(AY$1:AY116)+1,"")</f>
        <v>8</v>
      </c>
      <c r="AZ117" s="7" t="str">
        <f>IF($J117=AZ$4,MAX(AZ$1:AZ116)+1,"")</f>
        <v/>
      </c>
      <c r="BA117" s="7" t="str">
        <f>IF($J117=BA$4,MAX(BA$1:BA116)+1,"")</f>
        <v/>
      </c>
      <c r="BB117" s="7" t="str">
        <f>IF($J117=BB$4,MAX(BB$1:BB116)+1,"")</f>
        <v/>
      </c>
      <c r="BC117" s="7" t="str">
        <f>IF($J117=BC$4,MAX(BC$1:BC116)+1,"")</f>
        <v/>
      </c>
      <c r="BD117" s="7" t="str">
        <f>IF($J117=BD$4,MAX(BD$1:BD116)+1,"")</f>
        <v/>
      </c>
      <c r="BE117" s="7" t="str">
        <f>IF($J117=BE$4,MAX(BE$1:BE116)+1,"")</f>
        <v/>
      </c>
      <c r="BF117" s="7" t="str">
        <f>IF($J117=BF$4,MAX(BF$1:BF116)+1,"")</f>
        <v/>
      </c>
      <c r="BG117" s="7" t="str">
        <f>IF($J117=BG$4,MAX(BG$1:BG116)+1,"")</f>
        <v/>
      </c>
      <c r="BH117" s="7" t="str">
        <f>IF($J117=BH$4,MAX(BH$1:BH116)+1,"")</f>
        <v/>
      </c>
      <c r="BI117" s="6">
        <f t="shared" si="7"/>
        <v>8</v>
      </c>
    </row>
    <row r="118" spans="1:61">
      <c r="A118" s="6" t="str">
        <f t="shared" si="4"/>
        <v>มัธยมศึกษาปีที่ 5/2-13</v>
      </c>
      <c r="B118" s="6" t="str">
        <f t="shared" si="5"/>
        <v>ช67508-7</v>
      </c>
      <c r="D118" s="15">
        <v>13</v>
      </c>
      <c r="E118" s="15" t="s">
        <v>273</v>
      </c>
      <c r="F118" s="8" t="s">
        <v>274</v>
      </c>
      <c r="G118" s="8" t="s">
        <v>275</v>
      </c>
      <c r="H118" s="15" t="s">
        <v>559</v>
      </c>
      <c r="J118" s="7" t="str">
        <f>IF(K118='วิชา-ชั้นที่สอน'!$B$29,'วิชา-ชั้นที่สอน'!$A$29,IF(K118='วิชา-ชั้นที่สอน'!$B$30,'วิชา-ชั้นที่สอน'!$A$30,IF(K118='วิชา-ชั้นที่สอน'!$B$31,'วิชา-ชั้นที่สอน'!$A$31,IF(K118='วิชา-ชั้นที่สอน'!$B$32,'วิชา-ชั้นที่สอน'!$A$32,IF(K118='วิชา-ชั้นที่สอน'!$B$33,'วิชา-ชั้นที่สอน'!$A$33,"-")))))</f>
        <v>ช67508</v>
      </c>
      <c r="K118" s="7" t="s">
        <v>2133</v>
      </c>
      <c r="L118" s="7" t="str">
        <f>IF(J118=0,"",IF(J118="-","",IF(J118="","",VLOOKUP(J118,'วิชา-ชั้นที่สอน'!$A$3:$F$59,3,FALSE))))</f>
        <v>นางสาวมรกต  แหวนประดับ</v>
      </c>
      <c r="M118" s="7" t="str">
        <f>IF(L118=$M$4,MAX(M$1:$M117)+1,"")</f>
        <v/>
      </c>
      <c r="N118" s="7" t="str">
        <f>IF($L118=N$4,MAX(N$1:N117)+1,"")</f>
        <v/>
      </c>
      <c r="O118" s="7" t="str">
        <f>IF($L118=O$4,MAX(O$1:O117)+1,"")</f>
        <v/>
      </c>
      <c r="P118" s="7" t="str">
        <f>IF($L118=P$4,MAX(P$1:P117)+1,"")</f>
        <v/>
      </c>
      <c r="Q118" s="7" t="str">
        <f>IF($L118=Q$4,MAX(Q$1:Q117)+1,"")</f>
        <v/>
      </c>
      <c r="R118" s="7" t="str">
        <f>IF($L118=R$4,MAX(R$1:R117)+1,"")</f>
        <v/>
      </c>
      <c r="S118" s="7" t="str">
        <f>IF($L118=S$4,MAX(S$1:S117)+1,"")</f>
        <v/>
      </c>
      <c r="T118" s="7" t="str">
        <f>IF($L118=T$4,MAX(T$1:T117)+1,"")</f>
        <v/>
      </c>
      <c r="U118" s="7" t="str">
        <f>IF($L118=U$4,MAX(U$1:U117)+1,"")</f>
        <v/>
      </c>
      <c r="V118" s="6">
        <f t="shared" si="6"/>
        <v>0</v>
      </c>
      <c r="X118" s="7" t="str">
        <f>IF($J118=X$4,MAX(X$1:X117)+1,"")</f>
        <v/>
      </c>
      <c r="Y118" s="7" t="str">
        <f>IF($J118=Y$4,MAX(Y$1:Y117)+1,"")</f>
        <v/>
      </c>
      <c r="Z118" s="7" t="str">
        <f>IF($J118=Z$4,MAX(Z$1:Z117)+1,"")</f>
        <v/>
      </c>
      <c r="AA118" s="7" t="str">
        <f>IF($J118=AA$4,MAX(AA$1:AA117)+1,"")</f>
        <v/>
      </c>
      <c r="AB118" s="7" t="str">
        <f>IF($J118=AB$4,MAX(AB$1:AB117)+1,"")</f>
        <v/>
      </c>
      <c r="AC118" s="7" t="str">
        <f>IF($J118=AC$4,MAX(AC$1:AC117)+1,"")</f>
        <v/>
      </c>
      <c r="AD118" s="7" t="str">
        <f>IF($J118=AD$4,MAX(AD$1:AD117)+1,"")</f>
        <v/>
      </c>
      <c r="AE118" s="7" t="str">
        <f>IF($J118=AE$4,MAX(AE$1:AE117)+1,"")</f>
        <v/>
      </c>
      <c r="AF118" s="7" t="str">
        <f>IF($J118=AF$4,MAX(AF$1:AF117)+1,"")</f>
        <v/>
      </c>
      <c r="AG118" s="7" t="str">
        <f>IF($J118=AG$4,MAX(AG$1:AG117)+1,"")</f>
        <v/>
      </c>
      <c r="AH118" s="7" t="str">
        <f>IF($J118=AH$4,MAX(AH$1:AH117)+1,"")</f>
        <v/>
      </c>
      <c r="AI118" s="7" t="str">
        <f>IF($J118=AI$4,MAX(AI$1:AI117)+1,"")</f>
        <v/>
      </c>
      <c r="AJ118" s="7" t="str">
        <f>IF($J118=AJ$4,MAX(AJ$1:AJ117)+1,"")</f>
        <v/>
      </c>
      <c r="AK118" s="7" t="str">
        <f>IF($J118=AK$4,MAX(AK$1:AK117)+1,"")</f>
        <v/>
      </c>
      <c r="AL118" s="7" t="str">
        <f>IF($J118=AL$4,MAX(AL$1:AL117)+1,"")</f>
        <v/>
      </c>
      <c r="AM118" s="7" t="str">
        <f>IF($J118=AM$4,MAX(AM$1:AM117)+1,"")</f>
        <v/>
      </c>
      <c r="AN118" s="7" t="str">
        <f>IF($J118=AN$4,MAX(AN$1:AN117)+1,"")</f>
        <v/>
      </c>
      <c r="AO118" s="7" t="str">
        <f>IF($J118=AO$4,MAX(AO$1:AO117)+1,"")</f>
        <v/>
      </c>
      <c r="AP118" s="7" t="str">
        <f>IF($J118=AP$4,MAX(AP$1:AP117)+1,"")</f>
        <v/>
      </c>
      <c r="AQ118" s="7" t="str">
        <f>IF($J118=AQ$4,MAX(AQ$1:AQ117)+1,"")</f>
        <v/>
      </c>
      <c r="AR118" s="7" t="str">
        <f>IF($J118=AR$4,MAX(AR$1:AR117)+1,"")</f>
        <v/>
      </c>
      <c r="AS118" s="7" t="str">
        <f>IF($J118=AS$4,MAX(AS$1:AS117)+1,"")</f>
        <v/>
      </c>
      <c r="AT118" s="7" t="str">
        <f>IF($J118=AT$4,MAX(AT$1:AT117)+1,"")</f>
        <v/>
      </c>
      <c r="AU118" s="7" t="str">
        <f>IF($J118=AU$4,MAX(AU$1:AU117)+1,"")</f>
        <v/>
      </c>
      <c r="AV118" s="7" t="str">
        <f>IF($J118=AV$4,MAX(AV$1:AV117)+1,"")</f>
        <v/>
      </c>
      <c r="AW118" s="7" t="str">
        <f>IF($J118=AW$4,MAX(AW$1:AW117)+1,"")</f>
        <v/>
      </c>
      <c r="AX118" s="7" t="str">
        <f>IF($J118=AX$4,MAX(AX$1:AX117)+1,"")</f>
        <v/>
      </c>
      <c r="AY118" s="7" t="str">
        <f>IF($J118=AY$4,MAX(AY$1:AY117)+1,"")</f>
        <v/>
      </c>
      <c r="AZ118" s="7" t="str">
        <f>IF($J118=AZ$4,MAX(AZ$1:AZ117)+1,"")</f>
        <v/>
      </c>
      <c r="BA118" s="7">
        <f>IF($J118=BA$4,MAX(BA$1:BA117)+1,"")</f>
        <v>7</v>
      </c>
      <c r="BB118" s="7" t="str">
        <f>IF($J118=BB$4,MAX(BB$1:BB117)+1,"")</f>
        <v/>
      </c>
      <c r="BC118" s="7" t="str">
        <f>IF($J118=BC$4,MAX(BC$1:BC117)+1,"")</f>
        <v/>
      </c>
      <c r="BD118" s="7" t="str">
        <f>IF($J118=BD$4,MAX(BD$1:BD117)+1,"")</f>
        <v/>
      </c>
      <c r="BE118" s="7" t="str">
        <f>IF($J118=BE$4,MAX(BE$1:BE117)+1,"")</f>
        <v/>
      </c>
      <c r="BF118" s="7" t="str">
        <f>IF($J118=BF$4,MAX(BF$1:BF117)+1,"")</f>
        <v/>
      </c>
      <c r="BG118" s="7" t="str">
        <f>IF($J118=BG$4,MAX(BG$1:BG117)+1,"")</f>
        <v/>
      </c>
      <c r="BH118" s="7" t="str">
        <f>IF($J118=BH$4,MAX(BH$1:BH117)+1,"")</f>
        <v/>
      </c>
      <c r="BI118" s="6">
        <f t="shared" si="7"/>
        <v>7</v>
      </c>
    </row>
    <row r="119" spans="1:61">
      <c r="A119" s="6" t="str">
        <f t="shared" si="4"/>
        <v>มัธยมศึกษาปีที่ 5/2-14</v>
      </c>
      <c r="B119" s="6" t="str">
        <f t="shared" si="5"/>
        <v>ช67508-8</v>
      </c>
      <c r="D119" s="15">
        <v>14</v>
      </c>
      <c r="E119" s="15" t="s">
        <v>276</v>
      </c>
      <c r="F119" s="8" t="s">
        <v>277</v>
      </c>
      <c r="G119" s="8" t="s">
        <v>278</v>
      </c>
      <c r="H119" s="15" t="s">
        <v>559</v>
      </c>
      <c r="J119" s="7" t="str">
        <f>IF(K119='วิชา-ชั้นที่สอน'!$B$29,'วิชา-ชั้นที่สอน'!$A$29,IF(K119='วิชา-ชั้นที่สอน'!$B$30,'วิชา-ชั้นที่สอน'!$A$30,IF(K119='วิชา-ชั้นที่สอน'!$B$31,'วิชา-ชั้นที่สอน'!$A$31,IF(K119='วิชา-ชั้นที่สอน'!$B$32,'วิชา-ชั้นที่สอน'!$A$32,IF(K119='วิชา-ชั้นที่สอน'!$B$33,'วิชา-ชั้นที่สอน'!$A$33,"-")))))</f>
        <v>ช67508</v>
      </c>
      <c r="K119" s="7" t="s">
        <v>2133</v>
      </c>
      <c r="L119" s="7" t="str">
        <f>IF(J119=0,"",IF(J119="-","",IF(J119="","",VLOOKUP(J119,'วิชา-ชั้นที่สอน'!$A$3:$F$59,3,FALSE))))</f>
        <v>นางสาวมรกต  แหวนประดับ</v>
      </c>
      <c r="M119" s="7" t="str">
        <f>IF(L119=$M$4,MAX(M$1:$M118)+1,"")</f>
        <v/>
      </c>
      <c r="N119" s="7" t="str">
        <f>IF($L119=N$4,MAX(N$1:N118)+1,"")</f>
        <v/>
      </c>
      <c r="O119" s="7" t="str">
        <f>IF($L119=O$4,MAX(O$1:O118)+1,"")</f>
        <v/>
      </c>
      <c r="P119" s="7" t="str">
        <f>IF($L119=P$4,MAX(P$1:P118)+1,"")</f>
        <v/>
      </c>
      <c r="Q119" s="7" t="str">
        <f>IF($L119=Q$4,MAX(Q$1:Q118)+1,"")</f>
        <v/>
      </c>
      <c r="R119" s="7" t="str">
        <f>IF($L119=R$4,MAX(R$1:R118)+1,"")</f>
        <v/>
      </c>
      <c r="S119" s="7" t="str">
        <f>IF($L119=S$4,MAX(S$1:S118)+1,"")</f>
        <v/>
      </c>
      <c r="T119" s="7" t="str">
        <f>IF($L119=T$4,MAX(T$1:T118)+1,"")</f>
        <v/>
      </c>
      <c r="U119" s="7" t="str">
        <f>IF($L119=U$4,MAX(U$1:U118)+1,"")</f>
        <v/>
      </c>
      <c r="V119" s="6">
        <f t="shared" si="6"/>
        <v>0</v>
      </c>
      <c r="X119" s="7" t="str">
        <f>IF($J119=X$4,MAX(X$1:X118)+1,"")</f>
        <v/>
      </c>
      <c r="Y119" s="7" t="str">
        <f>IF($J119=Y$4,MAX(Y$1:Y118)+1,"")</f>
        <v/>
      </c>
      <c r="Z119" s="7" t="str">
        <f>IF($J119=Z$4,MAX(Z$1:Z118)+1,"")</f>
        <v/>
      </c>
      <c r="AA119" s="7" t="str">
        <f>IF($J119=AA$4,MAX(AA$1:AA118)+1,"")</f>
        <v/>
      </c>
      <c r="AB119" s="7" t="str">
        <f>IF($J119=AB$4,MAX(AB$1:AB118)+1,"")</f>
        <v/>
      </c>
      <c r="AC119" s="7" t="str">
        <f>IF($J119=AC$4,MAX(AC$1:AC118)+1,"")</f>
        <v/>
      </c>
      <c r="AD119" s="7" t="str">
        <f>IF($J119=AD$4,MAX(AD$1:AD118)+1,"")</f>
        <v/>
      </c>
      <c r="AE119" s="7" t="str">
        <f>IF($J119=AE$4,MAX(AE$1:AE118)+1,"")</f>
        <v/>
      </c>
      <c r="AF119" s="7" t="str">
        <f>IF($J119=AF$4,MAX(AF$1:AF118)+1,"")</f>
        <v/>
      </c>
      <c r="AG119" s="7" t="str">
        <f>IF($J119=AG$4,MAX(AG$1:AG118)+1,"")</f>
        <v/>
      </c>
      <c r="AH119" s="7" t="str">
        <f>IF($J119=AH$4,MAX(AH$1:AH118)+1,"")</f>
        <v/>
      </c>
      <c r="AI119" s="7" t="str">
        <f>IF($J119=AI$4,MAX(AI$1:AI118)+1,"")</f>
        <v/>
      </c>
      <c r="AJ119" s="7" t="str">
        <f>IF($J119=AJ$4,MAX(AJ$1:AJ118)+1,"")</f>
        <v/>
      </c>
      <c r="AK119" s="7" t="str">
        <f>IF($J119=AK$4,MAX(AK$1:AK118)+1,"")</f>
        <v/>
      </c>
      <c r="AL119" s="7" t="str">
        <f>IF($J119=AL$4,MAX(AL$1:AL118)+1,"")</f>
        <v/>
      </c>
      <c r="AM119" s="7" t="str">
        <f>IF($J119=AM$4,MAX(AM$1:AM118)+1,"")</f>
        <v/>
      </c>
      <c r="AN119" s="7" t="str">
        <f>IF($J119=AN$4,MAX(AN$1:AN118)+1,"")</f>
        <v/>
      </c>
      <c r="AO119" s="7" t="str">
        <f>IF($J119=AO$4,MAX(AO$1:AO118)+1,"")</f>
        <v/>
      </c>
      <c r="AP119" s="7" t="str">
        <f>IF($J119=AP$4,MAX(AP$1:AP118)+1,"")</f>
        <v/>
      </c>
      <c r="AQ119" s="7" t="str">
        <f>IF($J119=AQ$4,MAX(AQ$1:AQ118)+1,"")</f>
        <v/>
      </c>
      <c r="AR119" s="7" t="str">
        <f>IF($J119=AR$4,MAX(AR$1:AR118)+1,"")</f>
        <v/>
      </c>
      <c r="AS119" s="7" t="str">
        <f>IF($J119=AS$4,MAX(AS$1:AS118)+1,"")</f>
        <v/>
      </c>
      <c r="AT119" s="7" t="str">
        <f>IF($J119=AT$4,MAX(AT$1:AT118)+1,"")</f>
        <v/>
      </c>
      <c r="AU119" s="7" t="str">
        <f>IF($J119=AU$4,MAX(AU$1:AU118)+1,"")</f>
        <v/>
      </c>
      <c r="AV119" s="7" t="str">
        <f>IF($J119=AV$4,MAX(AV$1:AV118)+1,"")</f>
        <v/>
      </c>
      <c r="AW119" s="7" t="str">
        <f>IF($J119=AW$4,MAX(AW$1:AW118)+1,"")</f>
        <v/>
      </c>
      <c r="AX119" s="7" t="str">
        <f>IF($J119=AX$4,MAX(AX$1:AX118)+1,"")</f>
        <v/>
      </c>
      <c r="AY119" s="7" t="str">
        <f>IF($J119=AY$4,MAX(AY$1:AY118)+1,"")</f>
        <v/>
      </c>
      <c r="AZ119" s="7" t="str">
        <f>IF($J119=AZ$4,MAX(AZ$1:AZ118)+1,"")</f>
        <v/>
      </c>
      <c r="BA119" s="7">
        <f>IF($J119=BA$4,MAX(BA$1:BA118)+1,"")</f>
        <v>8</v>
      </c>
      <c r="BB119" s="7" t="str">
        <f>IF($J119=BB$4,MAX(BB$1:BB118)+1,"")</f>
        <v/>
      </c>
      <c r="BC119" s="7" t="str">
        <f>IF($J119=BC$4,MAX(BC$1:BC118)+1,"")</f>
        <v/>
      </c>
      <c r="BD119" s="7" t="str">
        <f>IF($J119=BD$4,MAX(BD$1:BD118)+1,"")</f>
        <v/>
      </c>
      <c r="BE119" s="7" t="str">
        <f>IF($J119=BE$4,MAX(BE$1:BE118)+1,"")</f>
        <v/>
      </c>
      <c r="BF119" s="7" t="str">
        <f>IF($J119=BF$4,MAX(BF$1:BF118)+1,"")</f>
        <v/>
      </c>
      <c r="BG119" s="7" t="str">
        <f>IF($J119=BG$4,MAX(BG$1:BG118)+1,"")</f>
        <v/>
      </c>
      <c r="BH119" s="7" t="str">
        <f>IF($J119=BH$4,MAX(BH$1:BH118)+1,"")</f>
        <v/>
      </c>
      <c r="BI119" s="6">
        <f t="shared" si="7"/>
        <v>8</v>
      </c>
    </row>
    <row r="120" spans="1:61">
      <c r="A120" s="6" t="str">
        <f t="shared" si="4"/>
        <v>มัธยมศึกษาปีที่ 5/2-15</v>
      </c>
      <c r="B120" s="6" t="str">
        <f t="shared" si="5"/>
        <v>ช67508-9</v>
      </c>
      <c r="D120" s="15">
        <v>15</v>
      </c>
      <c r="E120" s="15" t="s">
        <v>279</v>
      </c>
      <c r="F120" s="8" t="s">
        <v>280</v>
      </c>
      <c r="G120" s="8" t="s">
        <v>281</v>
      </c>
      <c r="H120" s="15" t="s">
        <v>559</v>
      </c>
      <c r="J120" s="7" t="str">
        <f>IF(K120='วิชา-ชั้นที่สอน'!$B$29,'วิชา-ชั้นที่สอน'!$A$29,IF(K120='วิชา-ชั้นที่สอน'!$B$30,'วิชา-ชั้นที่สอน'!$A$30,IF(K120='วิชา-ชั้นที่สอน'!$B$31,'วิชา-ชั้นที่สอน'!$A$31,IF(K120='วิชา-ชั้นที่สอน'!$B$32,'วิชา-ชั้นที่สอน'!$A$32,IF(K120='วิชา-ชั้นที่สอน'!$B$33,'วิชา-ชั้นที่สอน'!$A$33,"-")))))</f>
        <v>ช67508</v>
      </c>
      <c r="K120" s="7" t="s">
        <v>2133</v>
      </c>
      <c r="L120" s="7" t="str">
        <f>IF(J120=0,"",IF(J120="-","",IF(J120="","",VLOOKUP(J120,'วิชา-ชั้นที่สอน'!$A$3:$F$59,3,FALSE))))</f>
        <v>นางสาวมรกต  แหวนประดับ</v>
      </c>
      <c r="M120" s="7" t="str">
        <f>IF(L120=$M$4,MAX(M$1:$M119)+1,"")</f>
        <v/>
      </c>
      <c r="N120" s="7" t="str">
        <f>IF($L120=N$4,MAX(N$1:N119)+1,"")</f>
        <v/>
      </c>
      <c r="O120" s="7" t="str">
        <f>IF($L120=O$4,MAX(O$1:O119)+1,"")</f>
        <v/>
      </c>
      <c r="P120" s="7" t="str">
        <f>IF($L120=P$4,MAX(P$1:P119)+1,"")</f>
        <v/>
      </c>
      <c r="Q120" s="7" t="str">
        <f>IF($L120=Q$4,MAX(Q$1:Q119)+1,"")</f>
        <v/>
      </c>
      <c r="R120" s="7" t="str">
        <f>IF($L120=R$4,MAX(R$1:R119)+1,"")</f>
        <v/>
      </c>
      <c r="S120" s="7" t="str">
        <f>IF($L120=S$4,MAX(S$1:S119)+1,"")</f>
        <v/>
      </c>
      <c r="T120" s="7" t="str">
        <f>IF($L120=T$4,MAX(T$1:T119)+1,"")</f>
        <v/>
      </c>
      <c r="U120" s="7" t="str">
        <f>IF($L120=U$4,MAX(U$1:U119)+1,"")</f>
        <v/>
      </c>
      <c r="V120" s="6">
        <f t="shared" si="6"/>
        <v>0</v>
      </c>
      <c r="X120" s="7" t="str">
        <f>IF($J120=X$4,MAX(X$1:X119)+1,"")</f>
        <v/>
      </c>
      <c r="Y120" s="7" t="str">
        <f>IF($J120=Y$4,MAX(Y$1:Y119)+1,"")</f>
        <v/>
      </c>
      <c r="Z120" s="7" t="str">
        <f>IF($J120=Z$4,MAX(Z$1:Z119)+1,"")</f>
        <v/>
      </c>
      <c r="AA120" s="7" t="str">
        <f>IF($J120=AA$4,MAX(AA$1:AA119)+1,"")</f>
        <v/>
      </c>
      <c r="AB120" s="7" t="str">
        <f>IF($J120=AB$4,MAX(AB$1:AB119)+1,"")</f>
        <v/>
      </c>
      <c r="AC120" s="7" t="str">
        <f>IF($J120=AC$4,MAX(AC$1:AC119)+1,"")</f>
        <v/>
      </c>
      <c r="AD120" s="7" t="str">
        <f>IF($J120=AD$4,MAX(AD$1:AD119)+1,"")</f>
        <v/>
      </c>
      <c r="AE120" s="7" t="str">
        <f>IF($J120=AE$4,MAX(AE$1:AE119)+1,"")</f>
        <v/>
      </c>
      <c r="AF120" s="7" t="str">
        <f>IF($J120=AF$4,MAX(AF$1:AF119)+1,"")</f>
        <v/>
      </c>
      <c r="AG120" s="7" t="str">
        <f>IF($J120=AG$4,MAX(AG$1:AG119)+1,"")</f>
        <v/>
      </c>
      <c r="AH120" s="7" t="str">
        <f>IF($J120=AH$4,MAX(AH$1:AH119)+1,"")</f>
        <v/>
      </c>
      <c r="AI120" s="7" t="str">
        <f>IF($J120=AI$4,MAX(AI$1:AI119)+1,"")</f>
        <v/>
      </c>
      <c r="AJ120" s="7" t="str">
        <f>IF($J120=AJ$4,MAX(AJ$1:AJ119)+1,"")</f>
        <v/>
      </c>
      <c r="AK120" s="7" t="str">
        <f>IF($J120=AK$4,MAX(AK$1:AK119)+1,"")</f>
        <v/>
      </c>
      <c r="AL120" s="7" t="str">
        <f>IF($J120=AL$4,MAX(AL$1:AL119)+1,"")</f>
        <v/>
      </c>
      <c r="AM120" s="7" t="str">
        <f>IF($J120=AM$4,MAX(AM$1:AM119)+1,"")</f>
        <v/>
      </c>
      <c r="AN120" s="7" t="str">
        <f>IF($J120=AN$4,MAX(AN$1:AN119)+1,"")</f>
        <v/>
      </c>
      <c r="AO120" s="7" t="str">
        <f>IF($J120=AO$4,MAX(AO$1:AO119)+1,"")</f>
        <v/>
      </c>
      <c r="AP120" s="7" t="str">
        <f>IF($J120=AP$4,MAX(AP$1:AP119)+1,"")</f>
        <v/>
      </c>
      <c r="AQ120" s="7" t="str">
        <f>IF($J120=AQ$4,MAX(AQ$1:AQ119)+1,"")</f>
        <v/>
      </c>
      <c r="AR120" s="7" t="str">
        <f>IF($J120=AR$4,MAX(AR$1:AR119)+1,"")</f>
        <v/>
      </c>
      <c r="AS120" s="7" t="str">
        <f>IF($J120=AS$4,MAX(AS$1:AS119)+1,"")</f>
        <v/>
      </c>
      <c r="AT120" s="7" t="str">
        <f>IF($J120=AT$4,MAX(AT$1:AT119)+1,"")</f>
        <v/>
      </c>
      <c r="AU120" s="7" t="str">
        <f>IF($J120=AU$4,MAX(AU$1:AU119)+1,"")</f>
        <v/>
      </c>
      <c r="AV120" s="7" t="str">
        <f>IF($J120=AV$4,MAX(AV$1:AV119)+1,"")</f>
        <v/>
      </c>
      <c r="AW120" s="7" t="str">
        <f>IF($J120=AW$4,MAX(AW$1:AW119)+1,"")</f>
        <v/>
      </c>
      <c r="AX120" s="7" t="str">
        <f>IF($J120=AX$4,MAX(AX$1:AX119)+1,"")</f>
        <v/>
      </c>
      <c r="AY120" s="7" t="str">
        <f>IF($J120=AY$4,MAX(AY$1:AY119)+1,"")</f>
        <v/>
      </c>
      <c r="AZ120" s="7" t="str">
        <f>IF($J120=AZ$4,MAX(AZ$1:AZ119)+1,"")</f>
        <v/>
      </c>
      <c r="BA120" s="7">
        <f>IF($J120=BA$4,MAX(BA$1:BA119)+1,"")</f>
        <v>9</v>
      </c>
      <c r="BB120" s="7" t="str">
        <f>IF($J120=BB$4,MAX(BB$1:BB119)+1,"")</f>
        <v/>
      </c>
      <c r="BC120" s="7" t="str">
        <f>IF($J120=BC$4,MAX(BC$1:BC119)+1,"")</f>
        <v/>
      </c>
      <c r="BD120" s="7" t="str">
        <f>IF($J120=BD$4,MAX(BD$1:BD119)+1,"")</f>
        <v/>
      </c>
      <c r="BE120" s="7" t="str">
        <f>IF($J120=BE$4,MAX(BE$1:BE119)+1,"")</f>
        <v/>
      </c>
      <c r="BF120" s="7" t="str">
        <f>IF($J120=BF$4,MAX(BF$1:BF119)+1,"")</f>
        <v/>
      </c>
      <c r="BG120" s="7" t="str">
        <f>IF($J120=BG$4,MAX(BG$1:BG119)+1,"")</f>
        <v/>
      </c>
      <c r="BH120" s="7" t="str">
        <f>IF($J120=BH$4,MAX(BH$1:BH119)+1,"")</f>
        <v/>
      </c>
      <c r="BI120" s="6">
        <f t="shared" si="7"/>
        <v>9</v>
      </c>
    </row>
    <row r="121" spans="1:61">
      <c r="A121" s="6" t="str">
        <f t="shared" si="4"/>
        <v>มัธยมศึกษาปีที่ 5/2-16</v>
      </c>
      <c r="B121" s="6" t="str">
        <f t="shared" si="5"/>
        <v>ช67508-10</v>
      </c>
      <c r="D121" s="15">
        <v>16</v>
      </c>
      <c r="E121" s="15" t="s">
        <v>282</v>
      </c>
      <c r="F121" s="8" t="s">
        <v>283</v>
      </c>
      <c r="G121" s="8" t="s">
        <v>284</v>
      </c>
      <c r="H121" s="15" t="s">
        <v>559</v>
      </c>
      <c r="J121" s="7" t="str">
        <f>IF(K121='วิชา-ชั้นที่สอน'!$B$29,'วิชา-ชั้นที่สอน'!$A$29,IF(K121='วิชา-ชั้นที่สอน'!$B$30,'วิชา-ชั้นที่สอน'!$A$30,IF(K121='วิชา-ชั้นที่สอน'!$B$31,'วิชา-ชั้นที่สอน'!$A$31,IF(K121='วิชา-ชั้นที่สอน'!$B$32,'วิชา-ชั้นที่สอน'!$A$32,IF(K121='วิชา-ชั้นที่สอน'!$B$33,'วิชา-ชั้นที่สอน'!$A$33,"-")))))</f>
        <v>ช67508</v>
      </c>
      <c r="K121" s="7" t="s">
        <v>2133</v>
      </c>
      <c r="L121" s="7" t="str">
        <f>IF(J121=0,"",IF(J121="-","",IF(J121="","",VLOOKUP(J121,'วิชา-ชั้นที่สอน'!$A$3:$F$59,3,FALSE))))</f>
        <v>นางสาวมรกต  แหวนประดับ</v>
      </c>
      <c r="M121" s="7" t="str">
        <f>IF(L121=$M$4,MAX(M$1:$M120)+1,"")</f>
        <v/>
      </c>
      <c r="N121" s="7" t="str">
        <f>IF($L121=N$4,MAX(N$1:N120)+1,"")</f>
        <v/>
      </c>
      <c r="O121" s="7" t="str">
        <f>IF($L121=O$4,MAX(O$1:O120)+1,"")</f>
        <v/>
      </c>
      <c r="P121" s="7" t="str">
        <f>IF($L121=P$4,MAX(P$1:P120)+1,"")</f>
        <v/>
      </c>
      <c r="Q121" s="7" t="str">
        <f>IF($L121=Q$4,MAX(Q$1:Q120)+1,"")</f>
        <v/>
      </c>
      <c r="R121" s="7" t="str">
        <f>IF($L121=R$4,MAX(R$1:R120)+1,"")</f>
        <v/>
      </c>
      <c r="S121" s="7" t="str">
        <f>IF($L121=S$4,MAX(S$1:S120)+1,"")</f>
        <v/>
      </c>
      <c r="T121" s="7" t="str">
        <f>IF($L121=T$4,MAX(T$1:T120)+1,"")</f>
        <v/>
      </c>
      <c r="U121" s="7" t="str">
        <f>IF($L121=U$4,MAX(U$1:U120)+1,"")</f>
        <v/>
      </c>
      <c r="V121" s="6">
        <f t="shared" si="6"/>
        <v>0</v>
      </c>
      <c r="X121" s="7" t="str">
        <f>IF($J121=X$4,MAX(X$1:X120)+1,"")</f>
        <v/>
      </c>
      <c r="Y121" s="7" t="str">
        <f>IF($J121=Y$4,MAX(Y$1:Y120)+1,"")</f>
        <v/>
      </c>
      <c r="Z121" s="7" t="str">
        <f>IF($J121=Z$4,MAX(Z$1:Z120)+1,"")</f>
        <v/>
      </c>
      <c r="AA121" s="7" t="str">
        <f>IF($J121=AA$4,MAX(AA$1:AA120)+1,"")</f>
        <v/>
      </c>
      <c r="AB121" s="7" t="str">
        <f>IF($J121=AB$4,MAX(AB$1:AB120)+1,"")</f>
        <v/>
      </c>
      <c r="AC121" s="7" t="str">
        <f>IF($J121=AC$4,MAX(AC$1:AC120)+1,"")</f>
        <v/>
      </c>
      <c r="AD121" s="7" t="str">
        <f>IF($J121=AD$4,MAX(AD$1:AD120)+1,"")</f>
        <v/>
      </c>
      <c r="AE121" s="7" t="str">
        <f>IF($J121=AE$4,MAX(AE$1:AE120)+1,"")</f>
        <v/>
      </c>
      <c r="AF121" s="7" t="str">
        <f>IF($J121=AF$4,MAX(AF$1:AF120)+1,"")</f>
        <v/>
      </c>
      <c r="AG121" s="7" t="str">
        <f>IF($J121=AG$4,MAX(AG$1:AG120)+1,"")</f>
        <v/>
      </c>
      <c r="AH121" s="7" t="str">
        <f>IF($J121=AH$4,MAX(AH$1:AH120)+1,"")</f>
        <v/>
      </c>
      <c r="AI121" s="7" t="str">
        <f>IF($J121=AI$4,MAX(AI$1:AI120)+1,"")</f>
        <v/>
      </c>
      <c r="AJ121" s="7" t="str">
        <f>IF($J121=AJ$4,MAX(AJ$1:AJ120)+1,"")</f>
        <v/>
      </c>
      <c r="AK121" s="7" t="str">
        <f>IF($J121=AK$4,MAX(AK$1:AK120)+1,"")</f>
        <v/>
      </c>
      <c r="AL121" s="7" t="str">
        <f>IF($J121=AL$4,MAX(AL$1:AL120)+1,"")</f>
        <v/>
      </c>
      <c r="AM121" s="7" t="str">
        <f>IF($J121=AM$4,MAX(AM$1:AM120)+1,"")</f>
        <v/>
      </c>
      <c r="AN121" s="7" t="str">
        <f>IF($J121=AN$4,MAX(AN$1:AN120)+1,"")</f>
        <v/>
      </c>
      <c r="AO121" s="7" t="str">
        <f>IF($J121=AO$4,MAX(AO$1:AO120)+1,"")</f>
        <v/>
      </c>
      <c r="AP121" s="7" t="str">
        <f>IF($J121=AP$4,MAX(AP$1:AP120)+1,"")</f>
        <v/>
      </c>
      <c r="AQ121" s="7" t="str">
        <f>IF($J121=AQ$4,MAX(AQ$1:AQ120)+1,"")</f>
        <v/>
      </c>
      <c r="AR121" s="7" t="str">
        <f>IF($J121=AR$4,MAX(AR$1:AR120)+1,"")</f>
        <v/>
      </c>
      <c r="AS121" s="7" t="str">
        <f>IF($J121=AS$4,MAX(AS$1:AS120)+1,"")</f>
        <v/>
      </c>
      <c r="AT121" s="7" t="str">
        <f>IF($J121=AT$4,MAX(AT$1:AT120)+1,"")</f>
        <v/>
      </c>
      <c r="AU121" s="7" t="str">
        <f>IF($J121=AU$4,MAX(AU$1:AU120)+1,"")</f>
        <v/>
      </c>
      <c r="AV121" s="7" t="str">
        <f>IF($J121=AV$4,MAX(AV$1:AV120)+1,"")</f>
        <v/>
      </c>
      <c r="AW121" s="7" t="str">
        <f>IF($J121=AW$4,MAX(AW$1:AW120)+1,"")</f>
        <v/>
      </c>
      <c r="AX121" s="7" t="str">
        <f>IF($J121=AX$4,MAX(AX$1:AX120)+1,"")</f>
        <v/>
      </c>
      <c r="AY121" s="7" t="str">
        <f>IF($J121=AY$4,MAX(AY$1:AY120)+1,"")</f>
        <v/>
      </c>
      <c r="AZ121" s="7" t="str">
        <f>IF($J121=AZ$4,MAX(AZ$1:AZ120)+1,"")</f>
        <v/>
      </c>
      <c r="BA121" s="7">
        <f>IF($J121=BA$4,MAX(BA$1:BA120)+1,"")</f>
        <v>10</v>
      </c>
      <c r="BB121" s="7" t="str">
        <f>IF($J121=BB$4,MAX(BB$1:BB120)+1,"")</f>
        <v/>
      </c>
      <c r="BC121" s="7" t="str">
        <f>IF($J121=BC$4,MAX(BC$1:BC120)+1,"")</f>
        <v/>
      </c>
      <c r="BD121" s="7" t="str">
        <f>IF($J121=BD$4,MAX(BD$1:BD120)+1,"")</f>
        <v/>
      </c>
      <c r="BE121" s="7" t="str">
        <f>IF($J121=BE$4,MAX(BE$1:BE120)+1,"")</f>
        <v/>
      </c>
      <c r="BF121" s="7" t="str">
        <f>IF($J121=BF$4,MAX(BF$1:BF120)+1,"")</f>
        <v/>
      </c>
      <c r="BG121" s="7" t="str">
        <f>IF($J121=BG$4,MAX(BG$1:BG120)+1,"")</f>
        <v/>
      </c>
      <c r="BH121" s="7" t="str">
        <f>IF($J121=BH$4,MAX(BH$1:BH120)+1,"")</f>
        <v/>
      </c>
      <c r="BI121" s="6">
        <f t="shared" si="7"/>
        <v>10</v>
      </c>
    </row>
    <row r="122" spans="1:61">
      <c r="A122" s="6" t="str">
        <f t="shared" si="4"/>
        <v>มัธยมศึกษาปีที่ 5/2-17</v>
      </c>
      <c r="B122" s="6" t="str">
        <f t="shared" si="5"/>
        <v>ช67505-5</v>
      </c>
      <c r="D122" s="15">
        <v>17</v>
      </c>
      <c r="E122" s="15" t="s">
        <v>285</v>
      </c>
      <c r="F122" s="8" t="s">
        <v>286</v>
      </c>
      <c r="G122" s="8" t="s">
        <v>287</v>
      </c>
      <c r="H122" s="15" t="s">
        <v>559</v>
      </c>
      <c r="J122" s="7" t="str">
        <f>IF(K122='วิชา-ชั้นที่สอน'!$B$29,'วิชา-ชั้นที่สอน'!$A$29,IF(K122='วิชา-ชั้นที่สอน'!$B$30,'วิชา-ชั้นที่สอน'!$A$30,IF(K122='วิชา-ชั้นที่สอน'!$B$31,'วิชา-ชั้นที่สอน'!$A$31,IF(K122='วิชา-ชั้นที่สอน'!$B$32,'วิชา-ชั้นที่สอน'!$A$32,IF(K122='วิชา-ชั้นที่สอน'!$B$33,'วิชา-ชั้นที่สอน'!$A$33,"-")))))</f>
        <v>ช67505</v>
      </c>
      <c r="K122" s="7" t="s">
        <v>1946</v>
      </c>
      <c r="L122" s="7" t="str">
        <f>IF(J122=0,"",IF(J122="-","",IF(J122="","",VLOOKUP(J122,'วิชา-ชั้นที่สอน'!$A$3:$F$59,3,FALSE))))</f>
        <v>นางสาวศิลป์ศุภา คุสินธุ์</v>
      </c>
      <c r="M122" s="7" t="str">
        <f>IF(L122=$M$4,MAX(M$1:$M121)+1,"")</f>
        <v/>
      </c>
      <c r="N122" s="7">
        <f>IF($L122=N$4,MAX(N$1:N121)+1,"")</f>
        <v>19</v>
      </c>
      <c r="O122" s="7" t="str">
        <f>IF($L122=O$4,MAX(O$1:O121)+1,"")</f>
        <v/>
      </c>
      <c r="P122" s="7" t="str">
        <f>IF($L122=P$4,MAX(P$1:P121)+1,"")</f>
        <v/>
      </c>
      <c r="Q122" s="7" t="str">
        <f>IF($L122=Q$4,MAX(Q$1:Q121)+1,"")</f>
        <v/>
      </c>
      <c r="R122" s="7" t="str">
        <f>IF($L122=R$4,MAX(R$1:R121)+1,"")</f>
        <v/>
      </c>
      <c r="S122" s="7" t="str">
        <f>IF($L122=S$4,MAX(S$1:S121)+1,"")</f>
        <v/>
      </c>
      <c r="T122" s="7" t="str">
        <f>IF($L122=T$4,MAX(T$1:T121)+1,"")</f>
        <v/>
      </c>
      <c r="U122" s="7" t="str">
        <f>IF($L122=U$4,MAX(U$1:U121)+1,"")</f>
        <v/>
      </c>
      <c r="V122" s="6">
        <f t="shared" si="6"/>
        <v>19</v>
      </c>
      <c r="X122" s="7" t="str">
        <f>IF($J122=X$4,MAX(X$1:X121)+1,"")</f>
        <v/>
      </c>
      <c r="Y122" s="7" t="str">
        <f>IF($J122=Y$4,MAX(Y$1:Y121)+1,"")</f>
        <v/>
      </c>
      <c r="Z122" s="7" t="str">
        <f>IF($J122=Z$4,MAX(Z$1:Z121)+1,"")</f>
        <v/>
      </c>
      <c r="AA122" s="7" t="str">
        <f>IF($J122=AA$4,MAX(AA$1:AA121)+1,"")</f>
        <v/>
      </c>
      <c r="AB122" s="7" t="str">
        <f>IF($J122=AB$4,MAX(AB$1:AB121)+1,"")</f>
        <v/>
      </c>
      <c r="AC122" s="7" t="str">
        <f>IF($J122=AC$4,MAX(AC$1:AC121)+1,"")</f>
        <v/>
      </c>
      <c r="AD122" s="7" t="str">
        <f>IF($J122=AD$4,MAX(AD$1:AD121)+1,"")</f>
        <v/>
      </c>
      <c r="AE122" s="7" t="str">
        <f>IF($J122=AE$4,MAX(AE$1:AE121)+1,"")</f>
        <v/>
      </c>
      <c r="AF122" s="7" t="str">
        <f>IF($J122=AF$4,MAX(AF$1:AF121)+1,"")</f>
        <v/>
      </c>
      <c r="AG122" s="7" t="str">
        <f>IF($J122=AG$4,MAX(AG$1:AG121)+1,"")</f>
        <v/>
      </c>
      <c r="AH122" s="7" t="str">
        <f>IF($J122=AH$4,MAX(AH$1:AH121)+1,"")</f>
        <v/>
      </c>
      <c r="AI122" s="7" t="str">
        <f>IF($J122=AI$4,MAX(AI$1:AI121)+1,"")</f>
        <v/>
      </c>
      <c r="AJ122" s="7" t="str">
        <f>IF($J122=AJ$4,MAX(AJ$1:AJ121)+1,"")</f>
        <v/>
      </c>
      <c r="AK122" s="7" t="str">
        <f>IF($J122=AK$4,MAX(AK$1:AK121)+1,"")</f>
        <v/>
      </c>
      <c r="AL122" s="7" t="str">
        <f>IF($J122=AL$4,MAX(AL$1:AL121)+1,"")</f>
        <v/>
      </c>
      <c r="AM122" s="7" t="str">
        <f>IF($J122=AM$4,MAX(AM$1:AM121)+1,"")</f>
        <v/>
      </c>
      <c r="AN122" s="7" t="str">
        <f>IF($J122=AN$4,MAX(AN$1:AN121)+1,"")</f>
        <v/>
      </c>
      <c r="AO122" s="7" t="str">
        <f>IF($J122=AO$4,MAX(AO$1:AO121)+1,"")</f>
        <v/>
      </c>
      <c r="AP122" s="7" t="str">
        <f>IF($J122=AP$4,MAX(AP$1:AP121)+1,"")</f>
        <v/>
      </c>
      <c r="AQ122" s="7" t="str">
        <f>IF($J122=AQ$4,MAX(AQ$1:AQ121)+1,"")</f>
        <v/>
      </c>
      <c r="AR122" s="7" t="str">
        <f>IF($J122=AR$4,MAX(AR$1:AR121)+1,"")</f>
        <v/>
      </c>
      <c r="AS122" s="7" t="str">
        <f>IF($J122=AS$4,MAX(AS$1:AS121)+1,"")</f>
        <v/>
      </c>
      <c r="AT122" s="7" t="str">
        <f>IF($J122=AT$4,MAX(AT$1:AT121)+1,"")</f>
        <v/>
      </c>
      <c r="AU122" s="7" t="str">
        <f>IF($J122=AU$4,MAX(AU$1:AU121)+1,"")</f>
        <v/>
      </c>
      <c r="AV122" s="7" t="str">
        <f>IF($J122=AV$4,MAX(AV$1:AV121)+1,"")</f>
        <v/>
      </c>
      <c r="AW122" s="7" t="str">
        <f>IF($J122=AW$4,MAX(AW$1:AW121)+1,"")</f>
        <v/>
      </c>
      <c r="AX122" s="7">
        <f>IF($J122=AX$4,MAX(AX$1:AX121)+1,"")</f>
        <v>5</v>
      </c>
      <c r="AY122" s="7" t="str">
        <f>IF($J122=AY$4,MAX(AY$1:AY121)+1,"")</f>
        <v/>
      </c>
      <c r="AZ122" s="7" t="str">
        <f>IF($J122=AZ$4,MAX(AZ$1:AZ121)+1,"")</f>
        <v/>
      </c>
      <c r="BA122" s="7" t="str">
        <f>IF($J122=BA$4,MAX(BA$1:BA121)+1,"")</f>
        <v/>
      </c>
      <c r="BB122" s="7" t="str">
        <f>IF($J122=BB$4,MAX(BB$1:BB121)+1,"")</f>
        <v/>
      </c>
      <c r="BC122" s="7" t="str">
        <f>IF($J122=BC$4,MAX(BC$1:BC121)+1,"")</f>
        <v/>
      </c>
      <c r="BD122" s="7" t="str">
        <f>IF($J122=BD$4,MAX(BD$1:BD121)+1,"")</f>
        <v/>
      </c>
      <c r="BE122" s="7" t="str">
        <f>IF($J122=BE$4,MAX(BE$1:BE121)+1,"")</f>
        <v/>
      </c>
      <c r="BF122" s="7" t="str">
        <f>IF($J122=BF$4,MAX(BF$1:BF121)+1,"")</f>
        <v/>
      </c>
      <c r="BG122" s="7" t="str">
        <f>IF($J122=BG$4,MAX(BG$1:BG121)+1,"")</f>
        <v/>
      </c>
      <c r="BH122" s="7" t="str">
        <f>IF($J122=BH$4,MAX(BH$1:BH121)+1,"")</f>
        <v/>
      </c>
      <c r="BI122" s="6">
        <f t="shared" si="7"/>
        <v>5</v>
      </c>
    </row>
    <row r="123" spans="1:61">
      <c r="A123" s="6" t="str">
        <f t="shared" si="4"/>
        <v>มัธยมศึกษาปีที่ 5/2-18</v>
      </c>
      <c r="B123" s="6" t="str">
        <f t="shared" si="5"/>
        <v>ช67505-6</v>
      </c>
      <c r="D123" s="15">
        <v>18</v>
      </c>
      <c r="E123" s="15" t="s">
        <v>288</v>
      </c>
      <c r="F123" s="8" t="s">
        <v>289</v>
      </c>
      <c r="G123" s="8" t="s">
        <v>290</v>
      </c>
      <c r="H123" s="15" t="s">
        <v>559</v>
      </c>
      <c r="J123" s="7" t="str">
        <f>IF(K123='วิชา-ชั้นที่สอน'!$B$29,'วิชา-ชั้นที่สอน'!$A$29,IF(K123='วิชา-ชั้นที่สอน'!$B$30,'วิชา-ชั้นที่สอน'!$A$30,IF(K123='วิชา-ชั้นที่สอน'!$B$31,'วิชา-ชั้นที่สอน'!$A$31,IF(K123='วิชา-ชั้นที่สอน'!$B$32,'วิชา-ชั้นที่สอน'!$A$32,IF(K123='วิชา-ชั้นที่สอน'!$B$33,'วิชา-ชั้นที่สอน'!$A$33,"-")))))</f>
        <v>ช67505</v>
      </c>
      <c r="K123" s="7" t="s">
        <v>1946</v>
      </c>
      <c r="L123" s="7" t="str">
        <f>IF(J123=0,"",IF(J123="-","",IF(J123="","",VLOOKUP(J123,'วิชา-ชั้นที่สอน'!$A$3:$F$59,3,FALSE))))</f>
        <v>นางสาวศิลป์ศุภา คุสินธุ์</v>
      </c>
      <c r="M123" s="7" t="str">
        <f>IF(L123=$M$4,MAX(M$1:$M122)+1,"")</f>
        <v/>
      </c>
      <c r="N123" s="7">
        <f>IF($L123=N$4,MAX(N$1:N122)+1,"")</f>
        <v>20</v>
      </c>
      <c r="O123" s="7" t="str">
        <f>IF($L123=O$4,MAX(O$1:O122)+1,"")</f>
        <v/>
      </c>
      <c r="P123" s="7" t="str">
        <f>IF($L123=P$4,MAX(P$1:P122)+1,"")</f>
        <v/>
      </c>
      <c r="Q123" s="7" t="str">
        <f>IF($L123=Q$4,MAX(Q$1:Q122)+1,"")</f>
        <v/>
      </c>
      <c r="R123" s="7" t="str">
        <f>IF($L123=R$4,MAX(R$1:R122)+1,"")</f>
        <v/>
      </c>
      <c r="S123" s="7" t="str">
        <f>IF($L123=S$4,MAX(S$1:S122)+1,"")</f>
        <v/>
      </c>
      <c r="T123" s="7" t="str">
        <f>IF($L123=T$4,MAX(T$1:T122)+1,"")</f>
        <v/>
      </c>
      <c r="U123" s="7" t="str">
        <f>IF($L123=U$4,MAX(U$1:U122)+1,"")</f>
        <v/>
      </c>
      <c r="V123" s="6">
        <f t="shared" si="6"/>
        <v>20</v>
      </c>
      <c r="X123" s="7" t="str">
        <f>IF($J123=X$4,MAX(X$1:X122)+1,"")</f>
        <v/>
      </c>
      <c r="Y123" s="7" t="str">
        <f>IF($J123=Y$4,MAX(Y$1:Y122)+1,"")</f>
        <v/>
      </c>
      <c r="Z123" s="7" t="str">
        <f>IF($J123=Z$4,MAX(Z$1:Z122)+1,"")</f>
        <v/>
      </c>
      <c r="AA123" s="7" t="str">
        <f>IF($J123=AA$4,MAX(AA$1:AA122)+1,"")</f>
        <v/>
      </c>
      <c r="AB123" s="7" t="str">
        <f>IF($J123=AB$4,MAX(AB$1:AB122)+1,"")</f>
        <v/>
      </c>
      <c r="AC123" s="7" t="str">
        <f>IF($J123=AC$4,MAX(AC$1:AC122)+1,"")</f>
        <v/>
      </c>
      <c r="AD123" s="7" t="str">
        <f>IF($J123=AD$4,MAX(AD$1:AD122)+1,"")</f>
        <v/>
      </c>
      <c r="AE123" s="7" t="str">
        <f>IF($J123=AE$4,MAX(AE$1:AE122)+1,"")</f>
        <v/>
      </c>
      <c r="AF123" s="7" t="str">
        <f>IF($J123=AF$4,MAX(AF$1:AF122)+1,"")</f>
        <v/>
      </c>
      <c r="AG123" s="7" t="str">
        <f>IF($J123=AG$4,MAX(AG$1:AG122)+1,"")</f>
        <v/>
      </c>
      <c r="AH123" s="7" t="str">
        <f>IF($J123=AH$4,MAX(AH$1:AH122)+1,"")</f>
        <v/>
      </c>
      <c r="AI123" s="7" t="str">
        <f>IF($J123=AI$4,MAX(AI$1:AI122)+1,"")</f>
        <v/>
      </c>
      <c r="AJ123" s="7" t="str">
        <f>IF($J123=AJ$4,MAX(AJ$1:AJ122)+1,"")</f>
        <v/>
      </c>
      <c r="AK123" s="7" t="str">
        <f>IF($J123=AK$4,MAX(AK$1:AK122)+1,"")</f>
        <v/>
      </c>
      <c r="AL123" s="7" t="str">
        <f>IF($J123=AL$4,MAX(AL$1:AL122)+1,"")</f>
        <v/>
      </c>
      <c r="AM123" s="7" t="str">
        <f>IF($J123=AM$4,MAX(AM$1:AM122)+1,"")</f>
        <v/>
      </c>
      <c r="AN123" s="7" t="str">
        <f>IF($J123=AN$4,MAX(AN$1:AN122)+1,"")</f>
        <v/>
      </c>
      <c r="AO123" s="7" t="str">
        <f>IF($J123=AO$4,MAX(AO$1:AO122)+1,"")</f>
        <v/>
      </c>
      <c r="AP123" s="7" t="str">
        <f>IF($J123=AP$4,MAX(AP$1:AP122)+1,"")</f>
        <v/>
      </c>
      <c r="AQ123" s="7" t="str">
        <f>IF($J123=AQ$4,MAX(AQ$1:AQ122)+1,"")</f>
        <v/>
      </c>
      <c r="AR123" s="7" t="str">
        <f>IF($J123=AR$4,MAX(AR$1:AR122)+1,"")</f>
        <v/>
      </c>
      <c r="AS123" s="7" t="str">
        <f>IF($J123=AS$4,MAX(AS$1:AS122)+1,"")</f>
        <v/>
      </c>
      <c r="AT123" s="7" t="str">
        <f>IF($J123=AT$4,MAX(AT$1:AT122)+1,"")</f>
        <v/>
      </c>
      <c r="AU123" s="7" t="str">
        <f>IF($J123=AU$4,MAX(AU$1:AU122)+1,"")</f>
        <v/>
      </c>
      <c r="AV123" s="7" t="str">
        <f>IF($J123=AV$4,MAX(AV$1:AV122)+1,"")</f>
        <v/>
      </c>
      <c r="AW123" s="7" t="str">
        <f>IF($J123=AW$4,MAX(AW$1:AW122)+1,"")</f>
        <v/>
      </c>
      <c r="AX123" s="7">
        <f>IF($J123=AX$4,MAX(AX$1:AX122)+1,"")</f>
        <v>6</v>
      </c>
      <c r="AY123" s="7" t="str">
        <f>IF($J123=AY$4,MAX(AY$1:AY122)+1,"")</f>
        <v/>
      </c>
      <c r="AZ123" s="7" t="str">
        <f>IF($J123=AZ$4,MAX(AZ$1:AZ122)+1,"")</f>
        <v/>
      </c>
      <c r="BA123" s="7" t="str">
        <f>IF($J123=BA$4,MAX(BA$1:BA122)+1,"")</f>
        <v/>
      </c>
      <c r="BB123" s="7" t="str">
        <f>IF($J123=BB$4,MAX(BB$1:BB122)+1,"")</f>
        <v/>
      </c>
      <c r="BC123" s="7" t="str">
        <f>IF($J123=BC$4,MAX(BC$1:BC122)+1,"")</f>
        <v/>
      </c>
      <c r="BD123" s="7" t="str">
        <f>IF($J123=BD$4,MAX(BD$1:BD122)+1,"")</f>
        <v/>
      </c>
      <c r="BE123" s="7" t="str">
        <f>IF($J123=BE$4,MAX(BE$1:BE122)+1,"")</f>
        <v/>
      </c>
      <c r="BF123" s="7" t="str">
        <f>IF($J123=BF$4,MAX(BF$1:BF122)+1,"")</f>
        <v/>
      </c>
      <c r="BG123" s="7" t="str">
        <f>IF($J123=BG$4,MAX(BG$1:BG122)+1,"")</f>
        <v/>
      </c>
      <c r="BH123" s="7" t="str">
        <f>IF($J123=BH$4,MAX(BH$1:BH122)+1,"")</f>
        <v/>
      </c>
      <c r="BI123" s="6">
        <f t="shared" si="7"/>
        <v>6</v>
      </c>
    </row>
    <row r="124" spans="1:61">
      <c r="A124" s="6" t="str">
        <f t="shared" si="4"/>
        <v>มัธยมศึกษาปีที่ 5/2-19</v>
      </c>
      <c r="B124" s="6" t="str">
        <f t="shared" si="5"/>
        <v>ช67509-10</v>
      </c>
      <c r="D124" s="15">
        <v>19</v>
      </c>
      <c r="E124" s="15" t="s">
        <v>291</v>
      </c>
      <c r="F124" s="8" t="s">
        <v>292</v>
      </c>
      <c r="G124" s="8" t="s">
        <v>293</v>
      </c>
      <c r="H124" s="15" t="s">
        <v>559</v>
      </c>
      <c r="J124" s="7" t="str">
        <f>IF(K124='วิชา-ชั้นที่สอน'!$B$29,'วิชา-ชั้นที่สอน'!$A$29,IF(K124='วิชา-ชั้นที่สอน'!$B$30,'วิชา-ชั้นที่สอน'!$A$30,IF(K124='วิชา-ชั้นที่สอน'!$B$31,'วิชา-ชั้นที่สอน'!$A$31,IF(K124='วิชา-ชั้นที่สอน'!$B$32,'วิชา-ชั้นที่สอน'!$A$32,IF(K124='วิชา-ชั้นที่สอน'!$B$33,'วิชา-ชั้นที่สอน'!$A$33,"-")))))</f>
        <v>ช67509</v>
      </c>
      <c r="K124" s="7" t="s">
        <v>2128</v>
      </c>
      <c r="L124" s="7" t="str">
        <f>IF(J124=0,"",IF(J124="-","",IF(J124="","",VLOOKUP(J124,'วิชา-ชั้นที่สอน'!$A$3:$F$59,3,FALSE))))</f>
        <v>สิบเอกชัยวัฒน์(เก่ง) เรืองไกรศิลป์</v>
      </c>
      <c r="M124" s="7" t="str">
        <f>IF(L124=$M$4,MAX(M$1:$M123)+1,"")</f>
        <v/>
      </c>
      <c r="N124" s="7" t="str">
        <f>IF($L124=N$4,MAX(N$1:N123)+1,"")</f>
        <v/>
      </c>
      <c r="O124" s="7" t="str">
        <f>IF($L124=O$4,MAX(O$1:O123)+1,"")</f>
        <v/>
      </c>
      <c r="P124" s="7">
        <f>IF($L124=P$4,MAX(P$1:P123)+1,"")</f>
        <v>23</v>
      </c>
      <c r="Q124" s="7" t="str">
        <f>IF($L124=Q$4,MAX(Q$1:Q123)+1,"")</f>
        <v/>
      </c>
      <c r="R124" s="7" t="str">
        <f>IF($L124=R$4,MAX(R$1:R123)+1,"")</f>
        <v/>
      </c>
      <c r="S124" s="7" t="str">
        <f>IF($L124=S$4,MAX(S$1:S123)+1,"")</f>
        <v/>
      </c>
      <c r="T124" s="7" t="str">
        <f>IF($L124=T$4,MAX(T$1:T123)+1,"")</f>
        <v/>
      </c>
      <c r="U124" s="7" t="str">
        <f>IF($L124=U$4,MAX(U$1:U123)+1,"")</f>
        <v/>
      </c>
      <c r="V124" s="6">
        <f t="shared" si="6"/>
        <v>23</v>
      </c>
      <c r="X124" s="7" t="str">
        <f>IF($J124=X$4,MAX(X$1:X123)+1,"")</f>
        <v/>
      </c>
      <c r="Y124" s="7" t="str">
        <f>IF($J124=Y$4,MAX(Y$1:Y123)+1,"")</f>
        <v/>
      </c>
      <c r="Z124" s="7" t="str">
        <f>IF($J124=Z$4,MAX(Z$1:Z123)+1,"")</f>
        <v/>
      </c>
      <c r="AA124" s="7" t="str">
        <f>IF($J124=AA$4,MAX(AA$1:AA123)+1,"")</f>
        <v/>
      </c>
      <c r="AB124" s="7" t="str">
        <f>IF($J124=AB$4,MAX(AB$1:AB123)+1,"")</f>
        <v/>
      </c>
      <c r="AC124" s="7" t="str">
        <f>IF($J124=AC$4,MAX(AC$1:AC123)+1,"")</f>
        <v/>
      </c>
      <c r="AD124" s="7" t="str">
        <f>IF($J124=AD$4,MAX(AD$1:AD123)+1,"")</f>
        <v/>
      </c>
      <c r="AE124" s="7" t="str">
        <f>IF($J124=AE$4,MAX(AE$1:AE123)+1,"")</f>
        <v/>
      </c>
      <c r="AF124" s="7" t="str">
        <f>IF($J124=AF$4,MAX(AF$1:AF123)+1,"")</f>
        <v/>
      </c>
      <c r="AG124" s="7" t="str">
        <f>IF($J124=AG$4,MAX(AG$1:AG123)+1,"")</f>
        <v/>
      </c>
      <c r="AH124" s="7" t="str">
        <f>IF($J124=AH$4,MAX(AH$1:AH123)+1,"")</f>
        <v/>
      </c>
      <c r="AI124" s="7" t="str">
        <f>IF($J124=AI$4,MAX(AI$1:AI123)+1,"")</f>
        <v/>
      </c>
      <c r="AJ124" s="7" t="str">
        <f>IF($J124=AJ$4,MAX(AJ$1:AJ123)+1,"")</f>
        <v/>
      </c>
      <c r="AK124" s="7" t="str">
        <f>IF($J124=AK$4,MAX(AK$1:AK123)+1,"")</f>
        <v/>
      </c>
      <c r="AL124" s="7" t="str">
        <f>IF($J124=AL$4,MAX(AL$1:AL123)+1,"")</f>
        <v/>
      </c>
      <c r="AM124" s="7" t="str">
        <f>IF($J124=AM$4,MAX(AM$1:AM123)+1,"")</f>
        <v/>
      </c>
      <c r="AN124" s="7" t="str">
        <f>IF($J124=AN$4,MAX(AN$1:AN123)+1,"")</f>
        <v/>
      </c>
      <c r="AO124" s="7" t="str">
        <f>IF($J124=AO$4,MAX(AO$1:AO123)+1,"")</f>
        <v/>
      </c>
      <c r="AP124" s="7" t="str">
        <f>IF($J124=AP$4,MAX(AP$1:AP123)+1,"")</f>
        <v/>
      </c>
      <c r="AQ124" s="7" t="str">
        <f>IF($J124=AQ$4,MAX(AQ$1:AQ123)+1,"")</f>
        <v/>
      </c>
      <c r="AR124" s="7" t="str">
        <f>IF($J124=AR$4,MAX(AR$1:AR123)+1,"")</f>
        <v/>
      </c>
      <c r="AS124" s="7" t="str">
        <f>IF($J124=AS$4,MAX(AS$1:AS123)+1,"")</f>
        <v/>
      </c>
      <c r="AT124" s="7" t="str">
        <f>IF($J124=AT$4,MAX(AT$1:AT123)+1,"")</f>
        <v/>
      </c>
      <c r="AU124" s="7" t="str">
        <f>IF($J124=AU$4,MAX(AU$1:AU123)+1,"")</f>
        <v/>
      </c>
      <c r="AV124" s="7" t="str">
        <f>IF($J124=AV$4,MAX(AV$1:AV123)+1,"")</f>
        <v/>
      </c>
      <c r="AW124" s="7" t="str">
        <f>IF($J124=AW$4,MAX(AW$1:AW123)+1,"")</f>
        <v/>
      </c>
      <c r="AX124" s="7" t="str">
        <f>IF($J124=AX$4,MAX(AX$1:AX123)+1,"")</f>
        <v/>
      </c>
      <c r="AY124" s="7" t="str">
        <f>IF($J124=AY$4,MAX(AY$1:AY123)+1,"")</f>
        <v/>
      </c>
      <c r="AZ124" s="7" t="str">
        <f>IF($J124=AZ$4,MAX(AZ$1:AZ123)+1,"")</f>
        <v/>
      </c>
      <c r="BA124" s="7" t="str">
        <f>IF($J124=BA$4,MAX(BA$1:BA123)+1,"")</f>
        <v/>
      </c>
      <c r="BB124" s="7">
        <f>IF($J124=BB$4,MAX(BB$1:BB123)+1,"")</f>
        <v>10</v>
      </c>
      <c r="BC124" s="7" t="str">
        <f>IF($J124=BC$4,MAX(BC$1:BC123)+1,"")</f>
        <v/>
      </c>
      <c r="BD124" s="7" t="str">
        <f>IF($J124=BD$4,MAX(BD$1:BD123)+1,"")</f>
        <v/>
      </c>
      <c r="BE124" s="7" t="str">
        <f>IF($J124=BE$4,MAX(BE$1:BE123)+1,"")</f>
        <v/>
      </c>
      <c r="BF124" s="7" t="str">
        <f>IF($J124=BF$4,MAX(BF$1:BF123)+1,"")</f>
        <v/>
      </c>
      <c r="BG124" s="7" t="str">
        <f>IF($J124=BG$4,MAX(BG$1:BG123)+1,"")</f>
        <v/>
      </c>
      <c r="BH124" s="7" t="str">
        <f>IF($J124=BH$4,MAX(BH$1:BH123)+1,"")</f>
        <v/>
      </c>
      <c r="BI124" s="6">
        <f t="shared" si="7"/>
        <v>10</v>
      </c>
    </row>
    <row r="125" spans="1:61">
      <c r="A125" s="6" t="str">
        <f t="shared" si="4"/>
        <v>มัธยมศึกษาปีที่ 5/2-20</v>
      </c>
      <c r="B125" s="6" t="str">
        <f t="shared" si="5"/>
        <v>ช67507-14</v>
      </c>
      <c r="D125" s="15">
        <v>20</v>
      </c>
      <c r="E125" s="15" t="s">
        <v>294</v>
      </c>
      <c r="F125" s="8" t="s">
        <v>295</v>
      </c>
      <c r="G125" s="8" t="s">
        <v>296</v>
      </c>
      <c r="H125" s="15" t="s">
        <v>559</v>
      </c>
      <c r="J125" s="7" t="str">
        <f>IF(K125='วิชา-ชั้นที่สอน'!$B$29,'วิชา-ชั้นที่สอน'!$A$29,IF(K125='วิชา-ชั้นที่สอน'!$B$30,'วิชา-ชั้นที่สอน'!$A$30,IF(K125='วิชา-ชั้นที่สอน'!$B$31,'วิชา-ชั้นที่สอน'!$A$31,IF(K125='วิชา-ชั้นที่สอน'!$B$32,'วิชา-ชั้นที่สอน'!$A$32,IF(K125='วิชา-ชั้นที่สอน'!$B$33,'วิชา-ชั้นที่สอน'!$A$33,"-")))))</f>
        <v>ช67507</v>
      </c>
      <c r="K125" s="7" t="s">
        <v>1853</v>
      </c>
      <c r="L125" s="7" t="str">
        <f>IF(J125=0,"",IF(J125="-","",IF(J125="","",VLOOKUP(J125,'วิชา-ชั้นที่สอน'!$A$3:$F$59,3,FALSE))))</f>
        <v>นางสาวเบญญาณิช  กิจเต่ง</v>
      </c>
      <c r="M125" s="7" t="str">
        <f>IF(L125=$M$4,MAX(M$1:$M124)+1,"")</f>
        <v/>
      </c>
      <c r="N125" s="7" t="str">
        <f>IF($L125=N$4,MAX(N$1:N124)+1,"")</f>
        <v/>
      </c>
      <c r="O125" s="7" t="str">
        <f>IF($L125=O$4,MAX(O$1:O124)+1,"")</f>
        <v/>
      </c>
      <c r="P125" s="7" t="str">
        <f>IF($L125=P$4,MAX(P$1:P124)+1,"")</f>
        <v/>
      </c>
      <c r="Q125" s="7" t="str">
        <f>IF($L125=Q$4,MAX(Q$1:Q124)+1,"")</f>
        <v/>
      </c>
      <c r="R125" s="7" t="str">
        <f>IF($L125=R$4,MAX(R$1:R124)+1,"")</f>
        <v/>
      </c>
      <c r="S125" s="7" t="str">
        <f>IF($L125=S$4,MAX(S$1:S124)+1,"")</f>
        <v/>
      </c>
      <c r="T125" s="7" t="str">
        <f>IF($L125=T$4,MAX(T$1:T124)+1,"")</f>
        <v/>
      </c>
      <c r="U125" s="7" t="str">
        <f>IF($L125=U$4,MAX(U$1:U124)+1,"")</f>
        <v/>
      </c>
      <c r="V125" s="6">
        <f t="shared" si="6"/>
        <v>0</v>
      </c>
      <c r="X125" s="7" t="str">
        <f>IF($J125=X$4,MAX(X$1:X124)+1,"")</f>
        <v/>
      </c>
      <c r="Y125" s="7" t="str">
        <f>IF($J125=Y$4,MAX(Y$1:Y124)+1,"")</f>
        <v/>
      </c>
      <c r="Z125" s="7" t="str">
        <f>IF($J125=Z$4,MAX(Z$1:Z124)+1,"")</f>
        <v/>
      </c>
      <c r="AA125" s="7" t="str">
        <f>IF($J125=AA$4,MAX(AA$1:AA124)+1,"")</f>
        <v/>
      </c>
      <c r="AB125" s="7" t="str">
        <f>IF($J125=AB$4,MAX(AB$1:AB124)+1,"")</f>
        <v/>
      </c>
      <c r="AC125" s="7" t="str">
        <f>IF($J125=AC$4,MAX(AC$1:AC124)+1,"")</f>
        <v/>
      </c>
      <c r="AD125" s="7" t="str">
        <f>IF($J125=AD$4,MAX(AD$1:AD124)+1,"")</f>
        <v/>
      </c>
      <c r="AE125" s="7" t="str">
        <f>IF($J125=AE$4,MAX(AE$1:AE124)+1,"")</f>
        <v/>
      </c>
      <c r="AF125" s="7" t="str">
        <f>IF($J125=AF$4,MAX(AF$1:AF124)+1,"")</f>
        <v/>
      </c>
      <c r="AG125" s="7" t="str">
        <f>IF($J125=AG$4,MAX(AG$1:AG124)+1,"")</f>
        <v/>
      </c>
      <c r="AH125" s="7" t="str">
        <f>IF($J125=AH$4,MAX(AH$1:AH124)+1,"")</f>
        <v/>
      </c>
      <c r="AI125" s="7" t="str">
        <f>IF($J125=AI$4,MAX(AI$1:AI124)+1,"")</f>
        <v/>
      </c>
      <c r="AJ125" s="7" t="str">
        <f>IF($J125=AJ$4,MAX(AJ$1:AJ124)+1,"")</f>
        <v/>
      </c>
      <c r="AK125" s="7" t="str">
        <f>IF($J125=AK$4,MAX(AK$1:AK124)+1,"")</f>
        <v/>
      </c>
      <c r="AL125" s="7" t="str">
        <f>IF($J125=AL$4,MAX(AL$1:AL124)+1,"")</f>
        <v/>
      </c>
      <c r="AM125" s="7" t="str">
        <f>IF($J125=AM$4,MAX(AM$1:AM124)+1,"")</f>
        <v/>
      </c>
      <c r="AN125" s="7" t="str">
        <f>IF($J125=AN$4,MAX(AN$1:AN124)+1,"")</f>
        <v/>
      </c>
      <c r="AO125" s="7" t="str">
        <f>IF($J125=AO$4,MAX(AO$1:AO124)+1,"")</f>
        <v/>
      </c>
      <c r="AP125" s="7" t="str">
        <f>IF($J125=AP$4,MAX(AP$1:AP124)+1,"")</f>
        <v/>
      </c>
      <c r="AQ125" s="7" t="str">
        <f>IF($J125=AQ$4,MAX(AQ$1:AQ124)+1,"")</f>
        <v/>
      </c>
      <c r="AR125" s="7" t="str">
        <f>IF($J125=AR$4,MAX(AR$1:AR124)+1,"")</f>
        <v/>
      </c>
      <c r="AS125" s="7" t="str">
        <f>IF($J125=AS$4,MAX(AS$1:AS124)+1,"")</f>
        <v/>
      </c>
      <c r="AT125" s="7" t="str">
        <f>IF($J125=AT$4,MAX(AT$1:AT124)+1,"")</f>
        <v/>
      </c>
      <c r="AU125" s="7" t="str">
        <f>IF($J125=AU$4,MAX(AU$1:AU124)+1,"")</f>
        <v/>
      </c>
      <c r="AV125" s="7" t="str">
        <f>IF($J125=AV$4,MAX(AV$1:AV124)+1,"")</f>
        <v/>
      </c>
      <c r="AW125" s="7" t="str">
        <f>IF($J125=AW$4,MAX(AW$1:AW124)+1,"")</f>
        <v/>
      </c>
      <c r="AX125" s="7" t="str">
        <f>IF($J125=AX$4,MAX(AX$1:AX124)+1,"")</f>
        <v/>
      </c>
      <c r="AY125" s="7" t="str">
        <f>IF($J125=AY$4,MAX(AY$1:AY124)+1,"")</f>
        <v/>
      </c>
      <c r="AZ125" s="7">
        <f>IF($J125=AZ$4,MAX(AZ$1:AZ124)+1,"")</f>
        <v>14</v>
      </c>
      <c r="BA125" s="7" t="str">
        <f>IF($J125=BA$4,MAX(BA$1:BA124)+1,"")</f>
        <v/>
      </c>
      <c r="BB125" s="7" t="str">
        <f>IF($J125=BB$4,MAX(BB$1:BB124)+1,"")</f>
        <v/>
      </c>
      <c r="BC125" s="7" t="str">
        <f>IF($J125=BC$4,MAX(BC$1:BC124)+1,"")</f>
        <v/>
      </c>
      <c r="BD125" s="7" t="str">
        <f>IF($J125=BD$4,MAX(BD$1:BD124)+1,"")</f>
        <v/>
      </c>
      <c r="BE125" s="7" t="str">
        <f>IF($J125=BE$4,MAX(BE$1:BE124)+1,"")</f>
        <v/>
      </c>
      <c r="BF125" s="7" t="str">
        <f>IF($J125=BF$4,MAX(BF$1:BF124)+1,"")</f>
        <v/>
      </c>
      <c r="BG125" s="7" t="str">
        <f>IF($J125=BG$4,MAX(BG$1:BG124)+1,"")</f>
        <v/>
      </c>
      <c r="BH125" s="7" t="str">
        <f>IF($J125=BH$4,MAX(BH$1:BH124)+1,"")</f>
        <v/>
      </c>
      <c r="BI125" s="6">
        <f t="shared" si="7"/>
        <v>14</v>
      </c>
    </row>
    <row r="126" spans="1:61">
      <c r="A126" s="6" t="str">
        <f t="shared" si="4"/>
        <v>มัธยมศึกษาปีที่ 5/2-21</v>
      </c>
      <c r="B126" s="6" t="str">
        <f t="shared" si="5"/>
        <v>ช67505-7</v>
      </c>
      <c r="D126" s="15">
        <v>21</v>
      </c>
      <c r="E126" s="15" t="s">
        <v>297</v>
      </c>
      <c r="F126" s="8" t="s">
        <v>298</v>
      </c>
      <c r="G126" s="8" t="s">
        <v>299</v>
      </c>
      <c r="H126" s="15" t="s">
        <v>559</v>
      </c>
      <c r="J126" s="7" t="str">
        <f>IF(K126='วิชา-ชั้นที่สอน'!$B$29,'วิชา-ชั้นที่สอน'!$A$29,IF(K126='วิชา-ชั้นที่สอน'!$B$30,'วิชา-ชั้นที่สอน'!$A$30,IF(K126='วิชา-ชั้นที่สอน'!$B$31,'วิชา-ชั้นที่สอน'!$A$31,IF(K126='วิชา-ชั้นที่สอน'!$B$32,'วิชา-ชั้นที่สอน'!$A$32,IF(K126='วิชา-ชั้นที่สอน'!$B$33,'วิชา-ชั้นที่สอน'!$A$33,"-")))))</f>
        <v>ช67505</v>
      </c>
      <c r="K126" s="7" t="s">
        <v>1946</v>
      </c>
      <c r="L126" s="7" t="str">
        <f>IF(J126=0,"",IF(J126="-","",IF(J126="","",VLOOKUP(J126,'วิชา-ชั้นที่สอน'!$A$3:$F$59,3,FALSE))))</f>
        <v>นางสาวศิลป์ศุภา คุสินธุ์</v>
      </c>
      <c r="M126" s="7" t="str">
        <f>IF(L126=$M$4,MAX(M$1:$M125)+1,"")</f>
        <v/>
      </c>
      <c r="N126" s="7">
        <f>IF($L126=N$4,MAX(N$1:N125)+1,"")</f>
        <v>21</v>
      </c>
      <c r="O126" s="7" t="str">
        <f>IF($L126=O$4,MAX(O$1:O125)+1,"")</f>
        <v/>
      </c>
      <c r="P126" s="7" t="str">
        <f>IF($L126=P$4,MAX(P$1:P125)+1,"")</f>
        <v/>
      </c>
      <c r="Q126" s="7" t="str">
        <f>IF($L126=Q$4,MAX(Q$1:Q125)+1,"")</f>
        <v/>
      </c>
      <c r="R126" s="7" t="str">
        <f>IF($L126=R$4,MAX(R$1:R125)+1,"")</f>
        <v/>
      </c>
      <c r="S126" s="7" t="str">
        <f>IF($L126=S$4,MAX(S$1:S125)+1,"")</f>
        <v/>
      </c>
      <c r="T126" s="7" t="str">
        <f>IF($L126=T$4,MAX(T$1:T125)+1,"")</f>
        <v/>
      </c>
      <c r="U126" s="7" t="str">
        <f>IF($L126=U$4,MAX(U$1:U125)+1,"")</f>
        <v/>
      </c>
      <c r="V126" s="6">
        <f t="shared" si="6"/>
        <v>21</v>
      </c>
      <c r="X126" s="7" t="str">
        <f>IF($J126=X$4,MAX(X$1:X125)+1,"")</f>
        <v/>
      </c>
      <c r="Y126" s="7" t="str">
        <f>IF($J126=Y$4,MAX(Y$1:Y125)+1,"")</f>
        <v/>
      </c>
      <c r="Z126" s="7" t="str">
        <f>IF($J126=Z$4,MAX(Z$1:Z125)+1,"")</f>
        <v/>
      </c>
      <c r="AA126" s="7" t="str">
        <f>IF($J126=AA$4,MAX(AA$1:AA125)+1,"")</f>
        <v/>
      </c>
      <c r="AB126" s="7" t="str">
        <f>IF($J126=AB$4,MAX(AB$1:AB125)+1,"")</f>
        <v/>
      </c>
      <c r="AC126" s="7" t="str">
        <f>IF($J126=AC$4,MAX(AC$1:AC125)+1,"")</f>
        <v/>
      </c>
      <c r="AD126" s="7" t="str">
        <f>IF($J126=AD$4,MAX(AD$1:AD125)+1,"")</f>
        <v/>
      </c>
      <c r="AE126" s="7" t="str">
        <f>IF($J126=AE$4,MAX(AE$1:AE125)+1,"")</f>
        <v/>
      </c>
      <c r="AF126" s="7" t="str">
        <f>IF($J126=AF$4,MAX(AF$1:AF125)+1,"")</f>
        <v/>
      </c>
      <c r="AG126" s="7" t="str">
        <f>IF($J126=AG$4,MAX(AG$1:AG125)+1,"")</f>
        <v/>
      </c>
      <c r="AH126" s="7" t="str">
        <f>IF($J126=AH$4,MAX(AH$1:AH125)+1,"")</f>
        <v/>
      </c>
      <c r="AI126" s="7" t="str">
        <f>IF($J126=AI$4,MAX(AI$1:AI125)+1,"")</f>
        <v/>
      </c>
      <c r="AJ126" s="7" t="str">
        <f>IF($J126=AJ$4,MAX(AJ$1:AJ125)+1,"")</f>
        <v/>
      </c>
      <c r="AK126" s="7" t="str">
        <f>IF($J126=AK$4,MAX(AK$1:AK125)+1,"")</f>
        <v/>
      </c>
      <c r="AL126" s="7" t="str">
        <f>IF($J126=AL$4,MAX(AL$1:AL125)+1,"")</f>
        <v/>
      </c>
      <c r="AM126" s="7" t="str">
        <f>IF($J126=AM$4,MAX(AM$1:AM125)+1,"")</f>
        <v/>
      </c>
      <c r="AN126" s="7" t="str">
        <f>IF($J126=AN$4,MAX(AN$1:AN125)+1,"")</f>
        <v/>
      </c>
      <c r="AO126" s="7" t="str">
        <f>IF($J126=AO$4,MAX(AO$1:AO125)+1,"")</f>
        <v/>
      </c>
      <c r="AP126" s="7" t="str">
        <f>IF($J126=AP$4,MAX(AP$1:AP125)+1,"")</f>
        <v/>
      </c>
      <c r="AQ126" s="7" t="str">
        <f>IF($J126=AQ$4,MAX(AQ$1:AQ125)+1,"")</f>
        <v/>
      </c>
      <c r="AR126" s="7" t="str">
        <f>IF($J126=AR$4,MAX(AR$1:AR125)+1,"")</f>
        <v/>
      </c>
      <c r="AS126" s="7" t="str">
        <f>IF($J126=AS$4,MAX(AS$1:AS125)+1,"")</f>
        <v/>
      </c>
      <c r="AT126" s="7" t="str">
        <f>IF($J126=AT$4,MAX(AT$1:AT125)+1,"")</f>
        <v/>
      </c>
      <c r="AU126" s="7" t="str">
        <f>IF($J126=AU$4,MAX(AU$1:AU125)+1,"")</f>
        <v/>
      </c>
      <c r="AV126" s="7" t="str">
        <f>IF($J126=AV$4,MAX(AV$1:AV125)+1,"")</f>
        <v/>
      </c>
      <c r="AW126" s="7" t="str">
        <f>IF($J126=AW$4,MAX(AW$1:AW125)+1,"")</f>
        <v/>
      </c>
      <c r="AX126" s="7">
        <f>IF($J126=AX$4,MAX(AX$1:AX125)+1,"")</f>
        <v>7</v>
      </c>
      <c r="AY126" s="7" t="str">
        <f>IF($J126=AY$4,MAX(AY$1:AY125)+1,"")</f>
        <v/>
      </c>
      <c r="AZ126" s="7" t="str">
        <f>IF($J126=AZ$4,MAX(AZ$1:AZ125)+1,"")</f>
        <v/>
      </c>
      <c r="BA126" s="7" t="str">
        <f>IF($J126=BA$4,MAX(BA$1:BA125)+1,"")</f>
        <v/>
      </c>
      <c r="BB126" s="7" t="str">
        <f>IF($J126=BB$4,MAX(BB$1:BB125)+1,"")</f>
        <v/>
      </c>
      <c r="BC126" s="7" t="str">
        <f>IF($J126=BC$4,MAX(BC$1:BC125)+1,"")</f>
        <v/>
      </c>
      <c r="BD126" s="7" t="str">
        <f>IF($J126=BD$4,MAX(BD$1:BD125)+1,"")</f>
        <v/>
      </c>
      <c r="BE126" s="7" t="str">
        <f>IF($J126=BE$4,MAX(BE$1:BE125)+1,"")</f>
        <v/>
      </c>
      <c r="BF126" s="7" t="str">
        <f>IF($J126=BF$4,MAX(BF$1:BF125)+1,"")</f>
        <v/>
      </c>
      <c r="BG126" s="7" t="str">
        <f>IF($J126=BG$4,MAX(BG$1:BG125)+1,"")</f>
        <v/>
      </c>
      <c r="BH126" s="7" t="str">
        <f>IF($J126=BH$4,MAX(BH$1:BH125)+1,"")</f>
        <v/>
      </c>
      <c r="BI126" s="6">
        <f t="shared" si="7"/>
        <v>7</v>
      </c>
    </row>
    <row r="127" spans="1:61">
      <c r="A127" s="6" t="str">
        <f t="shared" si="4"/>
        <v>มัธยมศึกษาปีที่ 5/2-22</v>
      </c>
      <c r="B127" s="6" t="str">
        <f t="shared" si="5"/>
        <v>ช67507-15</v>
      </c>
      <c r="D127" s="15">
        <v>22</v>
      </c>
      <c r="E127" s="15" t="s">
        <v>300</v>
      </c>
      <c r="F127" s="8" t="s">
        <v>301</v>
      </c>
      <c r="G127" s="8" t="s">
        <v>302</v>
      </c>
      <c r="H127" s="15" t="s">
        <v>559</v>
      </c>
      <c r="J127" s="7" t="str">
        <f>IF(K127='วิชา-ชั้นที่สอน'!$B$29,'วิชา-ชั้นที่สอน'!$A$29,IF(K127='วิชา-ชั้นที่สอน'!$B$30,'วิชา-ชั้นที่สอน'!$A$30,IF(K127='วิชา-ชั้นที่สอน'!$B$31,'วิชา-ชั้นที่สอน'!$A$31,IF(K127='วิชา-ชั้นที่สอน'!$B$32,'วิชา-ชั้นที่สอน'!$A$32,IF(K127='วิชา-ชั้นที่สอน'!$B$33,'วิชา-ชั้นที่สอน'!$A$33,"-")))))</f>
        <v>ช67507</v>
      </c>
      <c r="K127" s="7" t="s">
        <v>1853</v>
      </c>
      <c r="L127" s="7" t="str">
        <f>IF(J127=0,"",IF(J127="-","",IF(J127="","",VLOOKUP(J127,'วิชา-ชั้นที่สอน'!$A$3:$F$59,3,FALSE))))</f>
        <v>นางสาวเบญญาณิช  กิจเต่ง</v>
      </c>
      <c r="M127" s="7" t="str">
        <f>IF(L127=$M$4,MAX(M$1:$M126)+1,"")</f>
        <v/>
      </c>
      <c r="N127" s="7" t="str">
        <f>IF($L127=N$4,MAX(N$1:N126)+1,"")</f>
        <v/>
      </c>
      <c r="O127" s="7" t="str">
        <f>IF($L127=O$4,MAX(O$1:O126)+1,"")</f>
        <v/>
      </c>
      <c r="P127" s="7" t="str">
        <f>IF($L127=P$4,MAX(P$1:P126)+1,"")</f>
        <v/>
      </c>
      <c r="Q127" s="7" t="str">
        <f>IF($L127=Q$4,MAX(Q$1:Q126)+1,"")</f>
        <v/>
      </c>
      <c r="R127" s="7" t="str">
        <f>IF($L127=R$4,MAX(R$1:R126)+1,"")</f>
        <v/>
      </c>
      <c r="S127" s="7" t="str">
        <f>IF($L127=S$4,MAX(S$1:S126)+1,"")</f>
        <v/>
      </c>
      <c r="T127" s="7" t="str">
        <f>IF($L127=T$4,MAX(T$1:T126)+1,"")</f>
        <v/>
      </c>
      <c r="U127" s="7" t="str">
        <f>IF($L127=U$4,MAX(U$1:U126)+1,"")</f>
        <v/>
      </c>
      <c r="V127" s="6">
        <f t="shared" si="6"/>
        <v>0</v>
      </c>
      <c r="X127" s="7" t="str">
        <f>IF($J127=X$4,MAX(X$1:X126)+1,"")</f>
        <v/>
      </c>
      <c r="Y127" s="7" t="str">
        <f>IF($J127=Y$4,MAX(Y$1:Y126)+1,"")</f>
        <v/>
      </c>
      <c r="Z127" s="7" t="str">
        <f>IF($J127=Z$4,MAX(Z$1:Z126)+1,"")</f>
        <v/>
      </c>
      <c r="AA127" s="7" t="str">
        <f>IF($J127=AA$4,MAX(AA$1:AA126)+1,"")</f>
        <v/>
      </c>
      <c r="AB127" s="7" t="str">
        <f>IF($J127=AB$4,MAX(AB$1:AB126)+1,"")</f>
        <v/>
      </c>
      <c r="AC127" s="7" t="str">
        <f>IF($J127=AC$4,MAX(AC$1:AC126)+1,"")</f>
        <v/>
      </c>
      <c r="AD127" s="7" t="str">
        <f>IF($J127=AD$4,MAX(AD$1:AD126)+1,"")</f>
        <v/>
      </c>
      <c r="AE127" s="7" t="str">
        <f>IF($J127=AE$4,MAX(AE$1:AE126)+1,"")</f>
        <v/>
      </c>
      <c r="AF127" s="7" t="str">
        <f>IF($J127=AF$4,MAX(AF$1:AF126)+1,"")</f>
        <v/>
      </c>
      <c r="AG127" s="7" t="str">
        <f>IF($J127=AG$4,MAX(AG$1:AG126)+1,"")</f>
        <v/>
      </c>
      <c r="AH127" s="7" t="str">
        <f>IF($J127=AH$4,MAX(AH$1:AH126)+1,"")</f>
        <v/>
      </c>
      <c r="AI127" s="7" t="str">
        <f>IF($J127=AI$4,MAX(AI$1:AI126)+1,"")</f>
        <v/>
      </c>
      <c r="AJ127" s="7" t="str">
        <f>IF($J127=AJ$4,MAX(AJ$1:AJ126)+1,"")</f>
        <v/>
      </c>
      <c r="AK127" s="7" t="str">
        <f>IF($J127=AK$4,MAX(AK$1:AK126)+1,"")</f>
        <v/>
      </c>
      <c r="AL127" s="7" t="str">
        <f>IF($J127=AL$4,MAX(AL$1:AL126)+1,"")</f>
        <v/>
      </c>
      <c r="AM127" s="7" t="str">
        <f>IF($J127=AM$4,MAX(AM$1:AM126)+1,"")</f>
        <v/>
      </c>
      <c r="AN127" s="7" t="str">
        <f>IF($J127=AN$4,MAX(AN$1:AN126)+1,"")</f>
        <v/>
      </c>
      <c r="AO127" s="7" t="str">
        <f>IF($J127=AO$4,MAX(AO$1:AO126)+1,"")</f>
        <v/>
      </c>
      <c r="AP127" s="7" t="str">
        <f>IF($J127=AP$4,MAX(AP$1:AP126)+1,"")</f>
        <v/>
      </c>
      <c r="AQ127" s="7" t="str">
        <f>IF($J127=AQ$4,MAX(AQ$1:AQ126)+1,"")</f>
        <v/>
      </c>
      <c r="AR127" s="7" t="str">
        <f>IF($J127=AR$4,MAX(AR$1:AR126)+1,"")</f>
        <v/>
      </c>
      <c r="AS127" s="7" t="str">
        <f>IF($J127=AS$4,MAX(AS$1:AS126)+1,"")</f>
        <v/>
      </c>
      <c r="AT127" s="7" t="str">
        <f>IF($J127=AT$4,MAX(AT$1:AT126)+1,"")</f>
        <v/>
      </c>
      <c r="AU127" s="7" t="str">
        <f>IF($J127=AU$4,MAX(AU$1:AU126)+1,"")</f>
        <v/>
      </c>
      <c r="AV127" s="7" t="str">
        <f>IF($J127=AV$4,MAX(AV$1:AV126)+1,"")</f>
        <v/>
      </c>
      <c r="AW127" s="7" t="str">
        <f>IF($J127=AW$4,MAX(AW$1:AW126)+1,"")</f>
        <v/>
      </c>
      <c r="AX127" s="7" t="str">
        <f>IF($J127=AX$4,MAX(AX$1:AX126)+1,"")</f>
        <v/>
      </c>
      <c r="AY127" s="7" t="str">
        <f>IF($J127=AY$4,MAX(AY$1:AY126)+1,"")</f>
        <v/>
      </c>
      <c r="AZ127" s="7">
        <f>IF($J127=AZ$4,MAX(AZ$1:AZ126)+1,"")</f>
        <v>15</v>
      </c>
      <c r="BA127" s="7" t="str">
        <f>IF($J127=BA$4,MAX(BA$1:BA126)+1,"")</f>
        <v/>
      </c>
      <c r="BB127" s="7" t="str">
        <f>IF($J127=BB$4,MAX(BB$1:BB126)+1,"")</f>
        <v/>
      </c>
      <c r="BC127" s="7" t="str">
        <f>IF($J127=BC$4,MAX(BC$1:BC126)+1,"")</f>
        <v/>
      </c>
      <c r="BD127" s="7" t="str">
        <f>IF($J127=BD$4,MAX(BD$1:BD126)+1,"")</f>
        <v/>
      </c>
      <c r="BE127" s="7" t="str">
        <f>IF($J127=BE$4,MAX(BE$1:BE126)+1,"")</f>
        <v/>
      </c>
      <c r="BF127" s="7" t="str">
        <f>IF($J127=BF$4,MAX(BF$1:BF126)+1,"")</f>
        <v/>
      </c>
      <c r="BG127" s="7" t="str">
        <f>IF($J127=BG$4,MAX(BG$1:BG126)+1,"")</f>
        <v/>
      </c>
      <c r="BH127" s="7" t="str">
        <f>IF($J127=BH$4,MAX(BH$1:BH126)+1,"")</f>
        <v/>
      </c>
      <c r="BI127" s="6">
        <f t="shared" si="7"/>
        <v>15</v>
      </c>
    </row>
    <row r="128" spans="1:61">
      <c r="A128" s="6" t="str">
        <f t="shared" si="4"/>
        <v>มัธยมศึกษาปีที่ 5/2-23</v>
      </c>
      <c r="B128" s="6" t="str">
        <f t="shared" si="5"/>
        <v>ช67508-11</v>
      </c>
      <c r="D128" s="15">
        <v>23</v>
      </c>
      <c r="E128" s="15" t="s">
        <v>303</v>
      </c>
      <c r="F128" s="8" t="s">
        <v>2105</v>
      </c>
      <c r="G128" s="8" t="s">
        <v>304</v>
      </c>
      <c r="H128" s="15" t="s">
        <v>559</v>
      </c>
      <c r="J128" s="7" t="str">
        <f>IF(K128='วิชา-ชั้นที่สอน'!$B$29,'วิชา-ชั้นที่สอน'!$A$29,IF(K128='วิชา-ชั้นที่สอน'!$B$30,'วิชา-ชั้นที่สอน'!$A$30,IF(K128='วิชา-ชั้นที่สอน'!$B$31,'วิชา-ชั้นที่สอน'!$A$31,IF(K128='วิชา-ชั้นที่สอน'!$B$32,'วิชา-ชั้นที่สอน'!$A$32,IF(K128='วิชา-ชั้นที่สอน'!$B$33,'วิชา-ชั้นที่สอน'!$A$33,"-")))))</f>
        <v>ช67508</v>
      </c>
      <c r="K128" s="7" t="s">
        <v>2133</v>
      </c>
      <c r="L128" s="7" t="str">
        <f>IF(J128=0,"",IF(J128="-","",IF(J128="","",VLOOKUP(J128,'วิชา-ชั้นที่สอน'!$A$3:$F$59,3,FALSE))))</f>
        <v>นางสาวมรกต  แหวนประดับ</v>
      </c>
      <c r="M128" s="7" t="str">
        <f>IF(L128=$M$4,MAX(M$1:$M127)+1,"")</f>
        <v/>
      </c>
      <c r="N128" s="7" t="str">
        <f>IF($L128=N$4,MAX(N$1:N127)+1,"")</f>
        <v/>
      </c>
      <c r="O128" s="7" t="str">
        <f>IF($L128=O$4,MAX(O$1:O127)+1,"")</f>
        <v/>
      </c>
      <c r="P128" s="7" t="str">
        <f>IF($L128=P$4,MAX(P$1:P127)+1,"")</f>
        <v/>
      </c>
      <c r="Q128" s="7" t="str">
        <f>IF($L128=Q$4,MAX(Q$1:Q127)+1,"")</f>
        <v/>
      </c>
      <c r="R128" s="7" t="str">
        <f>IF($L128=R$4,MAX(R$1:R127)+1,"")</f>
        <v/>
      </c>
      <c r="S128" s="7" t="str">
        <f>IF($L128=S$4,MAX(S$1:S127)+1,"")</f>
        <v/>
      </c>
      <c r="T128" s="7" t="str">
        <f>IF($L128=T$4,MAX(T$1:T127)+1,"")</f>
        <v/>
      </c>
      <c r="U128" s="7" t="str">
        <f>IF($L128=U$4,MAX(U$1:U127)+1,"")</f>
        <v/>
      </c>
      <c r="V128" s="6">
        <f t="shared" si="6"/>
        <v>0</v>
      </c>
      <c r="X128" s="7" t="str">
        <f>IF($J128=X$4,MAX(X$1:X127)+1,"")</f>
        <v/>
      </c>
      <c r="Y128" s="7" t="str">
        <f>IF($J128=Y$4,MAX(Y$1:Y127)+1,"")</f>
        <v/>
      </c>
      <c r="Z128" s="7" t="str">
        <f>IF($J128=Z$4,MAX(Z$1:Z127)+1,"")</f>
        <v/>
      </c>
      <c r="AA128" s="7" t="str">
        <f>IF($J128=AA$4,MAX(AA$1:AA127)+1,"")</f>
        <v/>
      </c>
      <c r="AB128" s="7" t="str">
        <f>IF($J128=AB$4,MAX(AB$1:AB127)+1,"")</f>
        <v/>
      </c>
      <c r="AC128" s="7" t="str">
        <f>IF($J128=AC$4,MAX(AC$1:AC127)+1,"")</f>
        <v/>
      </c>
      <c r="AD128" s="7" t="str">
        <f>IF($J128=AD$4,MAX(AD$1:AD127)+1,"")</f>
        <v/>
      </c>
      <c r="AE128" s="7" t="str">
        <f>IF($J128=AE$4,MAX(AE$1:AE127)+1,"")</f>
        <v/>
      </c>
      <c r="AF128" s="7" t="str">
        <f>IF($J128=AF$4,MAX(AF$1:AF127)+1,"")</f>
        <v/>
      </c>
      <c r="AG128" s="7" t="str">
        <f>IF($J128=AG$4,MAX(AG$1:AG127)+1,"")</f>
        <v/>
      </c>
      <c r="AH128" s="7" t="str">
        <f>IF($J128=AH$4,MAX(AH$1:AH127)+1,"")</f>
        <v/>
      </c>
      <c r="AI128" s="7" t="str">
        <f>IF($J128=AI$4,MAX(AI$1:AI127)+1,"")</f>
        <v/>
      </c>
      <c r="AJ128" s="7" t="str">
        <f>IF($J128=AJ$4,MAX(AJ$1:AJ127)+1,"")</f>
        <v/>
      </c>
      <c r="AK128" s="7" t="str">
        <f>IF($J128=AK$4,MAX(AK$1:AK127)+1,"")</f>
        <v/>
      </c>
      <c r="AL128" s="7" t="str">
        <f>IF($J128=AL$4,MAX(AL$1:AL127)+1,"")</f>
        <v/>
      </c>
      <c r="AM128" s="7" t="str">
        <f>IF($J128=AM$4,MAX(AM$1:AM127)+1,"")</f>
        <v/>
      </c>
      <c r="AN128" s="7" t="str">
        <f>IF($J128=AN$4,MAX(AN$1:AN127)+1,"")</f>
        <v/>
      </c>
      <c r="AO128" s="7" t="str">
        <f>IF($J128=AO$4,MAX(AO$1:AO127)+1,"")</f>
        <v/>
      </c>
      <c r="AP128" s="7" t="str">
        <f>IF($J128=AP$4,MAX(AP$1:AP127)+1,"")</f>
        <v/>
      </c>
      <c r="AQ128" s="7" t="str">
        <f>IF($J128=AQ$4,MAX(AQ$1:AQ127)+1,"")</f>
        <v/>
      </c>
      <c r="AR128" s="7" t="str">
        <f>IF($J128=AR$4,MAX(AR$1:AR127)+1,"")</f>
        <v/>
      </c>
      <c r="AS128" s="7" t="str">
        <f>IF($J128=AS$4,MAX(AS$1:AS127)+1,"")</f>
        <v/>
      </c>
      <c r="AT128" s="7" t="str">
        <f>IF($J128=AT$4,MAX(AT$1:AT127)+1,"")</f>
        <v/>
      </c>
      <c r="AU128" s="7" t="str">
        <f>IF($J128=AU$4,MAX(AU$1:AU127)+1,"")</f>
        <v/>
      </c>
      <c r="AV128" s="7" t="str">
        <f>IF($J128=AV$4,MAX(AV$1:AV127)+1,"")</f>
        <v/>
      </c>
      <c r="AW128" s="7" t="str">
        <f>IF($J128=AW$4,MAX(AW$1:AW127)+1,"")</f>
        <v/>
      </c>
      <c r="AX128" s="7" t="str">
        <f>IF($J128=AX$4,MAX(AX$1:AX127)+1,"")</f>
        <v/>
      </c>
      <c r="AY128" s="7" t="str">
        <f>IF($J128=AY$4,MAX(AY$1:AY127)+1,"")</f>
        <v/>
      </c>
      <c r="AZ128" s="7" t="str">
        <f>IF($J128=AZ$4,MAX(AZ$1:AZ127)+1,"")</f>
        <v/>
      </c>
      <c r="BA128" s="7">
        <f>IF($J128=BA$4,MAX(BA$1:BA127)+1,"")</f>
        <v>11</v>
      </c>
      <c r="BB128" s="7" t="str">
        <f>IF($J128=BB$4,MAX(BB$1:BB127)+1,"")</f>
        <v/>
      </c>
      <c r="BC128" s="7" t="str">
        <f>IF($J128=BC$4,MAX(BC$1:BC127)+1,"")</f>
        <v/>
      </c>
      <c r="BD128" s="7" t="str">
        <f>IF($J128=BD$4,MAX(BD$1:BD127)+1,"")</f>
        <v/>
      </c>
      <c r="BE128" s="7" t="str">
        <f>IF($J128=BE$4,MAX(BE$1:BE127)+1,"")</f>
        <v/>
      </c>
      <c r="BF128" s="7" t="str">
        <f>IF($J128=BF$4,MAX(BF$1:BF127)+1,"")</f>
        <v/>
      </c>
      <c r="BG128" s="7" t="str">
        <f>IF($J128=BG$4,MAX(BG$1:BG127)+1,"")</f>
        <v/>
      </c>
      <c r="BH128" s="7" t="str">
        <f>IF($J128=BH$4,MAX(BH$1:BH127)+1,"")</f>
        <v/>
      </c>
      <c r="BI128" s="6">
        <f t="shared" si="7"/>
        <v>11</v>
      </c>
    </row>
    <row r="129" spans="1:61">
      <c r="A129" s="6" t="str">
        <f t="shared" si="4"/>
        <v>มัธยมศึกษาปีที่ 5/2-24</v>
      </c>
      <c r="B129" s="6" t="str">
        <f t="shared" si="5"/>
        <v>ช67508-12</v>
      </c>
      <c r="D129" s="15">
        <v>24</v>
      </c>
      <c r="E129" s="15" t="s">
        <v>305</v>
      </c>
      <c r="F129" s="8" t="s">
        <v>306</v>
      </c>
      <c r="G129" s="8" t="s">
        <v>307</v>
      </c>
      <c r="H129" s="15" t="s">
        <v>559</v>
      </c>
      <c r="J129" s="7" t="str">
        <f>IF(K129='วิชา-ชั้นที่สอน'!$B$29,'วิชา-ชั้นที่สอน'!$A$29,IF(K129='วิชา-ชั้นที่สอน'!$B$30,'วิชา-ชั้นที่สอน'!$A$30,IF(K129='วิชา-ชั้นที่สอน'!$B$31,'วิชา-ชั้นที่สอน'!$A$31,IF(K129='วิชา-ชั้นที่สอน'!$B$32,'วิชา-ชั้นที่สอน'!$A$32,IF(K129='วิชา-ชั้นที่สอน'!$B$33,'วิชา-ชั้นที่สอน'!$A$33,"-")))))</f>
        <v>ช67508</v>
      </c>
      <c r="K129" s="7" t="s">
        <v>2133</v>
      </c>
      <c r="L129" s="7" t="str">
        <f>IF(J129=0,"",IF(J129="-","",IF(J129="","",VLOOKUP(J129,'วิชา-ชั้นที่สอน'!$A$3:$F$59,3,FALSE))))</f>
        <v>นางสาวมรกต  แหวนประดับ</v>
      </c>
      <c r="M129" s="7" t="str">
        <f>IF(L129=$M$4,MAX(M$1:$M128)+1,"")</f>
        <v/>
      </c>
      <c r="N129" s="7" t="str">
        <f>IF($L129=N$4,MAX(N$1:N128)+1,"")</f>
        <v/>
      </c>
      <c r="O129" s="7" t="str">
        <f>IF($L129=O$4,MAX(O$1:O128)+1,"")</f>
        <v/>
      </c>
      <c r="P129" s="7" t="str">
        <f>IF($L129=P$4,MAX(P$1:P128)+1,"")</f>
        <v/>
      </c>
      <c r="Q129" s="7" t="str">
        <f>IF($L129=Q$4,MAX(Q$1:Q128)+1,"")</f>
        <v/>
      </c>
      <c r="R129" s="7" t="str">
        <f>IF($L129=R$4,MAX(R$1:R128)+1,"")</f>
        <v/>
      </c>
      <c r="S129" s="7" t="str">
        <f>IF($L129=S$4,MAX(S$1:S128)+1,"")</f>
        <v/>
      </c>
      <c r="T129" s="7" t="str">
        <f>IF($L129=T$4,MAX(T$1:T128)+1,"")</f>
        <v/>
      </c>
      <c r="U129" s="7" t="str">
        <f>IF($L129=U$4,MAX(U$1:U128)+1,"")</f>
        <v/>
      </c>
      <c r="V129" s="6">
        <f t="shared" si="6"/>
        <v>0</v>
      </c>
      <c r="X129" s="7" t="str">
        <f>IF($J129=X$4,MAX(X$1:X128)+1,"")</f>
        <v/>
      </c>
      <c r="Y129" s="7" t="str">
        <f>IF($J129=Y$4,MAX(Y$1:Y128)+1,"")</f>
        <v/>
      </c>
      <c r="Z129" s="7" t="str">
        <f>IF($J129=Z$4,MAX(Z$1:Z128)+1,"")</f>
        <v/>
      </c>
      <c r="AA129" s="7" t="str">
        <f>IF($J129=AA$4,MAX(AA$1:AA128)+1,"")</f>
        <v/>
      </c>
      <c r="AB129" s="7" t="str">
        <f>IF($J129=AB$4,MAX(AB$1:AB128)+1,"")</f>
        <v/>
      </c>
      <c r="AC129" s="7" t="str">
        <f>IF($J129=AC$4,MAX(AC$1:AC128)+1,"")</f>
        <v/>
      </c>
      <c r="AD129" s="7" t="str">
        <f>IF($J129=AD$4,MAX(AD$1:AD128)+1,"")</f>
        <v/>
      </c>
      <c r="AE129" s="7" t="str">
        <f>IF($J129=AE$4,MAX(AE$1:AE128)+1,"")</f>
        <v/>
      </c>
      <c r="AF129" s="7" t="str">
        <f>IF($J129=AF$4,MAX(AF$1:AF128)+1,"")</f>
        <v/>
      </c>
      <c r="AG129" s="7" t="str">
        <f>IF($J129=AG$4,MAX(AG$1:AG128)+1,"")</f>
        <v/>
      </c>
      <c r="AH129" s="7" t="str">
        <f>IF($J129=AH$4,MAX(AH$1:AH128)+1,"")</f>
        <v/>
      </c>
      <c r="AI129" s="7" t="str">
        <f>IF($J129=AI$4,MAX(AI$1:AI128)+1,"")</f>
        <v/>
      </c>
      <c r="AJ129" s="7" t="str">
        <f>IF($J129=AJ$4,MAX(AJ$1:AJ128)+1,"")</f>
        <v/>
      </c>
      <c r="AK129" s="7" t="str">
        <f>IF($J129=AK$4,MAX(AK$1:AK128)+1,"")</f>
        <v/>
      </c>
      <c r="AL129" s="7" t="str">
        <f>IF($J129=AL$4,MAX(AL$1:AL128)+1,"")</f>
        <v/>
      </c>
      <c r="AM129" s="7" t="str">
        <f>IF($J129=AM$4,MAX(AM$1:AM128)+1,"")</f>
        <v/>
      </c>
      <c r="AN129" s="7" t="str">
        <f>IF($J129=AN$4,MAX(AN$1:AN128)+1,"")</f>
        <v/>
      </c>
      <c r="AO129" s="7" t="str">
        <f>IF($J129=AO$4,MAX(AO$1:AO128)+1,"")</f>
        <v/>
      </c>
      <c r="AP129" s="7" t="str">
        <f>IF($J129=AP$4,MAX(AP$1:AP128)+1,"")</f>
        <v/>
      </c>
      <c r="AQ129" s="7" t="str">
        <f>IF($J129=AQ$4,MAX(AQ$1:AQ128)+1,"")</f>
        <v/>
      </c>
      <c r="AR129" s="7" t="str">
        <f>IF($J129=AR$4,MAX(AR$1:AR128)+1,"")</f>
        <v/>
      </c>
      <c r="AS129" s="7" t="str">
        <f>IF($J129=AS$4,MAX(AS$1:AS128)+1,"")</f>
        <v/>
      </c>
      <c r="AT129" s="7" t="str">
        <f>IF($J129=AT$4,MAX(AT$1:AT128)+1,"")</f>
        <v/>
      </c>
      <c r="AU129" s="7" t="str">
        <f>IF($J129=AU$4,MAX(AU$1:AU128)+1,"")</f>
        <v/>
      </c>
      <c r="AV129" s="7" t="str">
        <f>IF($J129=AV$4,MAX(AV$1:AV128)+1,"")</f>
        <v/>
      </c>
      <c r="AW129" s="7" t="str">
        <f>IF($J129=AW$4,MAX(AW$1:AW128)+1,"")</f>
        <v/>
      </c>
      <c r="AX129" s="7" t="str">
        <f>IF($J129=AX$4,MAX(AX$1:AX128)+1,"")</f>
        <v/>
      </c>
      <c r="AY129" s="7" t="str">
        <f>IF($J129=AY$4,MAX(AY$1:AY128)+1,"")</f>
        <v/>
      </c>
      <c r="AZ129" s="7" t="str">
        <f>IF($J129=AZ$4,MAX(AZ$1:AZ128)+1,"")</f>
        <v/>
      </c>
      <c r="BA129" s="7">
        <f>IF($J129=BA$4,MAX(BA$1:BA128)+1,"")</f>
        <v>12</v>
      </c>
      <c r="BB129" s="7" t="str">
        <f>IF($J129=BB$4,MAX(BB$1:BB128)+1,"")</f>
        <v/>
      </c>
      <c r="BC129" s="7" t="str">
        <f>IF($J129=BC$4,MAX(BC$1:BC128)+1,"")</f>
        <v/>
      </c>
      <c r="BD129" s="7" t="str">
        <f>IF($J129=BD$4,MAX(BD$1:BD128)+1,"")</f>
        <v/>
      </c>
      <c r="BE129" s="7" t="str">
        <f>IF($J129=BE$4,MAX(BE$1:BE128)+1,"")</f>
        <v/>
      </c>
      <c r="BF129" s="7" t="str">
        <f>IF($J129=BF$4,MAX(BF$1:BF128)+1,"")</f>
        <v/>
      </c>
      <c r="BG129" s="7" t="str">
        <f>IF($J129=BG$4,MAX(BG$1:BG128)+1,"")</f>
        <v/>
      </c>
      <c r="BH129" s="7" t="str">
        <f>IF($J129=BH$4,MAX(BH$1:BH128)+1,"")</f>
        <v/>
      </c>
      <c r="BI129" s="6">
        <f t="shared" si="7"/>
        <v>12</v>
      </c>
    </row>
    <row r="130" spans="1:61">
      <c r="A130" s="6" t="str">
        <f t="shared" si="4"/>
        <v>มัธยมศึกษาปีที่ 5/2-25</v>
      </c>
      <c r="B130" s="6" t="str">
        <f t="shared" si="5"/>
        <v>ช67507-16</v>
      </c>
      <c r="D130" s="15">
        <v>25</v>
      </c>
      <c r="E130" s="15" t="s">
        <v>308</v>
      </c>
      <c r="F130" s="8" t="s">
        <v>2106</v>
      </c>
      <c r="G130" s="8" t="s">
        <v>309</v>
      </c>
      <c r="H130" s="15" t="s">
        <v>559</v>
      </c>
      <c r="J130" s="7" t="str">
        <f>IF(K130='วิชา-ชั้นที่สอน'!$B$29,'วิชา-ชั้นที่สอน'!$A$29,IF(K130='วิชา-ชั้นที่สอน'!$B$30,'วิชา-ชั้นที่สอน'!$A$30,IF(K130='วิชา-ชั้นที่สอน'!$B$31,'วิชา-ชั้นที่สอน'!$A$31,IF(K130='วิชา-ชั้นที่สอน'!$B$32,'วิชา-ชั้นที่สอน'!$A$32,IF(K130='วิชา-ชั้นที่สอน'!$B$33,'วิชา-ชั้นที่สอน'!$A$33,"-")))))</f>
        <v>ช67507</v>
      </c>
      <c r="K130" s="7" t="s">
        <v>1853</v>
      </c>
      <c r="L130" s="7" t="str">
        <f>IF(J130=0,"",IF(J130="-","",IF(J130="","",VLOOKUP(J130,'วิชา-ชั้นที่สอน'!$A$3:$F$59,3,FALSE))))</f>
        <v>นางสาวเบญญาณิช  กิจเต่ง</v>
      </c>
      <c r="M130" s="7" t="str">
        <f>IF(L130=$M$4,MAX(M$1:$M129)+1,"")</f>
        <v/>
      </c>
      <c r="N130" s="7" t="str">
        <f>IF($L130=N$4,MAX(N$1:N129)+1,"")</f>
        <v/>
      </c>
      <c r="O130" s="7" t="str">
        <f>IF($L130=O$4,MAX(O$1:O129)+1,"")</f>
        <v/>
      </c>
      <c r="P130" s="7" t="str">
        <f>IF($L130=P$4,MAX(P$1:P129)+1,"")</f>
        <v/>
      </c>
      <c r="Q130" s="7" t="str">
        <f>IF($L130=Q$4,MAX(Q$1:Q129)+1,"")</f>
        <v/>
      </c>
      <c r="R130" s="7" t="str">
        <f>IF($L130=R$4,MAX(R$1:R129)+1,"")</f>
        <v/>
      </c>
      <c r="S130" s="7" t="str">
        <f>IF($L130=S$4,MAX(S$1:S129)+1,"")</f>
        <v/>
      </c>
      <c r="T130" s="7" t="str">
        <f>IF($L130=T$4,MAX(T$1:T129)+1,"")</f>
        <v/>
      </c>
      <c r="U130" s="7" t="str">
        <f>IF($L130=U$4,MAX(U$1:U129)+1,"")</f>
        <v/>
      </c>
      <c r="V130" s="6">
        <f t="shared" si="6"/>
        <v>0</v>
      </c>
      <c r="X130" s="7" t="str">
        <f>IF($J130=X$4,MAX(X$1:X129)+1,"")</f>
        <v/>
      </c>
      <c r="Y130" s="7" t="str">
        <f>IF($J130=Y$4,MAX(Y$1:Y129)+1,"")</f>
        <v/>
      </c>
      <c r="Z130" s="7" t="str">
        <f>IF($J130=Z$4,MAX(Z$1:Z129)+1,"")</f>
        <v/>
      </c>
      <c r="AA130" s="7" t="str">
        <f>IF($J130=AA$4,MAX(AA$1:AA129)+1,"")</f>
        <v/>
      </c>
      <c r="AB130" s="7" t="str">
        <f>IF($J130=AB$4,MAX(AB$1:AB129)+1,"")</f>
        <v/>
      </c>
      <c r="AC130" s="7" t="str">
        <f>IF($J130=AC$4,MAX(AC$1:AC129)+1,"")</f>
        <v/>
      </c>
      <c r="AD130" s="7" t="str">
        <f>IF($J130=AD$4,MAX(AD$1:AD129)+1,"")</f>
        <v/>
      </c>
      <c r="AE130" s="7" t="str">
        <f>IF($J130=AE$4,MAX(AE$1:AE129)+1,"")</f>
        <v/>
      </c>
      <c r="AF130" s="7" t="str">
        <f>IF($J130=AF$4,MAX(AF$1:AF129)+1,"")</f>
        <v/>
      </c>
      <c r="AG130" s="7" t="str">
        <f>IF($J130=AG$4,MAX(AG$1:AG129)+1,"")</f>
        <v/>
      </c>
      <c r="AH130" s="7" t="str">
        <f>IF($J130=AH$4,MAX(AH$1:AH129)+1,"")</f>
        <v/>
      </c>
      <c r="AI130" s="7" t="str">
        <f>IF($J130=AI$4,MAX(AI$1:AI129)+1,"")</f>
        <v/>
      </c>
      <c r="AJ130" s="7" t="str">
        <f>IF($J130=AJ$4,MAX(AJ$1:AJ129)+1,"")</f>
        <v/>
      </c>
      <c r="AK130" s="7" t="str">
        <f>IF($J130=AK$4,MAX(AK$1:AK129)+1,"")</f>
        <v/>
      </c>
      <c r="AL130" s="7" t="str">
        <f>IF($J130=AL$4,MAX(AL$1:AL129)+1,"")</f>
        <v/>
      </c>
      <c r="AM130" s="7" t="str">
        <f>IF($J130=AM$4,MAX(AM$1:AM129)+1,"")</f>
        <v/>
      </c>
      <c r="AN130" s="7" t="str">
        <f>IF($J130=AN$4,MAX(AN$1:AN129)+1,"")</f>
        <v/>
      </c>
      <c r="AO130" s="7" t="str">
        <f>IF($J130=AO$4,MAX(AO$1:AO129)+1,"")</f>
        <v/>
      </c>
      <c r="AP130" s="7" t="str">
        <f>IF($J130=AP$4,MAX(AP$1:AP129)+1,"")</f>
        <v/>
      </c>
      <c r="AQ130" s="7" t="str">
        <f>IF($J130=AQ$4,MAX(AQ$1:AQ129)+1,"")</f>
        <v/>
      </c>
      <c r="AR130" s="7" t="str">
        <f>IF($J130=AR$4,MAX(AR$1:AR129)+1,"")</f>
        <v/>
      </c>
      <c r="AS130" s="7" t="str">
        <f>IF($J130=AS$4,MAX(AS$1:AS129)+1,"")</f>
        <v/>
      </c>
      <c r="AT130" s="7" t="str">
        <f>IF($J130=AT$4,MAX(AT$1:AT129)+1,"")</f>
        <v/>
      </c>
      <c r="AU130" s="7" t="str">
        <f>IF($J130=AU$4,MAX(AU$1:AU129)+1,"")</f>
        <v/>
      </c>
      <c r="AV130" s="7" t="str">
        <f>IF($J130=AV$4,MAX(AV$1:AV129)+1,"")</f>
        <v/>
      </c>
      <c r="AW130" s="7" t="str">
        <f>IF($J130=AW$4,MAX(AW$1:AW129)+1,"")</f>
        <v/>
      </c>
      <c r="AX130" s="7" t="str">
        <f>IF($J130=AX$4,MAX(AX$1:AX129)+1,"")</f>
        <v/>
      </c>
      <c r="AY130" s="7" t="str">
        <f>IF($J130=AY$4,MAX(AY$1:AY129)+1,"")</f>
        <v/>
      </c>
      <c r="AZ130" s="7">
        <f>IF($J130=AZ$4,MAX(AZ$1:AZ129)+1,"")</f>
        <v>16</v>
      </c>
      <c r="BA130" s="7" t="str">
        <f>IF($J130=BA$4,MAX(BA$1:BA129)+1,"")</f>
        <v/>
      </c>
      <c r="BB130" s="7" t="str">
        <f>IF($J130=BB$4,MAX(BB$1:BB129)+1,"")</f>
        <v/>
      </c>
      <c r="BC130" s="7" t="str">
        <f>IF($J130=BC$4,MAX(BC$1:BC129)+1,"")</f>
        <v/>
      </c>
      <c r="BD130" s="7" t="str">
        <f>IF($J130=BD$4,MAX(BD$1:BD129)+1,"")</f>
        <v/>
      </c>
      <c r="BE130" s="7" t="str">
        <f>IF($J130=BE$4,MAX(BE$1:BE129)+1,"")</f>
        <v/>
      </c>
      <c r="BF130" s="7" t="str">
        <f>IF($J130=BF$4,MAX(BF$1:BF129)+1,"")</f>
        <v/>
      </c>
      <c r="BG130" s="7" t="str">
        <f>IF($J130=BG$4,MAX(BG$1:BG129)+1,"")</f>
        <v/>
      </c>
      <c r="BH130" s="7" t="str">
        <f>IF($J130=BH$4,MAX(BH$1:BH129)+1,"")</f>
        <v/>
      </c>
      <c r="BI130" s="6">
        <f t="shared" si="7"/>
        <v>16</v>
      </c>
    </row>
    <row r="131" spans="1:61">
      <c r="A131" s="6" t="str">
        <f t="shared" si="4"/>
        <v>มัธยมศึกษาปีที่ 5/2-26</v>
      </c>
      <c r="B131" s="6" t="str">
        <f t="shared" si="5"/>
        <v>ช67505-8</v>
      </c>
      <c r="D131" s="15">
        <v>26</v>
      </c>
      <c r="E131" s="15" t="s">
        <v>310</v>
      </c>
      <c r="F131" s="8" t="s">
        <v>311</v>
      </c>
      <c r="G131" s="8" t="s">
        <v>312</v>
      </c>
      <c r="H131" s="15" t="s">
        <v>559</v>
      </c>
      <c r="J131" s="7" t="str">
        <f>IF(K131='วิชา-ชั้นที่สอน'!$B$29,'วิชา-ชั้นที่สอน'!$A$29,IF(K131='วิชา-ชั้นที่สอน'!$B$30,'วิชา-ชั้นที่สอน'!$A$30,IF(K131='วิชา-ชั้นที่สอน'!$B$31,'วิชา-ชั้นที่สอน'!$A$31,IF(K131='วิชา-ชั้นที่สอน'!$B$32,'วิชา-ชั้นที่สอน'!$A$32,IF(K131='วิชา-ชั้นที่สอน'!$B$33,'วิชา-ชั้นที่สอน'!$A$33,"-")))))</f>
        <v>ช67505</v>
      </c>
      <c r="K131" s="7" t="s">
        <v>1946</v>
      </c>
      <c r="L131" s="7" t="str">
        <f>IF(J131=0,"",IF(J131="-","",IF(J131="","",VLOOKUP(J131,'วิชา-ชั้นที่สอน'!$A$3:$F$59,3,FALSE))))</f>
        <v>นางสาวศิลป์ศุภา คุสินธุ์</v>
      </c>
      <c r="M131" s="7" t="str">
        <f>IF(L131=$M$4,MAX(M$1:$M130)+1,"")</f>
        <v/>
      </c>
      <c r="N131" s="7">
        <f>IF($L131=N$4,MAX(N$1:N130)+1,"")</f>
        <v>22</v>
      </c>
      <c r="O131" s="7" t="str">
        <f>IF($L131=O$4,MAX(O$1:O130)+1,"")</f>
        <v/>
      </c>
      <c r="P131" s="7" t="str">
        <f>IF($L131=P$4,MAX(P$1:P130)+1,"")</f>
        <v/>
      </c>
      <c r="Q131" s="7" t="str">
        <f>IF($L131=Q$4,MAX(Q$1:Q130)+1,"")</f>
        <v/>
      </c>
      <c r="R131" s="7" t="str">
        <f>IF($L131=R$4,MAX(R$1:R130)+1,"")</f>
        <v/>
      </c>
      <c r="S131" s="7" t="str">
        <f>IF($L131=S$4,MAX(S$1:S130)+1,"")</f>
        <v/>
      </c>
      <c r="T131" s="7" t="str">
        <f>IF($L131=T$4,MAX(T$1:T130)+1,"")</f>
        <v/>
      </c>
      <c r="U131" s="7" t="str">
        <f>IF($L131=U$4,MAX(U$1:U130)+1,"")</f>
        <v/>
      </c>
      <c r="V131" s="6">
        <f t="shared" si="6"/>
        <v>22</v>
      </c>
      <c r="X131" s="7" t="str">
        <f>IF($J131=X$4,MAX(X$1:X130)+1,"")</f>
        <v/>
      </c>
      <c r="Y131" s="7" t="str">
        <f>IF($J131=Y$4,MAX(Y$1:Y130)+1,"")</f>
        <v/>
      </c>
      <c r="Z131" s="7" t="str">
        <f>IF($J131=Z$4,MAX(Z$1:Z130)+1,"")</f>
        <v/>
      </c>
      <c r="AA131" s="7" t="str">
        <f>IF($J131=AA$4,MAX(AA$1:AA130)+1,"")</f>
        <v/>
      </c>
      <c r="AB131" s="7" t="str">
        <f>IF($J131=AB$4,MAX(AB$1:AB130)+1,"")</f>
        <v/>
      </c>
      <c r="AC131" s="7" t="str">
        <f>IF($J131=AC$4,MAX(AC$1:AC130)+1,"")</f>
        <v/>
      </c>
      <c r="AD131" s="7" t="str">
        <f>IF($J131=AD$4,MAX(AD$1:AD130)+1,"")</f>
        <v/>
      </c>
      <c r="AE131" s="7" t="str">
        <f>IF($J131=AE$4,MAX(AE$1:AE130)+1,"")</f>
        <v/>
      </c>
      <c r="AF131" s="7" t="str">
        <f>IF($J131=AF$4,MAX(AF$1:AF130)+1,"")</f>
        <v/>
      </c>
      <c r="AG131" s="7" t="str">
        <f>IF($J131=AG$4,MAX(AG$1:AG130)+1,"")</f>
        <v/>
      </c>
      <c r="AH131" s="7" t="str">
        <f>IF($J131=AH$4,MAX(AH$1:AH130)+1,"")</f>
        <v/>
      </c>
      <c r="AI131" s="7" t="str">
        <f>IF($J131=AI$4,MAX(AI$1:AI130)+1,"")</f>
        <v/>
      </c>
      <c r="AJ131" s="7" t="str">
        <f>IF($J131=AJ$4,MAX(AJ$1:AJ130)+1,"")</f>
        <v/>
      </c>
      <c r="AK131" s="7" t="str">
        <f>IF($J131=AK$4,MAX(AK$1:AK130)+1,"")</f>
        <v/>
      </c>
      <c r="AL131" s="7" t="str">
        <f>IF($J131=AL$4,MAX(AL$1:AL130)+1,"")</f>
        <v/>
      </c>
      <c r="AM131" s="7" t="str">
        <f>IF($J131=AM$4,MAX(AM$1:AM130)+1,"")</f>
        <v/>
      </c>
      <c r="AN131" s="7" t="str">
        <f>IF($J131=AN$4,MAX(AN$1:AN130)+1,"")</f>
        <v/>
      </c>
      <c r="AO131" s="7" t="str">
        <f>IF($J131=AO$4,MAX(AO$1:AO130)+1,"")</f>
        <v/>
      </c>
      <c r="AP131" s="7" t="str">
        <f>IF($J131=AP$4,MAX(AP$1:AP130)+1,"")</f>
        <v/>
      </c>
      <c r="AQ131" s="7" t="str">
        <f>IF($J131=AQ$4,MAX(AQ$1:AQ130)+1,"")</f>
        <v/>
      </c>
      <c r="AR131" s="7" t="str">
        <f>IF($J131=AR$4,MAX(AR$1:AR130)+1,"")</f>
        <v/>
      </c>
      <c r="AS131" s="7" t="str">
        <f>IF($J131=AS$4,MAX(AS$1:AS130)+1,"")</f>
        <v/>
      </c>
      <c r="AT131" s="7" t="str">
        <f>IF($J131=AT$4,MAX(AT$1:AT130)+1,"")</f>
        <v/>
      </c>
      <c r="AU131" s="7" t="str">
        <f>IF($J131=AU$4,MAX(AU$1:AU130)+1,"")</f>
        <v/>
      </c>
      <c r="AV131" s="7" t="str">
        <f>IF($J131=AV$4,MAX(AV$1:AV130)+1,"")</f>
        <v/>
      </c>
      <c r="AW131" s="7" t="str">
        <f>IF($J131=AW$4,MAX(AW$1:AW130)+1,"")</f>
        <v/>
      </c>
      <c r="AX131" s="7">
        <f>IF($J131=AX$4,MAX(AX$1:AX130)+1,"")</f>
        <v>8</v>
      </c>
      <c r="AY131" s="7" t="str">
        <f>IF($J131=AY$4,MAX(AY$1:AY130)+1,"")</f>
        <v/>
      </c>
      <c r="AZ131" s="7" t="str">
        <f>IF($J131=AZ$4,MAX(AZ$1:AZ130)+1,"")</f>
        <v/>
      </c>
      <c r="BA131" s="7" t="str">
        <f>IF($J131=BA$4,MAX(BA$1:BA130)+1,"")</f>
        <v/>
      </c>
      <c r="BB131" s="7" t="str">
        <f>IF($J131=BB$4,MAX(BB$1:BB130)+1,"")</f>
        <v/>
      </c>
      <c r="BC131" s="7" t="str">
        <f>IF($J131=BC$4,MAX(BC$1:BC130)+1,"")</f>
        <v/>
      </c>
      <c r="BD131" s="7" t="str">
        <f>IF($J131=BD$4,MAX(BD$1:BD130)+1,"")</f>
        <v/>
      </c>
      <c r="BE131" s="7" t="str">
        <f>IF($J131=BE$4,MAX(BE$1:BE130)+1,"")</f>
        <v/>
      </c>
      <c r="BF131" s="7" t="str">
        <f>IF($J131=BF$4,MAX(BF$1:BF130)+1,"")</f>
        <v/>
      </c>
      <c r="BG131" s="7" t="str">
        <f>IF($J131=BG$4,MAX(BG$1:BG130)+1,"")</f>
        <v/>
      </c>
      <c r="BH131" s="7" t="str">
        <f>IF($J131=BH$4,MAX(BH$1:BH130)+1,"")</f>
        <v/>
      </c>
      <c r="BI131" s="6">
        <f t="shared" si="7"/>
        <v>8</v>
      </c>
    </row>
    <row r="132" spans="1:61">
      <c r="A132" s="6" t="str">
        <f t="shared" si="4"/>
        <v>มัธยมศึกษาปีที่ 5/2-27</v>
      </c>
      <c r="B132" s="6" t="str">
        <f t="shared" si="5"/>
        <v>ช67508-13</v>
      </c>
      <c r="D132" s="15">
        <v>27</v>
      </c>
      <c r="E132" s="15" t="s">
        <v>313</v>
      </c>
      <c r="F132" s="8" t="s">
        <v>314</v>
      </c>
      <c r="G132" s="8" t="s">
        <v>315</v>
      </c>
      <c r="H132" s="15" t="s">
        <v>559</v>
      </c>
      <c r="J132" s="7" t="str">
        <f>IF(K132='วิชา-ชั้นที่สอน'!$B$29,'วิชา-ชั้นที่สอน'!$A$29,IF(K132='วิชา-ชั้นที่สอน'!$B$30,'วิชา-ชั้นที่สอน'!$A$30,IF(K132='วิชา-ชั้นที่สอน'!$B$31,'วิชา-ชั้นที่สอน'!$A$31,IF(K132='วิชา-ชั้นที่สอน'!$B$32,'วิชา-ชั้นที่สอน'!$A$32,IF(K132='วิชา-ชั้นที่สอน'!$B$33,'วิชา-ชั้นที่สอน'!$A$33,"-")))))</f>
        <v>ช67508</v>
      </c>
      <c r="K132" s="7" t="s">
        <v>2133</v>
      </c>
      <c r="L132" s="7" t="str">
        <f>IF(J132=0,"",IF(J132="-","",IF(J132="","",VLOOKUP(J132,'วิชา-ชั้นที่สอน'!$A$3:$F$59,3,FALSE))))</f>
        <v>นางสาวมรกต  แหวนประดับ</v>
      </c>
      <c r="M132" s="7" t="str">
        <f>IF(L132=$M$4,MAX(M$1:$M131)+1,"")</f>
        <v/>
      </c>
      <c r="N132" s="7" t="str">
        <f>IF($L132=N$4,MAX(N$1:N131)+1,"")</f>
        <v/>
      </c>
      <c r="O132" s="7" t="str">
        <f>IF($L132=O$4,MAX(O$1:O131)+1,"")</f>
        <v/>
      </c>
      <c r="P132" s="7" t="str">
        <f>IF($L132=P$4,MAX(P$1:P131)+1,"")</f>
        <v/>
      </c>
      <c r="Q132" s="7" t="str">
        <f>IF($L132=Q$4,MAX(Q$1:Q131)+1,"")</f>
        <v/>
      </c>
      <c r="R132" s="7" t="str">
        <f>IF($L132=R$4,MAX(R$1:R131)+1,"")</f>
        <v/>
      </c>
      <c r="S132" s="7" t="str">
        <f>IF($L132=S$4,MAX(S$1:S131)+1,"")</f>
        <v/>
      </c>
      <c r="T132" s="7" t="str">
        <f>IF($L132=T$4,MAX(T$1:T131)+1,"")</f>
        <v/>
      </c>
      <c r="U132" s="7" t="str">
        <f>IF($L132=U$4,MAX(U$1:U131)+1,"")</f>
        <v/>
      </c>
      <c r="V132" s="6">
        <f t="shared" si="6"/>
        <v>0</v>
      </c>
      <c r="X132" s="7" t="str">
        <f>IF($J132=X$4,MAX(X$1:X131)+1,"")</f>
        <v/>
      </c>
      <c r="Y132" s="7" t="str">
        <f>IF($J132=Y$4,MAX(Y$1:Y131)+1,"")</f>
        <v/>
      </c>
      <c r="Z132" s="7" t="str">
        <f>IF($J132=Z$4,MAX(Z$1:Z131)+1,"")</f>
        <v/>
      </c>
      <c r="AA132" s="7" t="str">
        <f>IF($J132=AA$4,MAX(AA$1:AA131)+1,"")</f>
        <v/>
      </c>
      <c r="AB132" s="7" t="str">
        <f>IF($J132=AB$4,MAX(AB$1:AB131)+1,"")</f>
        <v/>
      </c>
      <c r="AC132" s="7" t="str">
        <f>IF($J132=AC$4,MAX(AC$1:AC131)+1,"")</f>
        <v/>
      </c>
      <c r="AD132" s="7" t="str">
        <f>IF($J132=AD$4,MAX(AD$1:AD131)+1,"")</f>
        <v/>
      </c>
      <c r="AE132" s="7" t="str">
        <f>IF($J132=AE$4,MAX(AE$1:AE131)+1,"")</f>
        <v/>
      </c>
      <c r="AF132" s="7" t="str">
        <f>IF($J132=AF$4,MAX(AF$1:AF131)+1,"")</f>
        <v/>
      </c>
      <c r="AG132" s="7" t="str">
        <f>IF($J132=AG$4,MAX(AG$1:AG131)+1,"")</f>
        <v/>
      </c>
      <c r="AH132" s="7" t="str">
        <f>IF($J132=AH$4,MAX(AH$1:AH131)+1,"")</f>
        <v/>
      </c>
      <c r="AI132" s="7" t="str">
        <f>IF($J132=AI$4,MAX(AI$1:AI131)+1,"")</f>
        <v/>
      </c>
      <c r="AJ132" s="7" t="str">
        <f>IF($J132=AJ$4,MAX(AJ$1:AJ131)+1,"")</f>
        <v/>
      </c>
      <c r="AK132" s="7" t="str">
        <f>IF($J132=AK$4,MAX(AK$1:AK131)+1,"")</f>
        <v/>
      </c>
      <c r="AL132" s="7" t="str">
        <f>IF($J132=AL$4,MAX(AL$1:AL131)+1,"")</f>
        <v/>
      </c>
      <c r="AM132" s="7" t="str">
        <f>IF($J132=AM$4,MAX(AM$1:AM131)+1,"")</f>
        <v/>
      </c>
      <c r="AN132" s="7" t="str">
        <f>IF($J132=AN$4,MAX(AN$1:AN131)+1,"")</f>
        <v/>
      </c>
      <c r="AO132" s="7" t="str">
        <f>IF($J132=AO$4,MAX(AO$1:AO131)+1,"")</f>
        <v/>
      </c>
      <c r="AP132" s="7" t="str">
        <f>IF($J132=AP$4,MAX(AP$1:AP131)+1,"")</f>
        <v/>
      </c>
      <c r="AQ132" s="7" t="str">
        <f>IF($J132=AQ$4,MAX(AQ$1:AQ131)+1,"")</f>
        <v/>
      </c>
      <c r="AR132" s="7" t="str">
        <f>IF($J132=AR$4,MAX(AR$1:AR131)+1,"")</f>
        <v/>
      </c>
      <c r="AS132" s="7" t="str">
        <f>IF($J132=AS$4,MAX(AS$1:AS131)+1,"")</f>
        <v/>
      </c>
      <c r="AT132" s="7" t="str">
        <f>IF($J132=AT$4,MAX(AT$1:AT131)+1,"")</f>
        <v/>
      </c>
      <c r="AU132" s="7" t="str">
        <f>IF($J132=AU$4,MAX(AU$1:AU131)+1,"")</f>
        <v/>
      </c>
      <c r="AV132" s="7" t="str">
        <f>IF($J132=AV$4,MAX(AV$1:AV131)+1,"")</f>
        <v/>
      </c>
      <c r="AW132" s="7" t="str">
        <f>IF($J132=AW$4,MAX(AW$1:AW131)+1,"")</f>
        <v/>
      </c>
      <c r="AX132" s="7" t="str">
        <f>IF($J132=AX$4,MAX(AX$1:AX131)+1,"")</f>
        <v/>
      </c>
      <c r="AY132" s="7" t="str">
        <f>IF($J132=AY$4,MAX(AY$1:AY131)+1,"")</f>
        <v/>
      </c>
      <c r="AZ132" s="7" t="str">
        <f>IF($J132=AZ$4,MAX(AZ$1:AZ131)+1,"")</f>
        <v/>
      </c>
      <c r="BA132" s="7">
        <f>IF($J132=BA$4,MAX(BA$1:BA131)+1,"")</f>
        <v>13</v>
      </c>
      <c r="BB132" s="7" t="str">
        <f>IF($J132=BB$4,MAX(BB$1:BB131)+1,"")</f>
        <v/>
      </c>
      <c r="BC132" s="7" t="str">
        <f>IF($J132=BC$4,MAX(BC$1:BC131)+1,"")</f>
        <v/>
      </c>
      <c r="BD132" s="7" t="str">
        <f>IF($J132=BD$4,MAX(BD$1:BD131)+1,"")</f>
        <v/>
      </c>
      <c r="BE132" s="7" t="str">
        <f>IF($J132=BE$4,MAX(BE$1:BE131)+1,"")</f>
        <v/>
      </c>
      <c r="BF132" s="7" t="str">
        <f>IF($J132=BF$4,MAX(BF$1:BF131)+1,"")</f>
        <v/>
      </c>
      <c r="BG132" s="7" t="str">
        <f>IF($J132=BG$4,MAX(BG$1:BG131)+1,"")</f>
        <v/>
      </c>
      <c r="BH132" s="7" t="str">
        <f>IF($J132=BH$4,MAX(BH$1:BH131)+1,"")</f>
        <v/>
      </c>
      <c r="BI132" s="6">
        <f t="shared" si="7"/>
        <v>13</v>
      </c>
    </row>
    <row r="133" spans="1:61">
      <c r="A133" s="6" t="str">
        <f t="shared" si="4"/>
        <v>มัธยมศึกษาปีที่ 5/2-28</v>
      </c>
      <c r="B133" s="6" t="str">
        <f t="shared" si="5"/>
        <v>ช67508-14</v>
      </c>
      <c r="D133" s="15">
        <v>28</v>
      </c>
      <c r="E133" s="15" t="s">
        <v>316</v>
      </c>
      <c r="F133" s="8" t="s">
        <v>317</v>
      </c>
      <c r="G133" s="8" t="s">
        <v>318</v>
      </c>
      <c r="H133" s="15" t="s">
        <v>559</v>
      </c>
      <c r="J133" s="7" t="str">
        <f>IF(K133='วิชา-ชั้นที่สอน'!$B$29,'วิชา-ชั้นที่สอน'!$A$29,IF(K133='วิชา-ชั้นที่สอน'!$B$30,'วิชา-ชั้นที่สอน'!$A$30,IF(K133='วิชา-ชั้นที่สอน'!$B$31,'วิชา-ชั้นที่สอน'!$A$31,IF(K133='วิชา-ชั้นที่สอน'!$B$32,'วิชา-ชั้นที่สอน'!$A$32,IF(K133='วิชา-ชั้นที่สอน'!$B$33,'วิชา-ชั้นที่สอน'!$A$33,"-")))))</f>
        <v>ช67508</v>
      </c>
      <c r="K133" s="7" t="s">
        <v>2133</v>
      </c>
      <c r="L133" s="7" t="str">
        <f>IF(J133=0,"",IF(J133="-","",IF(J133="","",VLOOKUP(J133,'วิชา-ชั้นที่สอน'!$A$3:$F$59,3,FALSE))))</f>
        <v>นางสาวมรกต  แหวนประดับ</v>
      </c>
      <c r="M133" s="7" t="str">
        <f>IF(L133=$M$4,MAX(M$1:$M132)+1,"")</f>
        <v/>
      </c>
      <c r="N133" s="7" t="str">
        <f>IF($L133=N$4,MAX(N$1:N132)+1,"")</f>
        <v/>
      </c>
      <c r="O133" s="7" t="str">
        <f>IF($L133=O$4,MAX(O$1:O132)+1,"")</f>
        <v/>
      </c>
      <c r="P133" s="7" t="str">
        <f>IF($L133=P$4,MAX(P$1:P132)+1,"")</f>
        <v/>
      </c>
      <c r="Q133" s="7" t="str">
        <f>IF($L133=Q$4,MAX(Q$1:Q132)+1,"")</f>
        <v/>
      </c>
      <c r="R133" s="7" t="str">
        <f>IF($L133=R$4,MAX(R$1:R132)+1,"")</f>
        <v/>
      </c>
      <c r="S133" s="7" t="str">
        <f>IF($L133=S$4,MAX(S$1:S132)+1,"")</f>
        <v/>
      </c>
      <c r="T133" s="7" t="str">
        <f>IF($L133=T$4,MAX(T$1:T132)+1,"")</f>
        <v/>
      </c>
      <c r="U133" s="7" t="str">
        <f>IF($L133=U$4,MAX(U$1:U132)+1,"")</f>
        <v/>
      </c>
      <c r="V133" s="6">
        <f t="shared" si="6"/>
        <v>0</v>
      </c>
      <c r="X133" s="7" t="str">
        <f>IF($J133=X$4,MAX(X$1:X132)+1,"")</f>
        <v/>
      </c>
      <c r="Y133" s="7" t="str">
        <f>IF($J133=Y$4,MAX(Y$1:Y132)+1,"")</f>
        <v/>
      </c>
      <c r="Z133" s="7" t="str">
        <f>IF($J133=Z$4,MAX(Z$1:Z132)+1,"")</f>
        <v/>
      </c>
      <c r="AA133" s="7" t="str">
        <f>IF($J133=AA$4,MAX(AA$1:AA132)+1,"")</f>
        <v/>
      </c>
      <c r="AB133" s="7" t="str">
        <f>IF($J133=AB$4,MAX(AB$1:AB132)+1,"")</f>
        <v/>
      </c>
      <c r="AC133" s="7" t="str">
        <f>IF($J133=AC$4,MAX(AC$1:AC132)+1,"")</f>
        <v/>
      </c>
      <c r="AD133" s="7" t="str">
        <f>IF($J133=AD$4,MAX(AD$1:AD132)+1,"")</f>
        <v/>
      </c>
      <c r="AE133" s="7" t="str">
        <f>IF($J133=AE$4,MAX(AE$1:AE132)+1,"")</f>
        <v/>
      </c>
      <c r="AF133" s="7" t="str">
        <f>IF($J133=AF$4,MAX(AF$1:AF132)+1,"")</f>
        <v/>
      </c>
      <c r="AG133" s="7" t="str">
        <f>IF($J133=AG$4,MAX(AG$1:AG132)+1,"")</f>
        <v/>
      </c>
      <c r="AH133" s="7" t="str">
        <f>IF($J133=AH$4,MAX(AH$1:AH132)+1,"")</f>
        <v/>
      </c>
      <c r="AI133" s="7" t="str">
        <f>IF($J133=AI$4,MAX(AI$1:AI132)+1,"")</f>
        <v/>
      </c>
      <c r="AJ133" s="7" t="str">
        <f>IF($J133=AJ$4,MAX(AJ$1:AJ132)+1,"")</f>
        <v/>
      </c>
      <c r="AK133" s="7" t="str">
        <f>IF($J133=AK$4,MAX(AK$1:AK132)+1,"")</f>
        <v/>
      </c>
      <c r="AL133" s="7" t="str">
        <f>IF($J133=AL$4,MAX(AL$1:AL132)+1,"")</f>
        <v/>
      </c>
      <c r="AM133" s="7" t="str">
        <f>IF($J133=AM$4,MAX(AM$1:AM132)+1,"")</f>
        <v/>
      </c>
      <c r="AN133" s="7" t="str">
        <f>IF($J133=AN$4,MAX(AN$1:AN132)+1,"")</f>
        <v/>
      </c>
      <c r="AO133" s="7" t="str">
        <f>IF($J133=AO$4,MAX(AO$1:AO132)+1,"")</f>
        <v/>
      </c>
      <c r="AP133" s="7" t="str">
        <f>IF($J133=AP$4,MAX(AP$1:AP132)+1,"")</f>
        <v/>
      </c>
      <c r="AQ133" s="7" t="str">
        <f>IF($J133=AQ$4,MAX(AQ$1:AQ132)+1,"")</f>
        <v/>
      </c>
      <c r="AR133" s="7" t="str">
        <f>IF($J133=AR$4,MAX(AR$1:AR132)+1,"")</f>
        <v/>
      </c>
      <c r="AS133" s="7" t="str">
        <f>IF($J133=AS$4,MAX(AS$1:AS132)+1,"")</f>
        <v/>
      </c>
      <c r="AT133" s="7" t="str">
        <f>IF($J133=AT$4,MAX(AT$1:AT132)+1,"")</f>
        <v/>
      </c>
      <c r="AU133" s="7" t="str">
        <f>IF($J133=AU$4,MAX(AU$1:AU132)+1,"")</f>
        <v/>
      </c>
      <c r="AV133" s="7" t="str">
        <f>IF($J133=AV$4,MAX(AV$1:AV132)+1,"")</f>
        <v/>
      </c>
      <c r="AW133" s="7" t="str">
        <f>IF($J133=AW$4,MAX(AW$1:AW132)+1,"")</f>
        <v/>
      </c>
      <c r="AX133" s="7" t="str">
        <f>IF($J133=AX$4,MAX(AX$1:AX132)+1,"")</f>
        <v/>
      </c>
      <c r="AY133" s="7" t="str">
        <f>IF($J133=AY$4,MAX(AY$1:AY132)+1,"")</f>
        <v/>
      </c>
      <c r="AZ133" s="7" t="str">
        <f>IF($J133=AZ$4,MAX(AZ$1:AZ132)+1,"")</f>
        <v/>
      </c>
      <c r="BA133" s="7">
        <f>IF($J133=BA$4,MAX(BA$1:BA132)+1,"")</f>
        <v>14</v>
      </c>
      <c r="BB133" s="7" t="str">
        <f>IF($J133=BB$4,MAX(BB$1:BB132)+1,"")</f>
        <v/>
      </c>
      <c r="BC133" s="7" t="str">
        <f>IF($J133=BC$4,MAX(BC$1:BC132)+1,"")</f>
        <v/>
      </c>
      <c r="BD133" s="7" t="str">
        <f>IF($J133=BD$4,MAX(BD$1:BD132)+1,"")</f>
        <v/>
      </c>
      <c r="BE133" s="7" t="str">
        <f>IF($J133=BE$4,MAX(BE$1:BE132)+1,"")</f>
        <v/>
      </c>
      <c r="BF133" s="7" t="str">
        <f>IF($J133=BF$4,MAX(BF$1:BF132)+1,"")</f>
        <v/>
      </c>
      <c r="BG133" s="7" t="str">
        <f>IF($J133=BG$4,MAX(BG$1:BG132)+1,"")</f>
        <v/>
      </c>
      <c r="BH133" s="7" t="str">
        <f>IF($J133=BH$4,MAX(BH$1:BH132)+1,"")</f>
        <v/>
      </c>
      <c r="BI133" s="6">
        <f t="shared" si="7"/>
        <v>14</v>
      </c>
    </row>
    <row r="134" spans="1:61">
      <c r="A134" s="6" t="str">
        <f t="shared" ref="A134:A197" si="8">H134&amp;"-"&amp;D134</f>
        <v>มัธยมศึกษาปีที่ 5/2-29</v>
      </c>
      <c r="B134" s="6" t="str">
        <f t="shared" ref="B134:B197" si="9">J134&amp;"-"&amp;BI134</f>
        <v>ช67507-17</v>
      </c>
      <c r="D134" s="15">
        <v>29</v>
      </c>
      <c r="E134" s="15" t="s">
        <v>319</v>
      </c>
      <c r="F134" s="8" t="s">
        <v>320</v>
      </c>
      <c r="G134" s="8" t="s">
        <v>321</v>
      </c>
      <c r="H134" s="15" t="s">
        <v>559</v>
      </c>
      <c r="J134" s="7" t="str">
        <f>IF(K134='วิชา-ชั้นที่สอน'!$B$29,'วิชา-ชั้นที่สอน'!$A$29,IF(K134='วิชา-ชั้นที่สอน'!$B$30,'วิชา-ชั้นที่สอน'!$A$30,IF(K134='วิชา-ชั้นที่สอน'!$B$31,'วิชา-ชั้นที่สอน'!$A$31,IF(K134='วิชา-ชั้นที่สอน'!$B$32,'วิชา-ชั้นที่สอน'!$A$32,IF(K134='วิชา-ชั้นที่สอน'!$B$33,'วิชา-ชั้นที่สอน'!$A$33,"-")))))</f>
        <v>ช67507</v>
      </c>
      <c r="K134" s="7" t="s">
        <v>1853</v>
      </c>
      <c r="L134" s="7" t="str">
        <f>IF(J134=0,"",IF(J134="-","",IF(J134="","",VLOOKUP(J134,'วิชา-ชั้นที่สอน'!$A$3:$F$59,3,FALSE))))</f>
        <v>นางสาวเบญญาณิช  กิจเต่ง</v>
      </c>
      <c r="M134" s="7" t="str">
        <f>IF(L134=$M$4,MAX(M$1:$M133)+1,"")</f>
        <v/>
      </c>
      <c r="N134" s="7" t="str">
        <f>IF($L134=N$4,MAX(N$1:N133)+1,"")</f>
        <v/>
      </c>
      <c r="O134" s="7" t="str">
        <f>IF($L134=O$4,MAX(O$1:O133)+1,"")</f>
        <v/>
      </c>
      <c r="P134" s="7" t="str">
        <f>IF($L134=P$4,MAX(P$1:P133)+1,"")</f>
        <v/>
      </c>
      <c r="Q134" s="7" t="str">
        <f>IF($L134=Q$4,MAX(Q$1:Q133)+1,"")</f>
        <v/>
      </c>
      <c r="R134" s="7" t="str">
        <f>IF($L134=R$4,MAX(R$1:R133)+1,"")</f>
        <v/>
      </c>
      <c r="S134" s="7" t="str">
        <f>IF($L134=S$4,MAX(S$1:S133)+1,"")</f>
        <v/>
      </c>
      <c r="T134" s="7" t="str">
        <f>IF($L134=T$4,MAX(T$1:T133)+1,"")</f>
        <v/>
      </c>
      <c r="U134" s="7" t="str">
        <f>IF($L134=U$4,MAX(U$1:U133)+1,"")</f>
        <v/>
      </c>
      <c r="V134" s="6">
        <f t="shared" ref="V134:V197" si="10">SUM(M134:U134)</f>
        <v>0</v>
      </c>
      <c r="X134" s="7" t="str">
        <f>IF($J134=X$4,MAX(X$1:X133)+1,"")</f>
        <v/>
      </c>
      <c r="Y134" s="7" t="str">
        <f>IF($J134=Y$4,MAX(Y$1:Y133)+1,"")</f>
        <v/>
      </c>
      <c r="Z134" s="7" t="str">
        <f>IF($J134=Z$4,MAX(Z$1:Z133)+1,"")</f>
        <v/>
      </c>
      <c r="AA134" s="7" t="str">
        <f>IF($J134=AA$4,MAX(AA$1:AA133)+1,"")</f>
        <v/>
      </c>
      <c r="AB134" s="7" t="str">
        <f>IF($J134=AB$4,MAX(AB$1:AB133)+1,"")</f>
        <v/>
      </c>
      <c r="AC134" s="7" t="str">
        <f>IF($J134=AC$4,MAX(AC$1:AC133)+1,"")</f>
        <v/>
      </c>
      <c r="AD134" s="7" t="str">
        <f>IF($J134=AD$4,MAX(AD$1:AD133)+1,"")</f>
        <v/>
      </c>
      <c r="AE134" s="7" t="str">
        <f>IF($J134=AE$4,MAX(AE$1:AE133)+1,"")</f>
        <v/>
      </c>
      <c r="AF134" s="7" t="str">
        <f>IF($J134=AF$4,MAX(AF$1:AF133)+1,"")</f>
        <v/>
      </c>
      <c r="AG134" s="7" t="str">
        <f>IF($J134=AG$4,MAX(AG$1:AG133)+1,"")</f>
        <v/>
      </c>
      <c r="AH134" s="7" t="str">
        <f>IF($J134=AH$4,MAX(AH$1:AH133)+1,"")</f>
        <v/>
      </c>
      <c r="AI134" s="7" t="str">
        <f>IF($J134=AI$4,MAX(AI$1:AI133)+1,"")</f>
        <v/>
      </c>
      <c r="AJ134" s="7" t="str">
        <f>IF($J134=AJ$4,MAX(AJ$1:AJ133)+1,"")</f>
        <v/>
      </c>
      <c r="AK134" s="7" t="str">
        <f>IF($J134=AK$4,MAX(AK$1:AK133)+1,"")</f>
        <v/>
      </c>
      <c r="AL134" s="7" t="str">
        <f>IF($J134=AL$4,MAX(AL$1:AL133)+1,"")</f>
        <v/>
      </c>
      <c r="AM134" s="7" t="str">
        <f>IF($J134=AM$4,MAX(AM$1:AM133)+1,"")</f>
        <v/>
      </c>
      <c r="AN134" s="7" t="str">
        <f>IF($J134=AN$4,MAX(AN$1:AN133)+1,"")</f>
        <v/>
      </c>
      <c r="AO134" s="7" t="str">
        <f>IF($J134=AO$4,MAX(AO$1:AO133)+1,"")</f>
        <v/>
      </c>
      <c r="AP134" s="7" t="str">
        <f>IF($J134=AP$4,MAX(AP$1:AP133)+1,"")</f>
        <v/>
      </c>
      <c r="AQ134" s="7" t="str">
        <f>IF($J134=AQ$4,MAX(AQ$1:AQ133)+1,"")</f>
        <v/>
      </c>
      <c r="AR134" s="7" t="str">
        <f>IF($J134=AR$4,MAX(AR$1:AR133)+1,"")</f>
        <v/>
      </c>
      <c r="AS134" s="7" t="str">
        <f>IF($J134=AS$4,MAX(AS$1:AS133)+1,"")</f>
        <v/>
      </c>
      <c r="AT134" s="7" t="str">
        <f>IF($J134=AT$4,MAX(AT$1:AT133)+1,"")</f>
        <v/>
      </c>
      <c r="AU134" s="7" t="str">
        <f>IF($J134=AU$4,MAX(AU$1:AU133)+1,"")</f>
        <v/>
      </c>
      <c r="AV134" s="7" t="str">
        <f>IF($J134=AV$4,MAX(AV$1:AV133)+1,"")</f>
        <v/>
      </c>
      <c r="AW134" s="7" t="str">
        <f>IF($J134=AW$4,MAX(AW$1:AW133)+1,"")</f>
        <v/>
      </c>
      <c r="AX134" s="7" t="str">
        <f>IF($J134=AX$4,MAX(AX$1:AX133)+1,"")</f>
        <v/>
      </c>
      <c r="AY134" s="7" t="str">
        <f>IF($J134=AY$4,MAX(AY$1:AY133)+1,"")</f>
        <v/>
      </c>
      <c r="AZ134" s="7">
        <f>IF($J134=AZ$4,MAX(AZ$1:AZ133)+1,"")</f>
        <v>17</v>
      </c>
      <c r="BA134" s="7" t="str">
        <f>IF($J134=BA$4,MAX(BA$1:BA133)+1,"")</f>
        <v/>
      </c>
      <c r="BB134" s="7" t="str">
        <f>IF($J134=BB$4,MAX(BB$1:BB133)+1,"")</f>
        <v/>
      </c>
      <c r="BC134" s="7" t="str">
        <f>IF($J134=BC$4,MAX(BC$1:BC133)+1,"")</f>
        <v/>
      </c>
      <c r="BD134" s="7" t="str">
        <f>IF($J134=BD$4,MAX(BD$1:BD133)+1,"")</f>
        <v/>
      </c>
      <c r="BE134" s="7" t="str">
        <f>IF($J134=BE$4,MAX(BE$1:BE133)+1,"")</f>
        <v/>
      </c>
      <c r="BF134" s="7" t="str">
        <f>IF($J134=BF$4,MAX(BF$1:BF133)+1,"")</f>
        <v/>
      </c>
      <c r="BG134" s="7" t="str">
        <f>IF($J134=BG$4,MAX(BG$1:BG133)+1,"")</f>
        <v/>
      </c>
      <c r="BH134" s="7" t="str">
        <f>IF($J134=BH$4,MAX(BH$1:BH133)+1,"")</f>
        <v/>
      </c>
      <c r="BI134" s="6">
        <f t="shared" ref="BI134:BI197" si="11">SUM(X134:BH134)</f>
        <v>17</v>
      </c>
    </row>
    <row r="135" spans="1:61">
      <c r="A135" s="6" t="str">
        <f t="shared" si="8"/>
        <v>มัธยมศึกษาปีที่ 5/2-30</v>
      </c>
      <c r="B135" s="6" t="str">
        <f t="shared" si="9"/>
        <v>ช67506-9</v>
      </c>
      <c r="D135" s="15">
        <v>30</v>
      </c>
      <c r="E135" s="15" t="s">
        <v>322</v>
      </c>
      <c r="F135" s="8" t="s">
        <v>2107</v>
      </c>
      <c r="G135" s="8" t="s">
        <v>323</v>
      </c>
      <c r="H135" s="15" t="s">
        <v>559</v>
      </c>
      <c r="J135" s="7" t="str">
        <f>IF(K135='วิชา-ชั้นที่สอน'!$B$29,'วิชา-ชั้นที่สอน'!$A$29,IF(K135='วิชา-ชั้นที่สอน'!$B$30,'วิชา-ชั้นที่สอน'!$A$30,IF(K135='วิชา-ชั้นที่สอน'!$B$31,'วิชา-ชั้นที่สอน'!$A$31,IF(K135='วิชา-ชั้นที่สอน'!$B$32,'วิชา-ชั้นที่สอน'!$A$32,IF(K135='วิชา-ชั้นที่สอน'!$B$33,'วิชา-ชั้นที่สอน'!$A$33,"-")))))</f>
        <v>ช67506</v>
      </c>
      <c r="K135" s="7" t="s">
        <v>1851</v>
      </c>
      <c r="L135" s="7" t="str">
        <f>IF(J135=0,"",IF(J135="-","",IF(J135="","",VLOOKUP(J135,'วิชา-ชั้นที่สอน'!$A$3:$F$59,3,FALSE))))</f>
        <v>นายธนินภัท วิชรัจจ์</v>
      </c>
      <c r="M135" s="7">
        <f>IF(L135=$M$4,MAX(M$1:$M134)+1,"")</f>
        <v>23</v>
      </c>
      <c r="N135" s="7" t="str">
        <f>IF($L135=N$4,MAX(N$1:N134)+1,"")</f>
        <v/>
      </c>
      <c r="O135" s="7" t="str">
        <f>IF($L135=O$4,MAX(O$1:O134)+1,"")</f>
        <v/>
      </c>
      <c r="P135" s="7" t="str">
        <f>IF($L135=P$4,MAX(P$1:P134)+1,"")</f>
        <v/>
      </c>
      <c r="Q135" s="7" t="str">
        <f>IF($L135=Q$4,MAX(Q$1:Q134)+1,"")</f>
        <v/>
      </c>
      <c r="R135" s="7" t="str">
        <f>IF($L135=R$4,MAX(R$1:R134)+1,"")</f>
        <v/>
      </c>
      <c r="S135" s="7" t="str">
        <f>IF($L135=S$4,MAX(S$1:S134)+1,"")</f>
        <v/>
      </c>
      <c r="T135" s="7" t="str">
        <f>IF($L135=T$4,MAX(T$1:T134)+1,"")</f>
        <v/>
      </c>
      <c r="U135" s="7" t="str">
        <f>IF($L135=U$4,MAX(U$1:U134)+1,"")</f>
        <v/>
      </c>
      <c r="V135" s="6">
        <f t="shared" si="10"/>
        <v>23</v>
      </c>
      <c r="X135" s="7" t="str">
        <f>IF($J135=X$4,MAX(X$1:X134)+1,"")</f>
        <v/>
      </c>
      <c r="Y135" s="7" t="str">
        <f>IF($J135=Y$4,MAX(Y$1:Y134)+1,"")</f>
        <v/>
      </c>
      <c r="Z135" s="7" t="str">
        <f>IF($J135=Z$4,MAX(Z$1:Z134)+1,"")</f>
        <v/>
      </c>
      <c r="AA135" s="7" t="str">
        <f>IF($J135=AA$4,MAX(AA$1:AA134)+1,"")</f>
        <v/>
      </c>
      <c r="AB135" s="7" t="str">
        <f>IF($J135=AB$4,MAX(AB$1:AB134)+1,"")</f>
        <v/>
      </c>
      <c r="AC135" s="7" t="str">
        <f>IF($J135=AC$4,MAX(AC$1:AC134)+1,"")</f>
        <v/>
      </c>
      <c r="AD135" s="7" t="str">
        <f>IF($J135=AD$4,MAX(AD$1:AD134)+1,"")</f>
        <v/>
      </c>
      <c r="AE135" s="7" t="str">
        <f>IF($J135=AE$4,MAX(AE$1:AE134)+1,"")</f>
        <v/>
      </c>
      <c r="AF135" s="7" t="str">
        <f>IF($J135=AF$4,MAX(AF$1:AF134)+1,"")</f>
        <v/>
      </c>
      <c r="AG135" s="7" t="str">
        <f>IF($J135=AG$4,MAX(AG$1:AG134)+1,"")</f>
        <v/>
      </c>
      <c r="AH135" s="7" t="str">
        <f>IF($J135=AH$4,MAX(AH$1:AH134)+1,"")</f>
        <v/>
      </c>
      <c r="AI135" s="7" t="str">
        <f>IF($J135=AI$4,MAX(AI$1:AI134)+1,"")</f>
        <v/>
      </c>
      <c r="AJ135" s="7" t="str">
        <f>IF($J135=AJ$4,MAX(AJ$1:AJ134)+1,"")</f>
        <v/>
      </c>
      <c r="AK135" s="7" t="str">
        <f>IF($J135=AK$4,MAX(AK$1:AK134)+1,"")</f>
        <v/>
      </c>
      <c r="AL135" s="7" t="str">
        <f>IF($J135=AL$4,MAX(AL$1:AL134)+1,"")</f>
        <v/>
      </c>
      <c r="AM135" s="7" t="str">
        <f>IF($J135=AM$4,MAX(AM$1:AM134)+1,"")</f>
        <v/>
      </c>
      <c r="AN135" s="7" t="str">
        <f>IF($J135=AN$4,MAX(AN$1:AN134)+1,"")</f>
        <v/>
      </c>
      <c r="AO135" s="7" t="str">
        <f>IF($J135=AO$4,MAX(AO$1:AO134)+1,"")</f>
        <v/>
      </c>
      <c r="AP135" s="7" t="str">
        <f>IF($J135=AP$4,MAX(AP$1:AP134)+1,"")</f>
        <v/>
      </c>
      <c r="AQ135" s="7" t="str">
        <f>IF($J135=AQ$4,MAX(AQ$1:AQ134)+1,"")</f>
        <v/>
      </c>
      <c r="AR135" s="7" t="str">
        <f>IF($J135=AR$4,MAX(AR$1:AR134)+1,"")</f>
        <v/>
      </c>
      <c r="AS135" s="7" t="str">
        <f>IF($J135=AS$4,MAX(AS$1:AS134)+1,"")</f>
        <v/>
      </c>
      <c r="AT135" s="7" t="str">
        <f>IF($J135=AT$4,MAX(AT$1:AT134)+1,"")</f>
        <v/>
      </c>
      <c r="AU135" s="7" t="str">
        <f>IF($J135=AU$4,MAX(AU$1:AU134)+1,"")</f>
        <v/>
      </c>
      <c r="AV135" s="7" t="str">
        <f>IF($J135=AV$4,MAX(AV$1:AV134)+1,"")</f>
        <v/>
      </c>
      <c r="AW135" s="7" t="str">
        <f>IF($J135=AW$4,MAX(AW$1:AW134)+1,"")</f>
        <v/>
      </c>
      <c r="AX135" s="7" t="str">
        <f>IF($J135=AX$4,MAX(AX$1:AX134)+1,"")</f>
        <v/>
      </c>
      <c r="AY135" s="7">
        <f>IF($J135=AY$4,MAX(AY$1:AY134)+1,"")</f>
        <v>9</v>
      </c>
      <c r="AZ135" s="7" t="str">
        <f>IF($J135=AZ$4,MAX(AZ$1:AZ134)+1,"")</f>
        <v/>
      </c>
      <c r="BA135" s="7" t="str">
        <f>IF($J135=BA$4,MAX(BA$1:BA134)+1,"")</f>
        <v/>
      </c>
      <c r="BB135" s="7" t="str">
        <f>IF($J135=BB$4,MAX(BB$1:BB134)+1,"")</f>
        <v/>
      </c>
      <c r="BC135" s="7" t="str">
        <f>IF($J135=BC$4,MAX(BC$1:BC134)+1,"")</f>
        <v/>
      </c>
      <c r="BD135" s="7" t="str">
        <f>IF($J135=BD$4,MAX(BD$1:BD134)+1,"")</f>
        <v/>
      </c>
      <c r="BE135" s="7" t="str">
        <f>IF($J135=BE$4,MAX(BE$1:BE134)+1,"")</f>
        <v/>
      </c>
      <c r="BF135" s="7" t="str">
        <f>IF($J135=BF$4,MAX(BF$1:BF134)+1,"")</f>
        <v/>
      </c>
      <c r="BG135" s="7" t="str">
        <f>IF($J135=BG$4,MAX(BG$1:BG134)+1,"")</f>
        <v/>
      </c>
      <c r="BH135" s="7" t="str">
        <f>IF($J135=BH$4,MAX(BH$1:BH134)+1,"")</f>
        <v/>
      </c>
      <c r="BI135" s="6">
        <f t="shared" si="11"/>
        <v>9</v>
      </c>
    </row>
    <row r="136" spans="1:61">
      <c r="A136" s="6" t="str">
        <f t="shared" si="8"/>
        <v>มัธยมศึกษาปีที่ 5/2-31</v>
      </c>
      <c r="B136" s="6" t="str">
        <f t="shared" si="9"/>
        <v>ช67509-11</v>
      </c>
      <c r="D136" s="15">
        <v>31</v>
      </c>
      <c r="E136" s="15" t="s">
        <v>324</v>
      </c>
      <c r="F136" s="8" t="s">
        <v>2108</v>
      </c>
      <c r="G136" s="8" t="s">
        <v>325</v>
      </c>
      <c r="H136" s="15" t="s">
        <v>559</v>
      </c>
      <c r="J136" s="7" t="str">
        <f>IF(K136='วิชา-ชั้นที่สอน'!$B$29,'วิชา-ชั้นที่สอน'!$A$29,IF(K136='วิชา-ชั้นที่สอน'!$B$30,'วิชา-ชั้นที่สอน'!$A$30,IF(K136='วิชา-ชั้นที่สอน'!$B$31,'วิชา-ชั้นที่สอน'!$A$31,IF(K136='วิชา-ชั้นที่สอน'!$B$32,'วิชา-ชั้นที่สอน'!$A$32,IF(K136='วิชา-ชั้นที่สอน'!$B$33,'วิชา-ชั้นที่สอน'!$A$33,"-")))))</f>
        <v>ช67509</v>
      </c>
      <c r="K136" s="7" t="s">
        <v>2128</v>
      </c>
      <c r="L136" s="7" t="str">
        <f>IF(J136=0,"",IF(J136="-","",IF(J136="","",VLOOKUP(J136,'วิชา-ชั้นที่สอน'!$A$3:$F$59,3,FALSE))))</f>
        <v>สิบเอกชัยวัฒน์(เก่ง) เรืองไกรศิลป์</v>
      </c>
      <c r="M136" s="7" t="str">
        <f>IF(L136=$M$4,MAX(M$1:$M135)+1,"")</f>
        <v/>
      </c>
      <c r="N136" s="7" t="str">
        <f>IF($L136=N$4,MAX(N$1:N135)+1,"")</f>
        <v/>
      </c>
      <c r="O136" s="7" t="str">
        <f>IF($L136=O$4,MAX(O$1:O135)+1,"")</f>
        <v/>
      </c>
      <c r="P136" s="7">
        <f>IF($L136=P$4,MAX(P$1:P135)+1,"")</f>
        <v>24</v>
      </c>
      <c r="Q136" s="7" t="str">
        <f>IF($L136=Q$4,MAX(Q$1:Q135)+1,"")</f>
        <v/>
      </c>
      <c r="R136" s="7" t="str">
        <f>IF($L136=R$4,MAX(R$1:R135)+1,"")</f>
        <v/>
      </c>
      <c r="S136" s="7" t="str">
        <f>IF($L136=S$4,MAX(S$1:S135)+1,"")</f>
        <v/>
      </c>
      <c r="T136" s="7" t="str">
        <f>IF($L136=T$4,MAX(T$1:T135)+1,"")</f>
        <v/>
      </c>
      <c r="U136" s="7" t="str">
        <f>IF($L136=U$4,MAX(U$1:U135)+1,"")</f>
        <v/>
      </c>
      <c r="V136" s="6">
        <f t="shared" si="10"/>
        <v>24</v>
      </c>
      <c r="X136" s="7" t="str">
        <f>IF($J136=X$4,MAX(X$1:X135)+1,"")</f>
        <v/>
      </c>
      <c r="Y136" s="7" t="str">
        <f>IF($J136=Y$4,MAX(Y$1:Y135)+1,"")</f>
        <v/>
      </c>
      <c r="Z136" s="7" t="str">
        <f>IF($J136=Z$4,MAX(Z$1:Z135)+1,"")</f>
        <v/>
      </c>
      <c r="AA136" s="7" t="str">
        <f>IF($J136=AA$4,MAX(AA$1:AA135)+1,"")</f>
        <v/>
      </c>
      <c r="AB136" s="7" t="str">
        <f>IF($J136=AB$4,MAX(AB$1:AB135)+1,"")</f>
        <v/>
      </c>
      <c r="AC136" s="7" t="str">
        <f>IF($J136=AC$4,MAX(AC$1:AC135)+1,"")</f>
        <v/>
      </c>
      <c r="AD136" s="7" t="str">
        <f>IF($J136=AD$4,MAX(AD$1:AD135)+1,"")</f>
        <v/>
      </c>
      <c r="AE136" s="7" t="str">
        <f>IF($J136=AE$4,MAX(AE$1:AE135)+1,"")</f>
        <v/>
      </c>
      <c r="AF136" s="7" t="str">
        <f>IF($J136=AF$4,MAX(AF$1:AF135)+1,"")</f>
        <v/>
      </c>
      <c r="AG136" s="7" t="str">
        <f>IF($J136=AG$4,MAX(AG$1:AG135)+1,"")</f>
        <v/>
      </c>
      <c r="AH136" s="7" t="str">
        <f>IF($J136=AH$4,MAX(AH$1:AH135)+1,"")</f>
        <v/>
      </c>
      <c r="AI136" s="7" t="str">
        <f>IF($J136=AI$4,MAX(AI$1:AI135)+1,"")</f>
        <v/>
      </c>
      <c r="AJ136" s="7" t="str">
        <f>IF($J136=AJ$4,MAX(AJ$1:AJ135)+1,"")</f>
        <v/>
      </c>
      <c r="AK136" s="7" t="str">
        <f>IF($J136=AK$4,MAX(AK$1:AK135)+1,"")</f>
        <v/>
      </c>
      <c r="AL136" s="7" t="str">
        <f>IF($J136=AL$4,MAX(AL$1:AL135)+1,"")</f>
        <v/>
      </c>
      <c r="AM136" s="7" t="str">
        <f>IF($J136=AM$4,MAX(AM$1:AM135)+1,"")</f>
        <v/>
      </c>
      <c r="AN136" s="7" t="str">
        <f>IF($J136=AN$4,MAX(AN$1:AN135)+1,"")</f>
        <v/>
      </c>
      <c r="AO136" s="7" t="str">
        <f>IF($J136=AO$4,MAX(AO$1:AO135)+1,"")</f>
        <v/>
      </c>
      <c r="AP136" s="7" t="str">
        <f>IF($J136=AP$4,MAX(AP$1:AP135)+1,"")</f>
        <v/>
      </c>
      <c r="AQ136" s="7" t="str">
        <f>IF($J136=AQ$4,MAX(AQ$1:AQ135)+1,"")</f>
        <v/>
      </c>
      <c r="AR136" s="7" t="str">
        <f>IF($J136=AR$4,MAX(AR$1:AR135)+1,"")</f>
        <v/>
      </c>
      <c r="AS136" s="7" t="str">
        <f>IF($J136=AS$4,MAX(AS$1:AS135)+1,"")</f>
        <v/>
      </c>
      <c r="AT136" s="7" t="str">
        <f>IF($J136=AT$4,MAX(AT$1:AT135)+1,"")</f>
        <v/>
      </c>
      <c r="AU136" s="7" t="str">
        <f>IF($J136=AU$4,MAX(AU$1:AU135)+1,"")</f>
        <v/>
      </c>
      <c r="AV136" s="7" t="str">
        <f>IF($J136=AV$4,MAX(AV$1:AV135)+1,"")</f>
        <v/>
      </c>
      <c r="AW136" s="7" t="str">
        <f>IF($J136=AW$4,MAX(AW$1:AW135)+1,"")</f>
        <v/>
      </c>
      <c r="AX136" s="7" t="str">
        <f>IF($J136=AX$4,MAX(AX$1:AX135)+1,"")</f>
        <v/>
      </c>
      <c r="AY136" s="7" t="str">
        <f>IF($J136=AY$4,MAX(AY$1:AY135)+1,"")</f>
        <v/>
      </c>
      <c r="AZ136" s="7" t="str">
        <f>IF($J136=AZ$4,MAX(AZ$1:AZ135)+1,"")</f>
        <v/>
      </c>
      <c r="BA136" s="7" t="str">
        <f>IF($J136=BA$4,MAX(BA$1:BA135)+1,"")</f>
        <v/>
      </c>
      <c r="BB136" s="7">
        <f>IF($J136=BB$4,MAX(BB$1:BB135)+1,"")</f>
        <v>11</v>
      </c>
      <c r="BC136" s="7" t="str">
        <f>IF($J136=BC$4,MAX(BC$1:BC135)+1,"")</f>
        <v/>
      </c>
      <c r="BD136" s="7" t="str">
        <f>IF($J136=BD$4,MAX(BD$1:BD135)+1,"")</f>
        <v/>
      </c>
      <c r="BE136" s="7" t="str">
        <f>IF($J136=BE$4,MAX(BE$1:BE135)+1,"")</f>
        <v/>
      </c>
      <c r="BF136" s="7" t="str">
        <f>IF($J136=BF$4,MAX(BF$1:BF135)+1,"")</f>
        <v/>
      </c>
      <c r="BG136" s="7" t="str">
        <f>IF($J136=BG$4,MAX(BG$1:BG135)+1,"")</f>
        <v/>
      </c>
      <c r="BH136" s="7" t="str">
        <f>IF($J136=BH$4,MAX(BH$1:BH135)+1,"")</f>
        <v/>
      </c>
      <c r="BI136" s="6">
        <f t="shared" si="11"/>
        <v>11</v>
      </c>
    </row>
    <row r="137" spans="1:61">
      <c r="A137" s="6" t="str">
        <f t="shared" si="8"/>
        <v>มัธยมศึกษาปีที่ 5/2-32</v>
      </c>
      <c r="B137" s="6" t="str">
        <f t="shared" si="9"/>
        <v>ช67508-15</v>
      </c>
      <c r="D137" s="15">
        <v>32</v>
      </c>
      <c r="E137" s="15" t="s">
        <v>557</v>
      </c>
      <c r="F137" s="8" t="s">
        <v>2109</v>
      </c>
      <c r="G137" s="8" t="s">
        <v>558</v>
      </c>
      <c r="H137" s="15" t="s">
        <v>559</v>
      </c>
      <c r="J137" s="7" t="str">
        <f>IF(K137='วิชา-ชั้นที่สอน'!$B$29,'วิชา-ชั้นที่สอน'!$A$29,IF(K137='วิชา-ชั้นที่สอน'!$B$30,'วิชา-ชั้นที่สอน'!$A$30,IF(K137='วิชา-ชั้นที่สอน'!$B$31,'วิชา-ชั้นที่สอน'!$A$31,IF(K137='วิชา-ชั้นที่สอน'!$B$32,'วิชา-ชั้นที่สอน'!$A$32,IF(K137='วิชา-ชั้นที่สอน'!$B$33,'วิชา-ชั้นที่สอน'!$A$33,"-")))))</f>
        <v>ช67508</v>
      </c>
      <c r="K137" s="7" t="s">
        <v>2133</v>
      </c>
      <c r="L137" s="7" t="str">
        <f>IF(J137=0,"",IF(J137="-","",IF(J137="","",VLOOKUP(J137,'วิชา-ชั้นที่สอน'!$A$3:$F$59,3,FALSE))))</f>
        <v>นางสาวมรกต  แหวนประดับ</v>
      </c>
      <c r="M137" s="7" t="str">
        <f>IF(L137=$M$4,MAX(M$1:$M136)+1,"")</f>
        <v/>
      </c>
      <c r="N137" s="7" t="str">
        <f>IF($L137=N$4,MAX(N$1:N136)+1,"")</f>
        <v/>
      </c>
      <c r="O137" s="7" t="str">
        <f>IF($L137=O$4,MAX(O$1:O136)+1,"")</f>
        <v/>
      </c>
      <c r="P137" s="7" t="str">
        <f>IF($L137=P$4,MAX(P$1:P136)+1,"")</f>
        <v/>
      </c>
      <c r="Q137" s="7" t="str">
        <f>IF($L137=Q$4,MAX(Q$1:Q136)+1,"")</f>
        <v/>
      </c>
      <c r="R137" s="7" t="str">
        <f>IF($L137=R$4,MAX(R$1:R136)+1,"")</f>
        <v/>
      </c>
      <c r="S137" s="7" t="str">
        <f>IF($L137=S$4,MAX(S$1:S136)+1,"")</f>
        <v/>
      </c>
      <c r="T137" s="7" t="str">
        <f>IF($L137=T$4,MAX(T$1:T136)+1,"")</f>
        <v/>
      </c>
      <c r="U137" s="7" t="str">
        <f>IF($L137=U$4,MAX(U$1:U136)+1,"")</f>
        <v/>
      </c>
      <c r="V137" s="6">
        <f t="shared" si="10"/>
        <v>0</v>
      </c>
      <c r="X137" s="7" t="str">
        <f>IF($J137=X$4,MAX(X$1:X136)+1,"")</f>
        <v/>
      </c>
      <c r="Y137" s="7" t="str">
        <f>IF($J137=Y$4,MAX(Y$1:Y136)+1,"")</f>
        <v/>
      </c>
      <c r="Z137" s="7" t="str">
        <f>IF($J137=Z$4,MAX(Z$1:Z136)+1,"")</f>
        <v/>
      </c>
      <c r="AA137" s="7" t="str">
        <f>IF($J137=AA$4,MAX(AA$1:AA136)+1,"")</f>
        <v/>
      </c>
      <c r="AB137" s="7" t="str">
        <f>IF($J137=AB$4,MAX(AB$1:AB136)+1,"")</f>
        <v/>
      </c>
      <c r="AC137" s="7" t="str">
        <f>IF($J137=AC$4,MAX(AC$1:AC136)+1,"")</f>
        <v/>
      </c>
      <c r="AD137" s="7" t="str">
        <f>IF($J137=AD$4,MAX(AD$1:AD136)+1,"")</f>
        <v/>
      </c>
      <c r="AE137" s="7" t="str">
        <f>IF($J137=AE$4,MAX(AE$1:AE136)+1,"")</f>
        <v/>
      </c>
      <c r="AF137" s="7" t="str">
        <f>IF($J137=AF$4,MAX(AF$1:AF136)+1,"")</f>
        <v/>
      </c>
      <c r="AG137" s="7" t="str">
        <f>IF($J137=AG$4,MAX(AG$1:AG136)+1,"")</f>
        <v/>
      </c>
      <c r="AH137" s="7" t="str">
        <f>IF($J137=AH$4,MAX(AH$1:AH136)+1,"")</f>
        <v/>
      </c>
      <c r="AI137" s="7" t="str">
        <f>IF($J137=AI$4,MAX(AI$1:AI136)+1,"")</f>
        <v/>
      </c>
      <c r="AJ137" s="7" t="str">
        <f>IF($J137=AJ$4,MAX(AJ$1:AJ136)+1,"")</f>
        <v/>
      </c>
      <c r="AK137" s="7" t="str">
        <f>IF($J137=AK$4,MAX(AK$1:AK136)+1,"")</f>
        <v/>
      </c>
      <c r="AL137" s="7" t="str">
        <f>IF($J137=AL$4,MAX(AL$1:AL136)+1,"")</f>
        <v/>
      </c>
      <c r="AM137" s="7" t="str">
        <f>IF($J137=AM$4,MAX(AM$1:AM136)+1,"")</f>
        <v/>
      </c>
      <c r="AN137" s="7" t="str">
        <f>IF($J137=AN$4,MAX(AN$1:AN136)+1,"")</f>
        <v/>
      </c>
      <c r="AO137" s="7" t="str">
        <f>IF($J137=AO$4,MAX(AO$1:AO136)+1,"")</f>
        <v/>
      </c>
      <c r="AP137" s="7" t="str">
        <f>IF($J137=AP$4,MAX(AP$1:AP136)+1,"")</f>
        <v/>
      </c>
      <c r="AQ137" s="7" t="str">
        <f>IF($J137=AQ$4,MAX(AQ$1:AQ136)+1,"")</f>
        <v/>
      </c>
      <c r="AR137" s="7" t="str">
        <f>IF($J137=AR$4,MAX(AR$1:AR136)+1,"")</f>
        <v/>
      </c>
      <c r="AS137" s="7" t="str">
        <f>IF($J137=AS$4,MAX(AS$1:AS136)+1,"")</f>
        <v/>
      </c>
      <c r="AT137" s="7" t="str">
        <f>IF($J137=AT$4,MAX(AT$1:AT136)+1,"")</f>
        <v/>
      </c>
      <c r="AU137" s="7" t="str">
        <f>IF($J137=AU$4,MAX(AU$1:AU136)+1,"")</f>
        <v/>
      </c>
      <c r="AV137" s="7" t="str">
        <f>IF($J137=AV$4,MAX(AV$1:AV136)+1,"")</f>
        <v/>
      </c>
      <c r="AW137" s="7" t="str">
        <f>IF($J137=AW$4,MAX(AW$1:AW136)+1,"")</f>
        <v/>
      </c>
      <c r="AX137" s="7" t="str">
        <f>IF($J137=AX$4,MAX(AX$1:AX136)+1,"")</f>
        <v/>
      </c>
      <c r="AY137" s="7" t="str">
        <f>IF($J137=AY$4,MAX(AY$1:AY136)+1,"")</f>
        <v/>
      </c>
      <c r="AZ137" s="7" t="str">
        <f>IF($J137=AZ$4,MAX(AZ$1:AZ136)+1,"")</f>
        <v/>
      </c>
      <c r="BA137" s="7">
        <f>IF($J137=BA$4,MAX(BA$1:BA136)+1,"")</f>
        <v>15</v>
      </c>
      <c r="BB137" s="7" t="str">
        <f>IF($J137=BB$4,MAX(BB$1:BB136)+1,"")</f>
        <v/>
      </c>
      <c r="BC137" s="7" t="str">
        <f>IF($J137=BC$4,MAX(BC$1:BC136)+1,"")</f>
        <v/>
      </c>
      <c r="BD137" s="7" t="str">
        <f>IF($J137=BD$4,MAX(BD$1:BD136)+1,"")</f>
        <v/>
      </c>
      <c r="BE137" s="7" t="str">
        <f>IF($J137=BE$4,MAX(BE$1:BE136)+1,"")</f>
        <v/>
      </c>
      <c r="BF137" s="7" t="str">
        <f>IF($J137=BF$4,MAX(BF$1:BF136)+1,"")</f>
        <v/>
      </c>
      <c r="BG137" s="7" t="str">
        <f>IF($J137=BG$4,MAX(BG$1:BG136)+1,"")</f>
        <v/>
      </c>
      <c r="BH137" s="7" t="str">
        <f>IF($J137=BH$4,MAX(BH$1:BH136)+1,"")</f>
        <v/>
      </c>
      <c r="BI137" s="6">
        <f t="shared" si="11"/>
        <v>15</v>
      </c>
    </row>
    <row r="138" spans="1:61">
      <c r="A138" s="6" t="str">
        <f t="shared" si="8"/>
        <v>-33</v>
      </c>
      <c r="B138" s="6" t="str">
        <f t="shared" si="9"/>
        <v>--0</v>
      </c>
      <c r="D138" s="15">
        <v>33</v>
      </c>
      <c r="E138" s="15"/>
      <c r="F138" s="8"/>
      <c r="G138" s="8"/>
      <c r="H138" s="15"/>
      <c r="J138" s="7" t="str">
        <f>IF(K138='วิชา-ชั้นที่สอน'!$B$29,'วิชา-ชั้นที่สอน'!$A$29,IF(K138='วิชา-ชั้นที่สอน'!$B$30,'วิชา-ชั้นที่สอน'!$A$30,IF(K138='วิชา-ชั้นที่สอน'!$B$31,'วิชา-ชั้นที่สอน'!$A$31,IF(K138='วิชา-ชั้นที่สอน'!$B$32,'วิชา-ชั้นที่สอน'!$A$32,IF(K138='วิชา-ชั้นที่สอน'!$B$33,'วิชา-ชั้นที่สอน'!$A$33,"-")))))</f>
        <v>-</v>
      </c>
      <c r="L138" s="7" t="str">
        <f>IF(J138=0,"",IF(J138="-","",IF(J138="","",VLOOKUP(J138,'วิชา-ชั้นที่สอน'!$A$3:$F$59,3,FALSE))))</f>
        <v/>
      </c>
      <c r="M138" s="7" t="str">
        <f>IF(L138=$M$4,MAX(M$1:$M137)+1,"")</f>
        <v/>
      </c>
      <c r="N138" s="7" t="str">
        <f>IF($L138=N$4,MAX(N$1:N137)+1,"")</f>
        <v/>
      </c>
      <c r="O138" s="7" t="str">
        <f>IF($L138=O$4,MAX(O$1:O137)+1,"")</f>
        <v/>
      </c>
      <c r="P138" s="7" t="str">
        <f>IF($L138=P$4,MAX(P$1:P137)+1,"")</f>
        <v/>
      </c>
      <c r="Q138" s="7" t="str">
        <f>IF($L138=Q$4,MAX(Q$1:Q137)+1,"")</f>
        <v/>
      </c>
      <c r="R138" s="7" t="str">
        <f>IF($L138=R$4,MAX(R$1:R137)+1,"")</f>
        <v/>
      </c>
      <c r="S138" s="7" t="str">
        <f>IF($L138=S$4,MAX(S$1:S137)+1,"")</f>
        <v/>
      </c>
      <c r="T138" s="7" t="str">
        <f>IF($L138=T$4,MAX(T$1:T137)+1,"")</f>
        <v/>
      </c>
      <c r="U138" s="7" t="str">
        <f>IF($L138=U$4,MAX(U$1:U137)+1,"")</f>
        <v/>
      </c>
      <c r="V138" s="6">
        <f t="shared" si="10"/>
        <v>0</v>
      </c>
      <c r="X138" s="7" t="str">
        <f>IF($J138=X$4,MAX(X$1:X137)+1,"")</f>
        <v/>
      </c>
      <c r="Y138" s="7" t="str">
        <f>IF($J138=Y$4,MAX(Y$1:Y137)+1,"")</f>
        <v/>
      </c>
      <c r="Z138" s="7" t="str">
        <f>IF($J138=Z$4,MAX(Z$1:Z137)+1,"")</f>
        <v/>
      </c>
      <c r="AA138" s="7" t="str">
        <f>IF($J138=AA$4,MAX(AA$1:AA137)+1,"")</f>
        <v/>
      </c>
      <c r="AB138" s="7" t="str">
        <f>IF($J138=AB$4,MAX(AB$1:AB137)+1,"")</f>
        <v/>
      </c>
      <c r="AC138" s="7" t="str">
        <f>IF($J138=AC$4,MAX(AC$1:AC137)+1,"")</f>
        <v/>
      </c>
      <c r="AD138" s="7" t="str">
        <f>IF($J138=AD$4,MAX(AD$1:AD137)+1,"")</f>
        <v/>
      </c>
      <c r="AE138" s="7" t="str">
        <f>IF($J138=AE$4,MAX(AE$1:AE137)+1,"")</f>
        <v/>
      </c>
      <c r="AF138" s="7" t="str">
        <f>IF($J138=AF$4,MAX(AF$1:AF137)+1,"")</f>
        <v/>
      </c>
      <c r="AG138" s="7" t="str">
        <f>IF($J138=AG$4,MAX(AG$1:AG137)+1,"")</f>
        <v/>
      </c>
      <c r="AH138" s="7" t="str">
        <f>IF($J138=AH$4,MAX(AH$1:AH137)+1,"")</f>
        <v/>
      </c>
      <c r="AI138" s="7" t="str">
        <f>IF($J138=AI$4,MAX(AI$1:AI137)+1,"")</f>
        <v/>
      </c>
      <c r="AJ138" s="7" t="str">
        <f>IF($J138=AJ$4,MAX(AJ$1:AJ137)+1,"")</f>
        <v/>
      </c>
      <c r="AK138" s="7" t="str">
        <f>IF($J138=AK$4,MAX(AK$1:AK137)+1,"")</f>
        <v/>
      </c>
      <c r="AL138" s="7" t="str">
        <f>IF($J138=AL$4,MAX(AL$1:AL137)+1,"")</f>
        <v/>
      </c>
      <c r="AM138" s="7" t="str">
        <f>IF($J138=AM$4,MAX(AM$1:AM137)+1,"")</f>
        <v/>
      </c>
      <c r="AN138" s="7" t="str">
        <f>IF($J138=AN$4,MAX(AN$1:AN137)+1,"")</f>
        <v/>
      </c>
      <c r="AO138" s="7" t="str">
        <f>IF($J138=AO$4,MAX(AO$1:AO137)+1,"")</f>
        <v/>
      </c>
      <c r="AP138" s="7" t="str">
        <f>IF($J138=AP$4,MAX(AP$1:AP137)+1,"")</f>
        <v/>
      </c>
      <c r="AQ138" s="7" t="str">
        <f>IF($J138=AQ$4,MAX(AQ$1:AQ137)+1,"")</f>
        <v/>
      </c>
      <c r="AR138" s="7" t="str">
        <f>IF($J138=AR$4,MAX(AR$1:AR137)+1,"")</f>
        <v/>
      </c>
      <c r="AS138" s="7" t="str">
        <f>IF($J138=AS$4,MAX(AS$1:AS137)+1,"")</f>
        <v/>
      </c>
      <c r="AT138" s="7" t="str">
        <f>IF($J138=AT$4,MAX(AT$1:AT137)+1,"")</f>
        <v/>
      </c>
      <c r="AU138" s="7" t="str">
        <f>IF($J138=AU$4,MAX(AU$1:AU137)+1,"")</f>
        <v/>
      </c>
      <c r="AV138" s="7" t="str">
        <f>IF($J138=AV$4,MAX(AV$1:AV137)+1,"")</f>
        <v/>
      </c>
      <c r="AW138" s="7" t="str">
        <f>IF($J138=AW$4,MAX(AW$1:AW137)+1,"")</f>
        <v/>
      </c>
      <c r="AX138" s="7" t="str">
        <f>IF($J138=AX$4,MAX(AX$1:AX137)+1,"")</f>
        <v/>
      </c>
      <c r="AY138" s="7" t="str">
        <f>IF($J138=AY$4,MAX(AY$1:AY137)+1,"")</f>
        <v/>
      </c>
      <c r="AZ138" s="7" t="str">
        <f>IF($J138=AZ$4,MAX(AZ$1:AZ137)+1,"")</f>
        <v/>
      </c>
      <c r="BA138" s="7" t="str">
        <f>IF($J138=BA$4,MAX(BA$1:BA137)+1,"")</f>
        <v/>
      </c>
      <c r="BB138" s="7" t="str">
        <f>IF($J138=BB$4,MAX(BB$1:BB137)+1,"")</f>
        <v/>
      </c>
      <c r="BC138" s="7" t="str">
        <f>IF($J138=BC$4,MAX(BC$1:BC137)+1,"")</f>
        <v/>
      </c>
      <c r="BD138" s="7" t="str">
        <f>IF($J138=BD$4,MAX(BD$1:BD137)+1,"")</f>
        <v/>
      </c>
      <c r="BE138" s="7" t="str">
        <f>IF($J138=BE$4,MAX(BE$1:BE137)+1,"")</f>
        <v/>
      </c>
      <c r="BF138" s="7" t="str">
        <f>IF($J138=BF$4,MAX(BF$1:BF137)+1,"")</f>
        <v/>
      </c>
      <c r="BG138" s="7" t="str">
        <f>IF($J138=BG$4,MAX(BG$1:BG137)+1,"")</f>
        <v/>
      </c>
      <c r="BH138" s="7" t="str">
        <f>IF($J138=BH$4,MAX(BH$1:BH137)+1,"")</f>
        <v/>
      </c>
      <c r="BI138" s="6">
        <f t="shared" si="11"/>
        <v>0</v>
      </c>
    </row>
    <row r="139" spans="1:61">
      <c r="A139" s="6" t="str">
        <f t="shared" si="8"/>
        <v>มัธยมศึกษาปีที่ 5/3-1</v>
      </c>
      <c r="B139" s="6" t="str">
        <f t="shared" si="9"/>
        <v>ช67506-10</v>
      </c>
      <c r="D139" s="15">
        <v>1</v>
      </c>
      <c r="E139" s="15" t="s">
        <v>147</v>
      </c>
      <c r="F139" s="8" t="s">
        <v>326</v>
      </c>
      <c r="G139" s="8" t="s">
        <v>8</v>
      </c>
      <c r="H139" s="15" t="s">
        <v>560</v>
      </c>
      <c r="J139" s="7" t="str">
        <f>IF(K139='วิชา-ชั้นที่สอน'!$B$29,'วิชา-ชั้นที่สอน'!$A$29,IF(K139='วิชา-ชั้นที่สอน'!$B$30,'วิชา-ชั้นที่สอน'!$A$30,IF(K139='วิชา-ชั้นที่สอน'!$B$31,'วิชา-ชั้นที่สอน'!$A$31,IF(K139='วิชา-ชั้นที่สอน'!$B$32,'วิชา-ชั้นที่สอน'!$A$32,IF(K139='วิชา-ชั้นที่สอน'!$B$33,'วิชา-ชั้นที่สอน'!$A$33,"-")))))</f>
        <v>ช67506</v>
      </c>
      <c r="K139" s="7" t="s">
        <v>1851</v>
      </c>
      <c r="L139" s="7" t="str">
        <f>IF(J139=0,"",IF(J139="-","",IF(J139="","",VLOOKUP(J139,'วิชา-ชั้นที่สอน'!$A$3:$F$59,3,FALSE))))</f>
        <v>นายธนินภัท วิชรัจจ์</v>
      </c>
      <c r="M139" s="7">
        <f>IF(L139=$M$4,MAX(M$1:$M138)+1,"")</f>
        <v>24</v>
      </c>
      <c r="N139" s="7" t="str">
        <f>IF($L139=N$4,MAX(N$1:N138)+1,"")</f>
        <v/>
      </c>
      <c r="O139" s="7" t="str">
        <f>IF($L139=O$4,MAX(O$1:O138)+1,"")</f>
        <v/>
      </c>
      <c r="P139" s="7" t="str">
        <f>IF($L139=P$4,MAX(P$1:P138)+1,"")</f>
        <v/>
      </c>
      <c r="Q139" s="7" t="str">
        <f>IF($L139=Q$4,MAX(Q$1:Q138)+1,"")</f>
        <v/>
      </c>
      <c r="R139" s="7" t="str">
        <f>IF($L139=R$4,MAX(R$1:R138)+1,"")</f>
        <v/>
      </c>
      <c r="S139" s="7" t="str">
        <f>IF($L139=S$4,MAX(S$1:S138)+1,"")</f>
        <v/>
      </c>
      <c r="T139" s="7" t="str">
        <f>IF($L139=T$4,MAX(T$1:T138)+1,"")</f>
        <v/>
      </c>
      <c r="U139" s="7" t="str">
        <f>IF($L139=U$4,MAX(U$1:U138)+1,"")</f>
        <v/>
      </c>
      <c r="V139" s="6">
        <f t="shared" si="10"/>
        <v>24</v>
      </c>
      <c r="X139" s="7" t="str">
        <f>IF($J139=X$4,MAX(X$1:X138)+1,"")</f>
        <v/>
      </c>
      <c r="Y139" s="7" t="str">
        <f>IF($J139=Y$4,MAX(Y$1:Y138)+1,"")</f>
        <v/>
      </c>
      <c r="Z139" s="7" t="str">
        <f>IF($J139=Z$4,MAX(Z$1:Z138)+1,"")</f>
        <v/>
      </c>
      <c r="AA139" s="7" t="str">
        <f>IF($J139=AA$4,MAX(AA$1:AA138)+1,"")</f>
        <v/>
      </c>
      <c r="AB139" s="7" t="str">
        <f>IF($J139=AB$4,MAX(AB$1:AB138)+1,"")</f>
        <v/>
      </c>
      <c r="AC139" s="7" t="str">
        <f>IF($J139=AC$4,MAX(AC$1:AC138)+1,"")</f>
        <v/>
      </c>
      <c r="AD139" s="7" t="str">
        <f>IF($J139=AD$4,MAX(AD$1:AD138)+1,"")</f>
        <v/>
      </c>
      <c r="AE139" s="7" t="str">
        <f>IF($J139=AE$4,MAX(AE$1:AE138)+1,"")</f>
        <v/>
      </c>
      <c r="AF139" s="7" t="str">
        <f>IF($J139=AF$4,MAX(AF$1:AF138)+1,"")</f>
        <v/>
      </c>
      <c r="AG139" s="7" t="str">
        <f>IF($J139=AG$4,MAX(AG$1:AG138)+1,"")</f>
        <v/>
      </c>
      <c r="AH139" s="7" t="str">
        <f>IF($J139=AH$4,MAX(AH$1:AH138)+1,"")</f>
        <v/>
      </c>
      <c r="AI139" s="7" t="str">
        <f>IF($J139=AI$4,MAX(AI$1:AI138)+1,"")</f>
        <v/>
      </c>
      <c r="AJ139" s="7" t="str">
        <f>IF($J139=AJ$4,MAX(AJ$1:AJ138)+1,"")</f>
        <v/>
      </c>
      <c r="AK139" s="7" t="str">
        <f>IF($J139=AK$4,MAX(AK$1:AK138)+1,"")</f>
        <v/>
      </c>
      <c r="AL139" s="7" t="str">
        <f>IF($J139=AL$4,MAX(AL$1:AL138)+1,"")</f>
        <v/>
      </c>
      <c r="AM139" s="7" t="str">
        <f>IF($J139=AM$4,MAX(AM$1:AM138)+1,"")</f>
        <v/>
      </c>
      <c r="AN139" s="7" t="str">
        <f>IF($J139=AN$4,MAX(AN$1:AN138)+1,"")</f>
        <v/>
      </c>
      <c r="AO139" s="7" t="str">
        <f>IF($J139=AO$4,MAX(AO$1:AO138)+1,"")</f>
        <v/>
      </c>
      <c r="AP139" s="7" t="str">
        <f>IF($J139=AP$4,MAX(AP$1:AP138)+1,"")</f>
        <v/>
      </c>
      <c r="AQ139" s="7" t="str">
        <f>IF($J139=AQ$4,MAX(AQ$1:AQ138)+1,"")</f>
        <v/>
      </c>
      <c r="AR139" s="7" t="str">
        <f>IF($J139=AR$4,MAX(AR$1:AR138)+1,"")</f>
        <v/>
      </c>
      <c r="AS139" s="7" t="str">
        <f>IF($J139=AS$4,MAX(AS$1:AS138)+1,"")</f>
        <v/>
      </c>
      <c r="AT139" s="7" t="str">
        <f>IF($J139=AT$4,MAX(AT$1:AT138)+1,"")</f>
        <v/>
      </c>
      <c r="AU139" s="7" t="str">
        <f>IF($J139=AU$4,MAX(AU$1:AU138)+1,"")</f>
        <v/>
      </c>
      <c r="AV139" s="7" t="str">
        <f>IF($J139=AV$4,MAX(AV$1:AV138)+1,"")</f>
        <v/>
      </c>
      <c r="AW139" s="7" t="str">
        <f>IF($J139=AW$4,MAX(AW$1:AW138)+1,"")</f>
        <v/>
      </c>
      <c r="AX139" s="7" t="str">
        <f>IF($J139=AX$4,MAX(AX$1:AX138)+1,"")</f>
        <v/>
      </c>
      <c r="AY139" s="7">
        <f>IF($J139=AY$4,MAX(AY$1:AY138)+1,"")</f>
        <v>10</v>
      </c>
      <c r="AZ139" s="7" t="str">
        <f>IF($J139=AZ$4,MAX(AZ$1:AZ138)+1,"")</f>
        <v/>
      </c>
      <c r="BA139" s="7" t="str">
        <f>IF($J139=BA$4,MAX(BA$1:BA138)+1,"")</f>
        <v/>
      </c>
      <c r="BB139" s="7" t="str">
        <f>IF($J139=BB$4,MAX(BB$1:BB138)+1,"")</f>
        <v/>
      </c>
      <c r="BC139" s="7" t="str">
        <f>IF($J139=BC$4,MAX(BC$1:BC138)+1,"")</f>
        <v/>
      </c>
      <c r="BD139" s="7" t="str">
        <f>IF($J139=BD$4,MAX(BD$1:BD138)+1,"")</f>
        <v/>
      </c>
      <c r="BE139" s="7" t="str">
        <f>IF($J139=BE$4,MAX(BE$1:BE138)+1,"")</f>
        <v/>
      </c>
      <c r="BF139" s="7" t="str">
        <f>IF($J139=BF$4,MAX(BF$1:BF138)+1,"")</f>
        <v/>
      </c>
      <c r="BG139" s="7" t="str">
        <f>IF($J139=BG$4,MAX(BG$1:BG138)+1,"")</f>
        <v/>
      </c>
      <c r="BH139" s="7" t="str">
        <f>IF($J139=BH$4,MAX(BH$1:BH138)+1,"")</f>
        <v/>
      </c>
      <c r="BI139" s="6">
        <f t="shared" si="11"/>
        <v>10</v>
      </c>
    </row>
    <row r="140" spans="1:61">
      <c r="A140" s="6" t="str">
        <f t="shared" si="8"/>
        <v>มัธยมศึกษาปีที่ 5/3-2</v>
      </c>
      <c r="B140" s="6" t="str">
        <f t="shared" si="9"/>
        <v>ช67509-12</v>
      </c>
      <c r="D140" s="15">
        <v>2</v>
      </c>
      <c r="E140" s="15" t="s">
        <v>165</v>
      </c>
      <c r="F140" s="8" t="s">
        <v>327</v>
      </c>
      <c r="G140" s="8" t="s">
        <v>19</v>
      </c>
      <c r="H140" s="15" t="s">
        <v>560</v>
      </c>
      <c r="J140" s="7" t="str">
        <f>IF(K140='วิชา-ชั้นที่สอน'!$B$29,'วิชา-ชั้นที่สอน'!$A$29,IF(K140='วิชา-ชั้นที่สอน'!$B$30,'วิชา-ชั้นที่สอน'!$A$30,IF(K140='วิชา-ชั้นที่สอน'!$B$31,'วิชา-ชั้นที่สอน'!$A$31,IF(K140='วิชา-ชั้นที่สอน'!$B$32,'วิชา-ชั้นที่สอน'!$A$32,IF(K140='วิชา-ชั้นที่สอน'!$B$33,'วิชา-ชั้นที่สอน'!$A$33,"-")))))</f>
        <v>ช67509</v>
      </c>
      <c r="K140" s="7" t="s">
        <v>2128</v>
      </c>
      <c r="L140" s="7" t="str">
        <f>IF(J140=0,"",IF(J140="-","",IF(J140="","",VLOOKUP(J140,'วิชา-ชั้นที่สอน'!$A$3:$F$59,3,FALSE))))</f>
        <v>สิบเอกชัยวัฒน์(เก่ง) เรืองไกรศิลป์</v>
      </c>
      <c r="M140" s="7" t="str">
        <f>IF(L140=$M$4,MAX(M$1:$M139)+1,"")</f>
        <v/>
      </c>
      <c r="N140" s="7" t="str">
        <f>IF($L140=N$4,MAX(N$1:N139)+1,"")</f>
        <v/>
      </c>
      <c r="O140" s="7" t="str">
        <f>IF($L140=O$4,MAX(O$1:O139)+1,"")</f>
        <v/>
      </c>
      <c r="P140" s="7">
        <f>IF($L140=P$4,MAX(P$1:P139)+1,"")</f>
        <v>25</v>
      </c>
      <c r="Q140" s="7" t="str">
        <f>IF($L140=Q$4,MAX(Q$1:Q139)+1,"")</f>
        <v/>
      </c>
      <c r="R140" s="7" t="str">
        <f>IF($L140=R$4,MAX(R$1:R139)+1,"")</f>
        <v/>
      </c>
      <c r="S140" s="7" t="str">
        <f>IF($L140=S$4,MAX(S$1:S139)+1,"")</f>
        <v/>
      </c>
      <c r="T140" s="7" t="str">
        <f>IF($L140=T$4,MAX(T$1:T139)+1,"")</f>
        <v/>
      </c>
      <c r="U140" s="7" t="str">
        <f>IF($L140=U$4,MAX(U$1:U139)+1,"")</f>
        <v/>
      </c>
      <c r="V140" s="6">
        <f t="shared" si="10"/>
        <v>25</v>
      </c>
      <c r="X140" s="7" t="str">
        <f>IF($J140=X$4,MAX(X$1:X139)+1,"")</f>
        <v/>
      </c>
      <c r="Y140" s="7" t="str">
        <f>IF($J140=Y$4,MAX(Y$1:Y139)+1,"")</f>
        <v/>
      </c>
      <c r="Z140" s="7" t="str">
        <f>IF($J140=Z$4,MAX(Z$1:Z139)+1,"")</f>
        <v/>
      </c>
      <c r="AA140" s="7" t="str">
        <f>IF($J140=AA$4,MAX(AA$1:AA139)+1,"")</f>
        <v/>
      </c>
      <c r="AB140" s="7" t="str">
        <f>IF($J140=AB$4,MAX(AB$1:AB139)+1,"")</f>
        <v/>
      </c>
      <c r="AC140" s="7" t="str">
        <f>IF($J140=AC$4,MAX(AC$1:AC139)+1,"")</f>
        <v/>
      </c>
      <c r="AD140" s="7" t="str">
        <f>IF($J140=AD$4,MAX(AD$1:AD139)+1,"")</f>
        <v/>
      </c>
      <c r="AE140" s="7" t="str">
        <f>IF($J140=AE$4,MAX(AE$1:AE139)+1,"")</f>
        <v/>
      </c>
      <c r="AF140" s="7" t="str">
        <f>IF($J140=AF$4,MAX(AF$1:AF139)+1,"")</f>
        <v/>
      </c>
      <c r="AG140" s="7" t="str">
        <f>IF($J140=AG$4,MAX(AG$1:AG139)+1,"")</f>
        <v/>
      </c>
      <c r="AH140" s="7" t="str">
        <f>IF($J140=AH$4,MAX(AH$1:AH139)+1,"")</f>
        <v/>
      </c>
      <c r="AI140" s="7" t="str">
        <f>IF($J140=AI$4,MAX(AI$1:AI139)+1,"")</f>
        <v/>
      </c>
      <c r="AJ140" s="7" t="str">
        <f>IF($J140=AJ$4,MAX(AJ$1:AJ139)+1,"")</f>
        <v/>
      </c>
      <c r="AK140" s="7" t="str">
        <f>IF($J140=AK$4,MAX(AK$1:AK139)+1,"")</f>
        <v/>
      </c>
      <c r="AL140" s="7" t="str">
        <f>IF($J140=AL$4,MAX(AL$1:AL139)+1,"")</f>
        <v/>
      </c>
      <c r="AM140" s="7" t="str">
        <f>IF($J140=AM$4,MAX(AM$1:AM139)+1,"")</f>
        <v/>
      </c>
      <c r="AN140" s="7" t="str">
        <f>IF($J140=AN$4,MAX(AN$1:AN139)+1,"")</f>
        <v/>
      </c>
      <c r="AO140" s="7" t="str">
        <f>IF($J140=AO$4,MAX(AO$1:AO139)+1,"")</f>
        <v/>
      </c>
      <c r="AP140" s="7" t="str">
        <f>IF($J140=AP$4,MAX(AP$1:AP139)+1,"")</f>
        <v/>
      </c>
      <c r="AQ140" s="7" t="str">
        <f>IF($J140=AQ$4,MAX(AQ$1:AQ139)+1,"")</f>
        <v/>
      </c>
      <c r="AR140" s="7" t="str">
        <f>IF($J140=AR$4,MAX(AR$1:AR139)+1,"")</f>
        <v/>
      </c>
      <c r="AS140" s="7" t="str">
        <f>IF($J140=AS$4,MAX(AS$1:AS139)+1,"")</f>
        <v/>
      </c>
      <c r="AT140" s="7" t="str">
        <f>IF($J140=AT$4,MAX(AT$1:AT139)+1,"")</f>
        <v/>
      </c>
      <c r="AU140" s="7" t="str">
        <f>IF($J140=AU$4,MAX(AU$1:AU139)+1,"")</f>
        <v/>
      </c>
      <c r="AV140" s="7" t="str">
        <f>IF($J140=AV$4,MAX(AV$1:AV139)+1,"")</f>
        <v/>
      </c>
      <c r="AW140" s="7" t="str">
        <f>IF($J140=AW$4,MAX(AW$1:AW139)+1,"")</f>
        <v/>
      </c>
      <c r="AX140" s="7" t="str">
        <f>IF($J140=AX$4,MAX(AX$1:AX139)+1,"")</f>
        <v/>
      </c>
      <c r="AY140" s="7" t="str">
        <f>IF($J140=AY$4,MAX(AY$1:AY139)+1,"")</f>
        <v/>
      </c>
      <c r="AZ140" s="7" t="str">
        <f>IF($J140=AZ$4,MAX(AZ$1:AZ139)+1,"")</f>
        <v/>
      </c>
      <c r="BA140" s="7" t="str">
        <f>IF($J140=BA$4,MAX(BA$1:BA139)+1,"")</f>
        <v/>
      </c>
      <c r="BB140" s="7">
        <f>IF($J140=BB$4,MAX(BB$1:BB139)+1,"")</f>
        <v>12</v>
      </c>
      <c r="BC140" s="7" t="str">
        <f>IF($J140=BC$4,MAX(BC$1:BC139)+1,"")</f>
        <v/>
      </c>
      <c r="BD140" s="7" t="str">
        <f>IF($J140=BD$4,MAX(BD$1:BD139)+1,"")</f>
        <v/>
      </c>
      <c r="BE140" s="7" t="str">
        <f>IF($J140=BE$4,MAX(BE$1:BE139)+1,"")</f>
        <v/>
      </c>
      <c r="BF140" s="7" t="str">
        <f>IF($J140=BF$4,MAX(BF$1:BF139)+1,"")</f>
        <v/>
      </c>
      <c r="BG140" s="7" t="str">
        <f>IF($J140=BG$4,MAX(BG$1:BG139)+1,"")</f>
        <v/>
      </c>
      <c r="BH140" s="7" t="str">
        <f>IF($J140=BH$4,MAX(BH$1:BH139)+1,"")</f>
        <v/>
      </c>
      <c r="BI140" s="6">
        <f t="shared" si="11"/>
        <v>12</v>
      </c>
    </row>
    <row r="141" spans="1:61">
      <c r="A141" s="6" t="str">
        <f t="shared" si="8"/>
        <v>มัธยมศึกษาปีที่ 5/3-3</v>
      </c>
      <c r="B141" s="6" t="str">
        <f t="shared" si="9"/>
        <v>ช67509-13</v>
      </c>
      <c r="D141" s="15">
        <v>3</v>
      </c>
      <c r="E141" s="15" t="s">
        <v>148</v>
      </c>
      <c r="F141" s="8" t="s">
        <v>328</v>
      </c>
      <c r="G141" s="8" t="s">
        <v>13</v>
      </c>
      <c r="H141" s="15" t="s">
        <v>560</v>
      </c>
      <c r="J141" s="7" t="str">
        <f>IF(K141='วิชา-ชั้นที่สอน'!$B$29,'วิชา-ชั้นที่สอน'!$A$29,IF(K141='วิชา-ชั้นที่สอน'!$B$30,'วิชา-ชั้นที่สอน'!$A$30,IF(K141='วิชา-ชั้นที่สอน'!$B$31,'วิชา-ชั้นที่สอน'!$A$31,IF(K141='วิชา-ชั้นที่สอน'!$B$32,'วิชา-ชั้นที่สอน'!$A$32,IF(K141='วิชา-ชั้นที่สอน'!$B$33,'วิชา-ชั้นที่สอน'!$A$33,"-")))))</f>
        <v>ช67509</v>
      </c>
      <c r="K141" s="7" t="s">
        <v>2128</v>
      </c>
      <c r="L141" s="7" t="str">
        <f>IF(J141=0,"",IF(J141="-","",IF(J141="","",VLOOKUP(J141,'วิชา-ชั้นที่สอน'!$A$3:$F$59,3,FALSE))))</f>
        <v>สิบเอกชัยวัฒน์(เก่ง) เรืองไกรศิลป์</v>
      </c>
      <c r="M141" s="7" t="str">
        <f>IF(L141=$M$4,MAX(M$1:$M140)+1,"")</f>
        <v/>
      </c>
      <c r="N141" s="7" t="str">
        <f>IF($L141=N$4,MAX(N$1:N140)+1,"")</f>
        <v/>
      </c>
      <c r="O141" s="7" t="str">
        <f>IF($L141=O$4,MAX(O$1:O140)+1,"")</f>
        <v/>
      </c>
      <c r="P141" s="7">
        <f>IF($L141=P$4,MAX(P$1:P140)+1,"")</f>
        <v>26</v>
      </c>
      <c r="Q141" s="7" t="str">
        <f>IF($L141=Q$4,MAX(Q$1:Q140)+1,"")</f>
        <v/>
      </c>
      <c r="R141" s="7" t="str">
        <f>IF($L141=R$4,MAX(R$1:R140)+1,"")</f>
        <v/>
      </c>
      <c r="S141" s="7" t="str">
        <f>IF($L141=S$4,MAX(S$1:S140)+1,"")</f>
        <v/>
      </c>
      <c r="T141" s="7" t="str">
        <f>IF($L141=T$4,MAX(T$1:T140)+1,"")</f>
        <v/>
      </c>
      <c r="U141" s="7" t="str">
        <f>IF($L141=U$4,MAX(U$1:U140)+1,"")</f>
        <v/>
      </c>
      <c r="V141" s="6">
        <f t="shared" si="10"/>
        <v>26</v>
      </c>
      <c r="X141" s="7" t="str">
        <f>IF($J141=X$4,MAX(X$1:X140)+1,"")</f>
        <v/>
      </c>
      <c r="Y141" s="7" t="str">
        <f>IF($J141=Y$4,MAX(Y$1:Y140)+1,"")</f>
        <v/>
      </c>
      <c r="Z141" s="7" t="str">
        <f>IF($J141=Z$4,MAX(Z$1:Z140)+1,"")</f>
        <v/>
      </c>
      <c r="AA141" s="7" t="str">
        <f>IF($J141=AA$4,MAX(AA$1:AA140)+1,"")</f>
        <v/>
      </c>
      <c r="AB141" s="7" t="str">
        <f>IF($J141=AB$4,MAX(AB$1:AB140)+1,"")</f>
        <v/>
      </c>
      <c r="AC141" s="7" t="str">
        <f>IF($J141=AC$4,MAX(AC$1:AC140)+1,"")</f>
        <v/>
      </c>
      <c r="AD141" s="7" t="str">
        <f>IF($J141=AD$4,MAX(AD$1:AD140)+1,"")</f>
        <v/>
      </c>
      <c r="AE141" s="7" t="str">
        <f>IF($J141=AE$4,MAX(AE$1:AE140)+1,"")</f>
        <v/>
      </c>
      <c r="AF141" s="7" t="str">
        <f>IF($J141=AF$4,MAX(AF$1:AF140)+1,"")</f>
        <v/>
      </c>
      <c r="AG141" s="7" t="str">
        <f>IF($J141=AG$4,MAX(AG$1:AG140)+1,"")</f>
        <v/>
      </c>
      <c r="AH141" s="7" t="str">
        <f>IF($J141=AH$4,MAX(AH$1:AH140)+1,"")</f>
        <v/>
      </c>
      <c r="AI141" s="7" t="str">
        <f>IF($J141=AI$4,MAX(AI$1:AI140)+1,"")</f>
        <v/>
      </c>
      <c r="AJ141" s="7" t="str">
        <f>IF($J141=AJ$4,MAX(AJ$1:AJ140)+1,"")</f>
        <v/>
      </c>
      <c r="AK141" s="7" t="str">
        <f>IF($J141=AK$4,MAX(AK$1:AK140)+1,"")</f>
        <v/>
      </c>
      <c r="AL141" s="7" t="str">
        <f>IF($J141=AL$4,MAX(AL$1:AL140)+1,"")</f>
        <v/>
      </c>
      <c r="AM141" s="7" t="str">
        <f>IF($J141=AM$4,MAX(AM$1:AM140)+1,"")</f>
        <v/>
      </c>
      <c r="AN141" s="7" t="str">
        <f>IF($J141=AN$4,MAX(AN$1:AN140)+1,"")</f>
        <v/>
      </c>
      <c r="AO141" s="7" t="str">
        <f>IF($J141=AO$4,MAX(AO$1:AO140)+1,"")</f>
        <v/>
      </c>
      <c r="AP141" s="7" t="str">
        <f>IF($J141=AP$4,MAX(AP$1:AP140)+1,"")</f>
        <v/>
      </c>
      <c r="AQ141" s="7" t="str">
        <f>IF($J141=AQ$4,MAX(AQ$1:AQ140)+1,"")</f>
        <v/>
      </c>
      <c r="AR141" s="7" t="str">
        <f>IF($J141=AR$4,MAX(AR$1:AR140)+1,"")</f>
        <v/>
      </c>
      <c r="AS141" s="7" t="str">
        <f>IF($J141=AS$4,MAX(AS$1:AS140)+1,"")</f>
        <v/>
      </c>
      <c r="AT141" s="7" t="str">
        <f>IF($J141=AT$4,MAX(AT$1:AT140)+1,"")</f>
        <v/>
      </c>
      <c r="AU141" s="7" t="str">
        <f>IF($J141=AU$4,MAX(AU$1:AU140)+1,"")</f>
        <v/>
      </c>
      <c r="AV141" s="7" t="str">
        <f>IF($J141=AV$4,MAX(AV$1:AV140)+1,"")</f>
        <v/>
      </c>
      <c r="AW141" s="7" t="str">
        <f>IF($J141=AW$4,MAX(AW$1:AW140)+1,"")</f>
        <v/>
      </c>
      <c r="AX141" s="7" t="str">
        <f>IF($J141=AX$4,MAX(AX$1:AX140)+1,"")</f>
        <v/>
      </c>
      <c r="AY141" s="7" t="str">
        <f>IF($J141=AY$4,MAX(AY$1:AY140)+1,"")</f>
        <v/>
      </c>
      <c r="AZ141" s="7" t="str">
        <f>IF($J141=AZ$4,MAX(AZ$1:AZ140)+1,"")</f>
        <v/>
      </c>
      <c r="BA141" s="7" t="str">
        <f>IF($J141=BA$4,MAX(BA$1:BA140)+1,"")</f>
        <v/>
      </c>
      <c r="BB141" s="7">
        <f>IF($J141=BB$4,MAX(BB$1:BB140)+1,"")</f>
        <v>13</v>
      </c>
      <c r="BC141" s="7" t="str">
        <f>IF($J141=BC$4,MAX(BC$1:BC140)+1,"")</f>
        <v/>
      </c>
      <c r="BD141" s="7" t="str">
        <f>IF($J141=BD$4,MAX(BD$1:BD140)+1,"")</f>
        <v/>
      </c>
      <c r="BE141" s="7" t="str">
        <f>IF($J141=BE$4,MAX(BE$1:BE140)+1,"")</f>
        <v/>
      </c>
      <c r="BF141" s="7" t="str">
        <f>IF($J141=BF$4,MAX(BF$1:BF140)+1,"")</f>
        <v/>
      </c>
      <c r="BG141" s="7" t="str">
        <f>IF($J141=BG$4,MAX(BG$1:BG140)+1,"")</f>
        <v/>
      </c>
      <c r="BH141" s="7" t="str">
        <f>IF($J141=BH$4,MAX(BH$1:BH140)+1,"")</f>
        <v/>
      </c>
      <c r="BI141" s="6">
        <f t="shared" si="11"/>
        <v>13</v>
      </c>
    </row>
    <row r="142" spans="1:61">
      <c r="A142" s="6" t="str">
        <f t="shared" si="8"/>
        <v>มัธยมศึกษาปีที่ 5/3-4</v>
      </c>
      <c r="B142" s="6" t="str">
        <f t="shared" si="9"/>
        <v>ช67509-14</v>
      </c>
      <c r="D142" s="15">
        <v>4</v>
      </c>
      <c r="E142" s="15" t="s">
        <v>149</v>
      </c>
      <c r="F142" s="8" t="s">
        <v>2110</v>
      </c>
      <c r="G142" s="8" t="s">
        <v>20</v>
      </c>
      <c r="H142" s="15" t="s">
        <v>560</v>
      </c>
      <c r="J142" s="7" t="str">
        <f>IF(K142='วิชา-ชั้นที่สอน'!$B$29,'วิชา-ชั้นที่สอน'!$A$29,IF(K142='วิชา-ชั้นที่สอน'!$B$30,'วิชา-ชั้นที่สอน'!$A$30,IF(K142='วิชา-ชั้นที่สอน'!$B$31,'วิชา-ชั้นที่สอน'!$A$31,IF(K142='วิชา-ชั้นที่สอน'!$B$32,'วิชา-ชั้นที่สอน'!$A$32,IF(K142='วิชา-ชั้นที่สอน'!$B$33,'วิชา-ชั้นที่สอน'!$A$33,"-")))))</f>
        <v>ช67509</v>
      </c>
      <c r="K142" s="7" t="s">
        <v>2128</v>
      </c>
      <c r="L142" s="7" t="str">
        <f>IF(J142=0,"",IF(J142="-","",IF(J142="","",VLOOKUP(J142,'วิชา-ชั้นที่สอน'!$A$3:$F$59,3,FALSE))))</f>
        <v>สิบเอกชัยวัฒน์(เก่ง) เรืองไกรศิลป์</v>
      </c>
      <c r="M142" s="7" t="str">
        <f>IF(L142=$M$4,MAX(M$1:$M141)+1,"")</f>
        <v/>
      </c>
      <c r="N142" s="7" t="str">
        <f>IF($L142=N$4,MAX(N$1:N141)+1,"")</f>
        <v/>
      </c>
      <c r="O142" s="7" t="str">
        <f>IF($L142=O$4,MAX(O$1:O141)+1,"")</f>
        <v/>
      </c>
      <c r="P142" s="7">
        <f>IF($L142=P$4,MAX(P$1:P141)+1,"")</f>
        <v>27</v>
      </c>
      <c r="Q142" s="7" t="str">
        <f>IF($L142=Q$4,MAX(Q$1:Q141)+1,"")</f>
        <v/>
      </c>
      <c r="R142" s="7" t="str">
        <f>IF($L142=R$4,MAX(R$1:R141)+1,"")</f>
        <v/>
      </c>
      <c r="S142" s="7" t="str">
        <f>IF($L142=S$4,MAX(S$1:S141)+1,"")</f>
        <v/>
      </c>
      <c r="T142" s="7" t="str">
        <f>IF($L142=T$4,MAX(T$1:T141)+1,"")</f>
        <v/>
      </c>
      <c r="U142" s="7" t="str">
        <f>IF($L142=U$4,MAX(U$1:U141)+1,"")</f>
        <v/>
      </c>
      <c r="V142" s="6">
        <f t="shared" si="10"/>
        <v>27</v>
      </c>
      <c r="X142" s="7" t="str">
        <f>IF($J142=X$4,MAX(X$1:X141)+1,"")</f>
        <v/>
      </c>
      <c r="Y142" s="7" t="str">
        <f>IF($J142=Y$4,MAX(Y$1:Y141)+1,"")</f>
        <v/>
      </c>
      <c r="Z142" s="7" t="str">
        <f>IF($J142=Z$4,MAX(Z$1:Z141)+1,"")</f>
        <v/>
      </c>
      <c r="AA142" s="7" t="str">
        <f>IF($J142=AA$4,MAX(AA$1:AA141)+1,"")</f>
        <v/>
      </c>
      <c r="AB142" s="7" t="str">
        <f>IF($J142=AB$4,MAX(AB$1:AB141)+1,"")</f>
        <v/>
      </c>
      <c r="AC142" s="7" t="str">
        <f>IF($J142=AC$4,MAX(AC$1:AC141)+1,"")</f>
        <v/>
      </c>
      <c r="AD142" s="7" t="str">
        <f>IF($J142=AD$4,MAX(AD$1:AD141)+1,"")</f>
        <v/>
      </c>
      <c r="AE142" s="7" t="str">
        <f>IF($J142=AE$4,MAX(AE$1:AE141)+1,"")</f>
        <v/>
      </c>
      <c r="AF142" s="7" t="str">
        <f>IF($J142=AF$4,MAX(AF$1:AF141)+1,"")</f>
        <v/>
      </c>
      <c r="AG142" s="7" t="str">
        <f>IF($J142=AG$4,MAX(AG$1:AG141)+1,"")</f>
        <v/>
      </c>
      <c r="AH142" s="7" t="str">
        <f>IF($J142=AH$4,MAX(AH$1:AH141)+1,"")</f>
        <v/>
      </c>
      <c r="AI142" s="7" t="str">
        <f>IF($J142=AI$4,MAX(AI$1:AI141)+1,"")</f>
        <v/>
      </c>
      <c r="AJ142" s="7" t="str">
        <f>IF($J142=AJ$4,MAX(AJ$1:AJ141)+1,"")</f>
        <v/>
      </c>
      <c r="AK142" s="7" t="str">
        <f>IF($J142=AK$4,MAX(AK$1:AK141)+1,"")</f>
        <v/>
      </c>
      <c r="AL142" s="7" t="str">
        <f>IF($J142=AL$4,MAX(AL$1:AL141)+1,"")</f>
        <v/>
      </c>
      <c r="AM142" s="7" t="str">
        <f>IF($J142=AM$4,MAX(AM$1:AM141)+1,"")</f>
        <v/>
      </c>
      <c r="AN142" s="7" t="str">
        <f>IF($J142=AN$4,MAX(AN$1:AN141)+1,"")</f>
        <v/>
      </c>
      <c r="AO142" s="7" t="str">
        <f>IF($J142=AO$4,MAX(AO$1:AO141)+1,"")</f>
        <v/>
      </c>
      <c r="AP142" s="7" t="str">
        <f>IF($J142=AP$4,MAX(AP$1:AP141)+1,"")</f>
        <v/>
      </c>
      <c r="AQ142" s="7" t="str">
        <f>IF($J142=AQ$4,MAX(AQ$1:AQ141)+1,"")</f>
        <v/>
      </c>
      <c r="AR142" s="7" t="str">
        <f>IF($J142=AR$4,MAX(AR$1:AR141)+1,"")</f>
        <v/>
      </c>
      <c r="AS142" s="7" t="str">
        <f>IF($J142=AS$4,MAX(AS$1:AS141)+1,"")</f>
        <v/>
      </c>
      <c r="AT142" s="7" t="str">
        <f>IF($J142=AT$4,MAX(AT$1:AT141)+1,"")</f>
        <v/>
      </c>
      <c r="AU142" s="7" t="str">
        <f>IF($J142=AU$4,MAX(AU$1:AU141)+1,"")</f>
        <v/>
      </c>
      <c r="AV142" s="7" t="str">
        <f>IF($J142=AV$4,MAX(AV$1:AV141)+1,"")</f>
        <v/>
      </c>
      <c r="AW142" s="7" t="str">
        <f>IF($J142=AW$4,MAX(AW$1:AW141)+1,"")</f>
        <v/>
      </c>
      <c r="AX142" s="7" t="str">
        <f>IF($J142=AX$4,MAX(AX$1:AX141)+1,"")</f>
        <v/>
      </c>
      <c r="AY142" s="7" t="str">
        <f>IF($J142=AY$4,MAX(AY$1:AY141)+1,"")</f>
        <v/>
      </c>
      <c r="AZ142" s="7" t="str">
        <f>IF($J142=AZ$4,MAX(AZ$1:AZ141)+1,"")</f>
        <v/>
      </c>
      <c r="BA142" s="7" t="str">
        <f>IF($J142=BA$4,MAX(BA$1:BA141)+1,"")</f>
        <v/>
      </c>
      <c r="BB142" s="7">
        <f>IF($J142=BB$4,MAX(BB$1:BB141)+1,"")</f>
        <v>14</v>
      </c>
      <c r="BC142" s="7" t="str">
        <f>IF($J142=BC$4,MAX(BC$1:BC141)+1,"")</f>
        <v/>
      </c>
      <c r="BD142" s="7" t="str">
        <f>IF($J142=BD$4,MAX(BD$1:BD141)+1,"")</f>
        <v/>
      </c>
      <c r="BE142" s="7" t="str">
        <f>IF($J142=BE$4,MAX(BE$1:BE141)+1,"")</f>
        <v/>
      </c>
      <c r="BF142" s="7" t="str">
        <f>IF($J142=BF$4,MAX(BF$1:BF141)+1,"")</f>
        <v/>
      </c>
      <c r="BG142" s="7" t="str">
        <f>IF($J142=BG$4,MAX(BG$1:BG141)+1,"")</f>
        <v/>
      </c>
      <c r="BH142" s="7" t="str">
        <f>IF($J142=BH$4,MAX(BH$1:BH141)+1,"")</f>
        <v/>
      </c>
      <c r="BI142" s="6">
        <f t="shared" si="11"/>
        <v>14</v>
      </c>
    </row>
    <row r="143" spans="1:61">
      <c r="A143" s="6" t="str">
        <f t="shared" si="8"/>
        <v>มัธยมศึกษาปีที่ 5/3-5</v>
      </c>
      <c r="B143" s="6" t="str">
        <f t="shared" si="9"/>
        <v>ช67509-15</v>
      </c>
      <c r="D143" s="15">
        <v>5</v>
      </c>
      <c r="E143" s="15" t="s">
        <v>173</v>
      </c>
      <c r="F143" s="8" t="s">
        <v>329</v>
      </c>
      <c r="G143" s="8" t="s">
        <v>30</v>
      </c>
      <c r="H143" s="15" t="s">
        <v>560</v>
      </c>
      <c r="J143" s="7" t="str">
        <f>IF(K143='วิชา-ชั้นที่สอน'!$B$29,'วิชา-ชั้นที่สอน'!$A$29,IF(K143='วิชา-ชั้นที่สอน'!$B$30,'วิชา-ชั้นที่สอน'!$A$30,IF(K143='วิชา-ชั้นที่สอน'!$B$31,'วิชา-ชั้นที่สอน'!$A$31,IF(K143='วิชา-ชั้นที่สอน'!$B$32,'วิชา-ชั้นที่สอน'!$A$32,IF(K143='วิชา-ชั้นที่สอน'!$B$33,'วิชา-ชั้นที่สอน'!$A$33,"-")))))</f>
        <v>ช67509</v>
      </c>
      <c r="K143" s="7" t="s">
        <v>2128</v>
      </c>
      <c r="L143" s="7" t="str">
        <f>IF(J143=0,"",IF(J143="-","",IF(J143="","",VLOOKUP(J143,'วิชา-ชั้นที่สอน'!$A$3:$F$59,3,FALSE))))</f>
        <v>สิบเอกชัยวัฒน์(เก่ง) เรืองไกรศิลป์</v>
      </c>
      <c r="M143" s="7" t="str">
        <f>IF(L143=$M$4,MAX(M$1:$M142)+1,"")</f>
        <v/>
      </c>
      <c r="N143" s="7" t="str">
        <f>IF($L143=N$4,MAX(N$1:N142)+1,"")</f>
        <v/>
      </c>
      <c r="O143" s="7" t="str">
        <f>IF($L143=O$4,MAX(O$1:O142)+1,"")</f>
        <v/>
      </c>
      <c r="P143" s="7">
        <f>IF($L143=P$4,MAX(P$1:P142)+1,"")</f>
        <v>28</v>
      </c>
      <c r="Q143" s="7" t="str">
        <f>IF($L143=Q$4,MAX(Q$1:Q142)+1,"")</f>
        <v/>
      </c>
      <c r="R143" s="7" t="str">
        <f>IF($L143=R$4,MAX(R$1:R142)+1,"")</f>
        <v/>
      </c>
      <c r="S143" s="7" t="str">
        <f>IF($L143=S$4,MAX(S$1:S142)+1,"")</f>
        <v/>
      </c>
      <c r="T143" s="7" t="str">
        <f>IF($L143=T$4,MAX(T$1:T142)+1,"")</f>
        <v/>
      </c>
      <c r="U143" s="7" t="str">
        <f>IF($L143=U$4,MAX(U$1:U142)+1,"")</f>
        <v/>
      </c>
      <c r="V143" s="6">
        <f t="shared" si="10"/>
        <v>28</v>
      </c>
      <c r="X143" s="7" t="str">
        <f>IF($J143=X$4,MAX(X$1:X142)+1,"")</f>
        <v/>
      </c>
      <c r="Y143" s="7" t="str">
        <f>IF($J143=Y$4,MAX(Y$1:Y142)+1,"")</f>
        <v/>
      </c>
      <c r="Z143" s="7" t="str">
        <f>IF($J143=Z$4,MAX(Z$1:Z142)+1,"")</f>
        <v/>
      </c>
      <c r="AA143" s="7" t="str">
        <f>IF($J143=AA$4,MAX(AA$1:AA142)+1,"")</f>
        <v/>
      </c>
      <c r="AB143" s="7" t="str">
        <f>IF($J143=AB$4,MAX(AB$1:AB142)+1,"")</f>
        <v/>
      </c>
      <c r="AC143" s="7" t="str">
        <f>IF($J143=AC$4,MAX(AC$1:AC142)+1,"")</f>
        <v/>
      </c>
      <c r="AD143" s="7" t="str">
        <f>IF($J143=AD$4,MAX(AD$1:AD142)+1,"")</f>
        <v/>
      </c>
      <c r="AE143" s="7" t="str">
        <f>IF($J143=AE$4,MAX(AE$1:AE142)+1,"")</f>
        <v/>
      </c>
      <c r="AF143" s="7" t="str">
        <f>IF($J143=AF$4,MAX(AF$1:AF142)+1,"")</f>
        <v/>
      </c>
      <c r="AG143" s="7" t="str">
        <f>IF($J143=AG$4,MAX(AG$1:AG142)+1,"")</f>
        <v/>
      </c>
      <c r="AH143" s="7" t="str">
        <f>IF($J143=AH$4,MAX(AH$1:AH142)+1,"")</f>
        <v/>
      </c>
      <c r="AI143" s="7" t="str">
        <f>IF($J143=AI$4,MAX(AI$1:AI142)+1,"")</f>
        <v/>
      </c>
      <c r="AJ143" s="7" t="str">
        <f>IF($J143=AJ$4,MAX(AJ$1:AJ142)+1,"")</f>
        <v/>
      </c>
      <c r="AK143" s="7" t="str">
        <f>IF($J143=AK$4,MAX(AK$1:AK142)+1,"")</f>
        <v/>
      </c>
      <c r="AL143" s="7" t="str">
        <f>IF($J143=AL$4,MAX(AL$1:AL142)+1,"")</f>
        <v/>
      </c>
      <c r="AM143" s="7" t="str">
        <f>IF($J143=AM$4,MAX(AM$1:AM142)+1,"")</f>
        <v/>
      </c>
      <c r="AN143" s="7" t="str">
        <f>IF($J143=AN$4,MAX(AN$1:AN142)+1,"")</f>
        <v/>
      </c>
      <c r="AO143" s="7" t="str">
        <f>IF($J143=AO$4,MAX(AO$1:AO142)+1,"")</f>
        <v/>
      </c>
      <c r="AP143" s="7" t="str">
        <f>IF($J143=AP$4,MAX(AP$1:AP142)+1,"")</f>
        <v/>
      </c>
      <c r="AQ143" s="7" t="str">
        <f>IF($J143=AQ$4,MAX(AQ$1:AQ142)+1,"")</f>
        <v/>
      </c>
      <c r="AR143" s="7" t="str">
        <f>IF($J143=AR$4,MAX(AR$1:AR142)+1,"")</f>
        <v/>
      </c>
      <c r="AS143" s="7" t="str">
        <f>IF($J143=AS$4,MAX(AS$1:AS142)+1,"")</f>
        <v/>
      </c>
      <c r="AT143" s="7" t="str">
        <f>IF($J143=AT$4,MAX(AT$1:AT142)+1,"")</f>
        <v/>
      </c>
      <c r="AU143" s="7" t="str">
        <f>IF($J143=AU$4,MAX(AU$1:AU142)+1,"")</f>
        <v/>
      </c>
      <c r="AV143" s="7" t="str">
        <f>IF($J143=AV$4,MAX(AV$1:AV142)+1,"")</f>
        <v/>
      </c>
      <c r="AW143" s="7" t="str">
        <f>IF($J143=AW$4,MAX(AW$1:AW142)+1,"")</f>
        <v/>
      </c>
      <c r="AX143" s="7" t="str">
        <f>IF($J143=AX$4,MAX(AX$1:AX142)+1,"")</f>
        <v/>
      </c>
      <c r="AY143" s="7" t="str">
        <f>IF($J143=AY$4,MAX(AY$1:AY142)+1,"")</f>
        <v/>
      </c>
      <c r="AZ143" s="7" t="str">
        <f>IF($J143=AZ$4,MAX(AZ$1:AZ142)+1,"")</f>
        <v/>
      </c>
      <c r="BA143" s="7" t="str">
        <f>IF($J143=BA$4,MAX(BA$1:BA142)+1,"")</f>
        <v/>
      </c>
      <c r="BB143" s="7">
        <f>IF($J143=BB$4,MAX(BB$1:BB142)+1,"")</f>
        <v>15</v>
      </c>
      <c r="BC143" s="7" t="str">
        <f>IF($J143=BC$4,MAX(BC$1:BC142)+1,"")</f>
        <v/>
      </c>
      <c r="BD143" s="7" t="str">
        <f>IF($J143=BD$4,MAX(BD$1:BD142)+1,"")</f>
        <v/>
      </c>
      <c r="BE143" s="7" t="str">
        <f>IF($J143=BE$4,MAX(BE$1:BE142)+1,"")</f>
        <v/>
      </c>
      <c r="BF143" s="7" t="str">
        <f>IF($J143=BF$4,MAX(BF$1:BF142)+1,"")</f>
        <v/>
      </c>
      <c r="BG143" s="7" t="str">
        <f>IF($J143=BG$4,MAX(BG$1:BG142)+1,"")</f>
        <v/>
      </c>
      <c r="BH143" s="7" t="str">
        <f>IF($J143=BH$4,MAX(BH$1:BH142)+1,"")</f>
        <v/>
      </c>
      <c r="BI143" s="6">
        <f t="shared" si="11"/>
        <v>15</v>
      </c>
    </row>
    <row r="144" spans="1:61">
      <c r="A144" s="6" t="str">
        <f t="shared" si="8"/>
        <v>มัธยมศึกษาปีที่ 5/3-6</v>
      </c>
      <c r="B144" s="6" t="str">
        <f t="shared" si="9"/>
        <v>ช67506-11</v>
      </c>
      <c r="D144" s="15">
        <v>6</v>
      </c>
      <c r="E144" s="15" t="s">
        <v>167</v>
      </c>
      <c r="F144" s="8" t="s">
        <v>330</v>
      </c>
      <c r="G144" s="8" t="s">
        <v>23</v>
      </c>
      <c r="H144" s="15" t="s">
        <v>560</v>
      </c>
      <c r="J144" s="7" t="str">
        <f>IF(K144='วิชา-ชั้นที่สอน'!$B$29,'วิชา-ชั้นที่สอน'!$A$29,IF(K144='วิชา-ชั้นที่สอน'!$B$30,'วิชา-ชั้นที่สอน'!$A$30,IF(K144='วิชา-ชั้นที่สอน'!$B$31,'วิชา-ชั้นที่สอน'!$A$31,IF(K144='วิชา-ชั้นที่สอน'!$B$32,'วิชา-ชั้นที่สอน'!$A$32,IF(K144='วิชา-ชั้นที่สอน'!$B$33,'วิชา-ชั้นที่สอน'!$A$33,"-")))))</f>
        <v>ช67506</v>
      </c>
      <c r="K144" s="7" t="s">
        <v>1851</v>
      </c>
      <c r="L144" s="7" t="str">
        <f>IF(J144=0,"",IF(J144="-","",IF(J144="","",VLOOKUP(J144,'วิชา-ชั้นที่สอน'!$A$3:$F$59,3,FALSE))))</f>
        <v>นายธนินภัท วิชรัจจ์</v>
      </c>
      <c r="M144" s="7">
        <f>IF(L144=$M$4,MAX(M$1:$M143)+1,"")</f>
        <v>25</v>
      </c>
      <c r="N144" s="7" t="str">
        <f>IF($L144=N$4,MAX(N$1:N143)+1,"")</f>
        <v/>
      </c>
      <c r="O144" s="7" t="str">
        <f>IF($L144=O$4,MAX(O$1:O143)+1,"")</f>
        <v/>
      </c>
      <c r="P144" s="7" t="str">
        <f>IF($L144=P$4,MAX(P$1:P143)+1,"")</f>
        <v/>
      </c>
      <c r="Q144" s="7" t="str">
        <f>IF($L144=Q$4,MAX(Q$1:Q143)+1,"")</f>
        <v/>
      </c>
      <c r="R144" s="7" t="str">
        <f>IF($L144=R$4,MAX(R$1:R143)+1,"")</f>
        <v/>
      </c>
      <c r="S144" s="7" t="str">
        <f>IF($L144=S$4,MAX(S$1:S143)+1,"")</f>
        <v/>
      </c>
      <c r="T144" s="7" t="str">
        <f>IF($L144=T$4,MAX(T$1:T143)+1,"")</f>
        <v/>
      </c>
      <c r="U144" s="7" t="str">
        <f>IF($L144=U$4,MAX(U$1:U143)+1,"")</f>
        <v/>
      </c>
      <c r="V144" s="6">
        <f t="shared" si="10"/>
        <v>25</v>
      </c>
      <c r="X144" s="7" t="str">
        <f>IF($J144=X$4,MAX(X$1:X143)+1,"")</f>
        <v/>
      </c>
      <c r="Y144" s="7" t="str">
        <f>IF($J144=Y$4,MAX(Y$1:Y143)+1,"")</f>
        <v/>
      </c>
      <c r="Z144" s="7" t="str">
        <f>IF($J144=Z$4,MAX(Z$1:Z143)+1,"")</f>
        <v/>
      </c>
      <c r="AA144" s="7" t="str">
        <f>IF($J144=AA$4,MAX(AA$1:AA143)+1,"")</f>
        <v/>
      </c>
      <c r="AB144" s="7" t="str">
        <f>IF($J144=AB$4,MAX(AB$1:AB143)+1,"")</f>
        <v/>
      </c>
      <c r="AC144" s="7" t="str">
        <f>IF($J144=AC$4,MAX(AC$1:AC143)+1,"")</f>
        <v/>
      </c>
      <c r="AD144" s="7" t="str">
        <f>IF($J144=AD$4,MAX(AD$1:AD143)+1,"")</f>
        <v/>
      </c>
      <c r="AE144" s="7" t="str">
        <f>IF($J144=AE$4,MAX(AE$1:AE143)+1,"")</f>
        <v/>
      </c>
      <c r="AF144" s="7" t="str">
        <f>IF($J144=AF$4,MAX(AF$1:AF143)+1,"")</f>
        <v/>
      </c>
      <c r="AG144" s="7" t="str">
        <f>IF($J144=AG$4,MAX(AG$1:AG143)+1,"")</f>
        <v/>
      </c>
      <c r="AH144" s="7" t="str">
        <f>IF($J144=AH$4,MAX(AH$1:AH143)+1,"")</f>
        <v/>
      </c>
      <c r="AI144" s="7" t="str">
        <f>IF($J144=AI$4,MAX(AI$1:AI143)+1,"")</f>
        <v/>
      </c>
      <c r="AJ144" s="7" t="str">
        <f>IF($J144=AJ$4,MAX(AJ$1:AJ143)+1,"")</f>
        <v/>
      </c>
      <c r="AK144" s="7" t="str">
        <f>IF($J144=AK$4,MAX(AK$1:AK143)+1,"")</f>
        <v/>
      </c>
      <c r="AL144" s="7" t="str">
        <f>IF($J144=AL$4,MAX(AL$1:AL143)+1,"")</f>
        <v/>
      </c>
      <c r="AM144" s="7" t="str">
        <f>IF($J144=AM$4,MAX(AM$1:AM143)+1,"")</f>
        <v/>
      </c>
      <c r="AN144" s="7" t="str">
        <f>IF($J144=AN$4,MAX(AN$1:AN143)+1,"")</f>
        <v/>
      </c>
      <c r="AO144" s="7" t="str">
        <f>IF($J144=AO$4,MAX(AO$1:AO143)+1,"")</f>
        <v/>
      </c>
      <c r="AP144" s="7" t="str">
        <f>IF($J144=AP$4,MAX(AP$1:AP143)+1,"")</f>
        <v/>
      </c>
      <c r="AQ144" s="7" t="str">
        <f>IF($J144=AQ$4,MAX(AQ$1:AQ143)+1,"")</f>
        <v/>
      </c>
      <c r="AR144" s="7" t="str">
        <f>IF($J144=AR$4,MAX(AR$1:AR143)+1,"")</f>
        <v/>
      </c>
      <c r="AS144" s="7" t="str">
        <f>IF($J144=AS$4,MAX(AS$1:AS143)+1,"")</f>
        <v/>
      </c>
      <c r="AT144" s="7" t="str">
        <f>IF($J144=AT$4,MAX(AT$1:AT143)+1,"")</f>
        <v/>
      </c>
      <c r="AU144" s="7" t="str">
        <f>IF($J144=AU$4,MAX(AU$1:AU143)+1,"")</f>
        <v/>
      </c>
      <c r="AV144" s="7" t="str">
        <f>IF($J144=AV$4,MAX(AV$1:AV143)+1,"")</f>
        <v/>
      </c>
      <c r="AW144" s="7" t="str">
        <f>IF($J144=AW$4,MAX(AW$1:AW143)+1,"")</f>
        <v/>
      </c>
      <c r="AX144" s="7" t="str">
        <f>IF($J144=AX$4,MAX(AX$1:AX143)+1,"")</f>
        <v/>
      </c>
      <c r="AY144" s="7">
        <f>IF($J144=AY$4,MAX(AY$1:AY143)+1,"")</f>
        <v>11</v>
      </c>
      <c r="AZ144" s="7" t="str">
        <f>IF($J144=AZ$4,MAX(AZ$1:AZ143)+1,"")</f>
        <v/>
      </c>
      <c r="BA144" s="7" t="str">
        <f>IF($J144=BA$4,MAX(BA$1:BA143)+1,"")</f>
        <v/>
      </c>
      <c r="BB144" s="7" t="str">
        <f>IF($J144=BB$4,MAX(BB$1:BB143)+1,"")</f>
        <v/>
      </c>
      <c r="BC144" s="7" t="str">
        <f>IF($J144=BC$4,MAX(BC$1:BC143)+1,"")</f>
        <v/>
      </c>
      <c r="BD144" s="7" t="str">
        <f>IF($J144=BD$4,MAX(BD$1:BD143)+1,"")</f>
        <v/>
      </c>
      <c r="BE144" s="7" t="str">
        <f>IF($J144=BE$4,MAX(BE$1:BE143)+1,"")</f>
        <v/>
      </c>
      <c r="BF144" s="7" t="str">
        <f>IF($J144=BF$4,MAX(BF$1:BF143)+1,"")</f>
        <v/>
      </c>
      <c r="BG144" s="7" t="str">
        <f>IF($J144=BG$4,MAX(BG$1:BG143)+1,"")</f>
        <v/>
      </c>
      <c r="BH144" s="7" t="str">
        <f>IF($J144=BH$4,MAX(BH$1:BH143)+1,"")</f>
        <v/>
      </c>
      <c r="BI144" s="6">
        <f t="shared" si="11"/>
        <v>11</v>
      </c>
    </row>
    <row r="145" spans="1:61">
      <c r="A145" s="6" t="str">
        <f t="shared" si="8"/>
        <v>มัธยมศึกษาปีที่ 5/3-7</v>
      </c>
      <c r="B145" s="6" t="str">
        <f t="shared" si="9"/>
        <v>ช67506-12</v>
      </c>
      <c r="D145" s="15">
        <v>7</v>
      </c>
      <c r="E145" s="15" t="s">
        <v>152</v>
      </c>
      <c r="F145" s="8" t="s">
        <v>331</v>
      </c>
      <c r="G145" s="8" t="s">
        <v>11</v>
      </c>
      <c r="H145" s="15" t="s">
        <v>560</v>
      </c>
      <c r="J145" s="7" t="str">
        <f>IF(K145='วิชา-ชั้นที่สอน'!$B$29,'วิชา-ชั้นที่สอน'!$A$29,IF(K145='วิชา-ชั้นที่สอน'!$B$30,'วิชา-ชั้นที่สอน'!$A$30,IF(K145='วิชา-ชั้นที่สอน'!$B$31,'วิชา-ชั้นที่สอน'!$A$31,IF(K145='วิชา-ชั้นที่สอน'!$B$32,'วิชา-ชั้นที่สอน'!$A$32,IF(K145='วิชา-ชั้นที่สอน'!$B$33,'วิชา-ชั้นที่สอน'!$A$33,"-")))))</f>
        <v>ช67506</v>
      </c>
      <c r="K145" s="7" t="s">
        <v>1851</v>
      </c>
      <c r="L145" s="7" t="str">
        <f>IF(J145=0,"",IF(J145="-","",IF(J145="","",VLOOKUP(J145,'วิชา-ชั้นที่สอน'!$A$3:$F$59,3,FALSE))))</f>
        <v>นายธนินภัท วิชรัจจ์</v>
      </c>
      <c r="M145" s="7">
        <f>IF(L145=$M$4,MAX(M$1:$M144)+1,"")</f>
        <v>26</v>
      </c>
      <c r="N145" s="7" t="str">
        <f>IF($L145=N$4,MAX(N$1:N144)+1,"")</f>
        <v/>
      </c>
      <c r="O145" s="7" t="str">
        <f>IF($L145=O$4,MAX(O$1:O144)+1,"")</f>
        <v/>
      </c>
      <c r="P145" s="7" t="str">
        <f>IF($L145=P$4,MAX(P$1:P144)+1,"")</f>
        <v/>
      </c>
      <c r="Q145" s="7" t="str">
        <f>IF($L145=Q$4,MAX(Q$1:Q144)+1,"")</f>
        <v/>
      </c>
      <c r="R145" s="7" t="str">
        <f>IF($L145=R$4,MAX(R$1:R144)+1,"")</f>
        <v/>
      </c>
      <c r="S145" s="7" t="str">
        <f>IF($L145=S$4,MAX(S$1:S144)+1,"")</f>
        <v/>
      </c>
      <c r="T145" s="7" t="str">
        <f>IF($L145=T$4,MAX(T$1:T144)+1,"")</f>
        <v/>
      </c>
      <c r="U145" s="7" t="str">
        <f>IF($L145=U$4,MAX(U$1:U144)+1,"")</f>
        <v/>
      </c>
      <c r="V145" s="6">
        <f t="shared" si="10"/>
        <v>26</v>
      </c>
      <c r="X145" s="7" t="str">
        <f>IF($J145=X$4,MAX(X$1:X144)+1,"")</f>
        <v/>
      </c>
      <c r="Y145" s="7" t="str">
        <f>IF($J145=Y$4,MAX(Y$1:Y144)+1,"")</f>
        <v/>
      </c>
      <c r="Z145" s="7" t="str">
        <f>IF($J145=Z$4,MAX(Z$1:Z144)+1,"")</f>
        <v/>
      </c>
      <c r="AA145" s="7" t="str">
        <f>IF($J145=AA$4,MAX(AA$1:AA144)+1,"")</f>
        <v/>
      </c>
      <c r="AB145" s="7" t="str">
        <f>IF($J145=AB$4,MAX(AB$1:AB144)+1,"")</f>
        <v/>
      </c>
      <c r="AC145" s="7" t="str">
        <f>IF($J145=AC$4,MAX(AC$1:AC144)+1,"")</f>
        <v/>
      </c>
      <c r="AD145" s="7" t="str">
        <f>IF($J145=AD$4,MAX(AD$1:AD144)+1,"")</f>
        <v/>
      </c>
      <c r="AE145" s="7" t="str">
        <f>IF($J145=AE$4,MAX(AE$1:AE144)+1,"")</f>
        <v/>
      </c>
      <c r="AF145" s="7" t="str">
        <f>IF($J145=AF$4,MAX(AF$1:AF144)+1,"")</f>
        <v/>
      </c>
      <c r="AG145" s="7" t="str">
        <f>IF($J145=AG$4,MAX(AG$1:AG144)+1,"")</f>
        <v/>
      </c>
      <c r="AH145" s="7" t="str">
        <f>IF($J145=AH$4,MAX(AH$1:AH144)+1,"")</f>
        <v/>
      </c>
      <c r="AI145" s="7" t="str">
        <f>IF($J145=AI$4,MAX(AI$1:AI144)+1,"")</f>
        <v/>
      </c>
      <c r="AJ145" s="7" t="str">
        <f>IF($J145=AJ$4,MAX(AJ$1:AJ144)+1,"")</f>
        <v/>
      </c>
      <c r="AK145" s="7" t="str">
        <f>IF($J145=AK$4,MAX(AK$1:AK144)+1,"")</f>
        <v/>
      </c>
      <c r="AL145" s="7" t="str">
        <f>IF($J145=AL$4,MAX(AL$1:AL144)+1,"")</f>
        <v/>
      </c>
      <c r="AM145" s="7" t="str">
        <f>IF($J145=AM$4,MAX(AM$1:AM144)+1,"")</f>
        <v/>
      </c>
      <c r="AN145" s="7" t="str">
        <f>IF($J145=AN$4,MAX(AN$1:AN144)+1,"")</f>
        <v/>
      </c>
      <c r="AO145" s="7" t="str">
        <f>IF($J145=AO$4,MAX(AO$1:AO144)+1,"")</f>
        <v/>
      </c>
      <c r="AP145" s="7" t="str">
        <f>IF($J145=AP$4,MAX(AP$1:AP144)+1,"")</f>
        <v/>
      </c>
      <c r="AQ145" s="7" t="str">
        <f>IF($J145=AQ$4,MAX(AQ$1:AQ144)+1,"")</f>
        <v/>
      </c>
      <c r="AR145" s="7" t="str">
        <f>IF($J145=AR$4,MAX(AR$1:AR144)+1,"")</f>
        <v/>
      </c>
      <c r="AS145" s="7" t="str">
        <f>IF($J145=AS$4,MAX(AS$1:AS144)+1,"")</f>
        <v/>
      </c>
      <c r="AT145" s="7" t="str">
        <f>IF($J145=AT$4,MAX(AT$1:AT144)+1,"")</f>
        <v/>
      </c>
      <c r="AU145" s="7" t="str">
        <f>IF($J145=AU$4,MAX(AU$1:AU144)+1,"")</f>
        <v/>
      </c>
      <c r="AV145" s="7" t="str">
        <f>IF($J145=AV$4,MAX(AV$1:AV144)+1,"")</f>
        <v/>
      </c>
      <c r="AW145" s="7" t="str">
        <f>IF($J145=AW$4,MAX(AW$1:AW144)+1,"")</f>
        <v/>
      </c>
      <c r="AX145" s="7" t="str">
        <f>IF($J145=AX$4,MAX(AX$1:AX144)+1,"")</f>
        <v/>
      </c>
      <c r="AY145" s="7">
        <f>IF($J145=AY$4,MAX(AY$1:AY144)+1,"")</f>
        <v>12</v>
      </c>
      <c r="AZ145" s="7" t="str">
        <f>IF($J145=AZ$4,MAX(AZ$1:AZ144)+1,"")</f>
        <v/>
      </c>
      <c r="BA145" s="7" t="str">
        <f>IF($J145=BA$4,MAX(BA$1:BA144)+1,"")</f>
        <v/>
      </c>
      <c r="BB145" s="7" t="str">
        <f>IF($J145=BB$4,MAX(BB$1:BB144)+1,"")</f>
        <v/>
      </c>
      <c r="BC145" s="7" t="str">
        <f>IF($J145=BC$4,MAX(BC$1:BC144)+1,"")</f>
        <v/>
      </c>
      <c r="BD145" s="7" t="str">
        <f>IF($J145=BD$4,MAX(BD$1:BD144)+1,"")</f>
        <v/>
      </c>
      <c r="BE145" s="7" t="str">
        <f>IF($J145=BE$4,MAX(BE$1:BE144)+1,"")</f>
        <v/>
      </c>
      <c r="BF145" s="7" t="str">
        <f>IF($J145=BF$4,MAX(BF$1:BF144)+1,"")</f>
        <v/>
      </c>
      <c r="BG145" s="7" t="str">
        <f>IF($J145=BG$4,MAX(BG$1:BG144)+1,"")</f>
        <v/>
      </c>
      <c r="BH145" s="7" t="str">
        <f>IF($J145=BH$4,MAX(BH$1:BH144)+1,"")</f>
        <v/>
      </c>
      <c r="BI145" s="6">
        <f t="shared" si="11"/>
        <v>12</v>
      </c>
    </row>
    <row r="146" spans="1:61">
      <c r="A146" s="6" t="str">
        <f t="shared" si="8"/>
        <v>มัธยมศึกษาปีที่ 5/3-8</v>
      </c>
      <c r="B146" s="6" t="str">
        <f t="shared" si="9"/>
        <v>ช67506-13</v>
      </c>
      <c r="D146" s="15">
        <v>8</v>
      </c>
      <c r="E146" s="15" t="s">
        <v>168</v>
      </c>
      <c r="F146" s="8" t="s">
        <v>332</v>
      </c>
      <c r="G146" s="8" t="s">
        <v>24</v>
      </c>
      <c r="H146" s="15" t="s">
        <v>560</v>
      </c>
      <c r="J146" s="7" t="str">
        <f>IF(K146='วิชา-ชั้นที่สอน'!$B$29,'วิชา-ชั้นที่สอน'!$A$29,IF(K146='วิชา-ชั้นที่สอน'!$B$30,'วิชา-ชั้นที่สอน'!$A$30,IF(K146='วิชา-ชั้นที่สอน'!$B$31,'วิชา-ชั้นที่สอน'!$A$31,IF(K146='วิชา-ชั้นที่สอน'!$B$32,'วิชา-ชั้นที่สอน'!$A$32,IF(K146='วิชา-ชั้นที่สอน'!$B$33,'วิชา-ชั้นที่สอน'!$A$33,"-")))))</f>
        <v>ช67506</v>
      </c>
      <c r="K146" s="7" t="s">
        <v>1851</v>
      </c>
      <c r="L146" s="7" t="str">
        <f>IF(J146=0,"",IF(J146="-","",IF(J146="","",VLOOKUP(J146,'วิชา-ชั้นที่สอน'!$A$3:$F$59,3,FALSE))))</f>
        <v>นายธนินภัท วิชรัจจ์</v>
      </c>
      <c r="M146" s="7">
        <f>IF(L146=$M$4,MAX(M$1:$M145)+1,"")</f>
        <v>27</v>
      </c>
      <c r="N146" s="7" t="str">
        <f>IF($L146=N$4,MAX(N$1:N145)+1,"")</f>
        <v/>
      </c>
      <c r="O146" s="7" t="str">
        <f>IF($L146=O$4,MAX(O$1:O145)+1,"")</f>
        <v/>
      </c>
      <c r="P146" s="7" t="str">
        <f>IF($L146=P$4,MAX(P$1:P145)+1,"")</f>
        <v/>
      </c>
      <c r="Q146" s="7" t="str">
        <f>IF($L146=Q$4,MAX(Q$1:Q145)+1,"")</f>
        <v/>
      </c>
      <c r="R146" s="7" t="str">
        <f>IF($L146=R$4,MAX(R$1:R145)+1,"")</f>
        <v/>
      </c>
      <c r="S146" s="7" t="str">
        <f>IF($L146=S$4,MAX(S$1:S145)+1,"")</f>
        <v/>
      </c>
      <c r="T146" s="7" t="str">
        <f>IF($L146=T$4,MAX(T$1:T145)+1,"")</f>
        <v/>
      </c>
      <c r="U146" s="7" t="str">
        <f>IF($L146=U$4,MAX(U$1:U145)+1,"")</f>
        <v/>
      </c>
      <c r="V146" s="6">
        <f t="shared" si="10"/>
        <v>27</v>
      </c>
      <c r="X146" s="7" t="str">
        <f>IF($J146=X$4,MAX(X$1:X145)+1,"")</f>
        <v/>
      </c>
      <c r="Y146" s="7" t="str">
        <f>IF($J146=Y$4,MAX(Y$1:Y145)+1,"")</f>
        <v/>
      </c>
      <c r="Z146" s="7" t="str">
        <f>IF($J146=Z$4,MAX(Z$1:Z145)+1,"")</f>
        <v/>
      </c>
      <c r="AA146" s="7" t="str">
        <f>IF($J146=AA$4,MAX(AA$1:AA145)+1,"")</f>
        <v/>
      </c>
      <c r="AB146" s="7" t="str">
        <f>IF($J146=AB$4,MAX(AB$1:AB145)+1,"")</f>
        <v/>
      </c>
      <c r="AC146" s="7" t="str">
        <f>IF($J146=AC$4,MAX(AC$1:AC145)+1,"")</f>
        <v/>
      </c>
      <c r="AD146" s="7" t="str">
        <f>IF($J146=AD$4,MAX(AD$1:AD145)+1,"")</f>
        <v/>
      </c>
      <c r="AE146" s="7" t="str">
        <f>IF($J146=AE$4,MAX(AE$1:AE145)+1,"")</f>
        <v/>
      </c>
      <c r="AF146" s="7" t="str">
        <f>IF($J146=AF$4,MAX(AF$1:AF145)+1,"")</f>
        <v/>
      </c>
      <c r="AG146" s="7" t="str">
        <f>IF($J146=AG$4,MAX(AG$1:AG145)+1,"")</f>
        <v/>
      </c>
      <c r="AH146" s="7" t="str">
        <f>IF($J146=AH$4,MAX(AH$1:AH145)+1,"")</f>
        <v/>
      </c>
      <c r="AI146" s="7" t="str">
        <f>IF($J146=AI$4,MAX(AI$1:AI145)+1,"")</f>
        <v/>
      </c>
      <c r="AJ146" s="7" t="str">
        <f>IF($J146=AJ$4,MAX(AJ$1:AJ145)+1,"")</f>
        <v/>
      </c>
      <c r="AK146" s="7" t="str">
        <f>IF($J146=AK$4,MAX(AK$1:AK145)+1,"")</f>
        <v/>
      </c>
      <c r="AL146" s="7" t="str">
        <f>IF($J146=AL$4,MAX(AL$1:AL145)+1,"")</f>
        <v/>
      </c>
      <c r="AM146" s="7" t="str">
        <f>IF($J146=AM$4,MAX(AM$1:AM145)+1,"")</f>
        <v/>
      </c>
      <c r="AN146" s="7" t="str">
        <f>IF($J146=AN$4,MAX(AN$1:AN145)+1,"")</f>
        <v/>
      </c>
      <c r="AO146" s="7" t="str">
        <f>IF($J146=AO$4,MAX(AO$1:AO145)+1,"")</f>
        <v/>
      </c>
      <c r="AP146" s="7" t="str">
        <f>IF($J146=AP$4,MAX(AP$1:AP145)+1,"")</f>
        <v/>
      </c>
      <c r="AQ146" s="7" t="str">
        <f>IF($J146=AQ$4,MAX(AQ$1:AQ145)+1,"")</f>
        <v/>
      </c>
      <c r="AR146" s="7" t="str">
        <f>IF($J146=AR$4,MAX(AR$1:AR145)+1,"")</f>
        <v/>
      </c>
      <c r="AS146" s="7" t="str">
        <f>IF($J146=AS$4,MAX(AS$1:AS145)+1,"")</f>
        <v/>
      </c>
      <c r="AT146" s="7" t="str">
        <f>IF($J146=AT$4,MAX(AT$1:AT145)+1,"")</f>
        <v/>
      </c>
      <c r="AU146" s="7" t="str">
        <f>IF($J146=AU$4,MAX(AU$1:AU145)+1,"")</f>
        <v/>
      </c>
      <c r="AV146" s="7" t="str">
        <f>IF($J146=AV$4,MAX(AV$1:AV145)+1,"")</f>
        <v/>
      </c>
      <c r="AW146" s="7" t="str">
        <f>IF($J146=AW$4,MAX(AW$1:AW145)+1,"")</f>
        <v/>
      </c>
      <c r="AX146" s="7" t="str">
        <f>IF($J146=AX$4,MAX(AX$1:AX145)+1,"")</f>
        <v/>
      </c>
      <c r="AY146" s="7">
        <f>IF($J146=AY$4,MAX(AY$1:AY145)+1,"")</f>
        <v>13</v>
      </c>
      <c r="AZ146" s="7" t="str">
        <f>IF($J146=AZ$4,MAX(AZ$1:AZ145)+1,"")</f>
        <v/>
      </c>
      <c r="BA146" s="7" t="str">
        <f>IF($J146=BA$4,MAX(BA$1:BA145)+1,"")</f>
        <v/>
      </c>
      <c r="BB146" s="7" t="str">
        <f>IF($J146=BB$4,MAX(BB$1:BB145)+1,"")</f>
        <v/>
      </c>
      <c r="BC146" s="7" t="str">
        <f>IF($J146=BC$4,MAX(BC$1:BC145)+1,"")</f>
        <v/>
      </c>
      <c r="BD146" s="7" t="str">
        <f>IF($J146=BD$4,MAX(BD$1:BD145)+1,"")</f>
        <v/>
      </c>
      <c r="BE146" s="7" t="str">
        <f>IF($J146=BE$4,MAX(BE$1:BE145)+1,"")</f>
        <v/>
      </c>
      <c r="BF146" s="7" t="str">
        <f>IF($J146=BF$4,MAX(BF$1:BF145)+1,"")</f>
        <v/>
      </c>
      <c r="BG146" s="7" t="str">
        <f>IF($J146=BG$4,MAX(BG$1:BG145)+1,"")</f>
        <v/>
      </c>
      <c r="BH146" s="7" t="str">
        <f>IF($J146=BH$4,MAX(BH$1:BH145)+1,"")</f>
        <v/>
      </c>
      <c r="BI146" s="6">
        <f t="shared" si="11"/>
        <v>13</v>
      </c>
    </row>
    <row r="147" spans="1:61">
      <c r="A147" s="6" t="str">
        <f t="shared" si="8"/>
        <v>มัธยมศึกษาปีที่ 5/3-9</v>
      </c>
      <c r="B147" s="6" t="str">
        <f t="shared" si="9"/>
        <v>ช67505-9</v>
      </c>
      <c r="D147" s="15">
        <v>9</v>
      </c>
      <c r="E147" s="15" t="s">
        <v>153</v>
      </c>
      <c r="F147" s="8" t="s">
        <v>333</v>
      </c>
      <c r="G147" s="8" t="s">
        <v>6</v>
      </c>
      <c r="H147" s="15" t="s">
        <v>560</v>
      </c>
      <c r="J147" s="7" t="str">
        <f>IF(K147='วิชา-ชั้นที่สอน'!$B$29,'วิชา-ชั้นที่สอน'!$A$29,IF(K147='วิชา-ชั้นที่สอน'!$B$30,'วิชา-ชั้นที่สอน'!$A$30,IF(K147='วิชา-ชั้นที่สอน'!$B$31,'วิชา-ชั้นที่สอน'!$A$31,IF(K147='วิชา-ชั้นที่สอน'!$B$32,'วิชา-ชั้นที่สอน'!$A$32,IF(K147='วิชา-ชั้นที่สอน'!$B$33,'วิชา-ชั้นที่สอน'!$A$33,"-")))))</f>
        <v>ช67505</v>
      </c>
      <c r="K147" s="7" t="s">
        <v>1946</v>
      </c>
      <c r="L147" s="7" t="str">
        <f>IF(J147=0,"",IF(J147="-","",IF(J147="","",VLOOKUP(J147,'วิชา-ชั้นที่สอน'!$A$3:$F$59,3,FALSE))))</f>
        <v>นางสาวศิลป์ศุภา คุสินธุ์</v>
      </c>
      <c r="M147" s="7" t="str">
        <f>IF(L147=$M$4,MAX(M$1:$M146)+1,"")</f>
        <v/>
      </c>
      <c r="N147" s="7">
        <f>IF($L147=N$4,MAX(N$1:N146)+1,"")</f>
        <v>23</v>
      </c>
      <c r="O147" s="7" t="str">
        <f>IF($L147=O$4,MAX(O$1:O146)+1,"")</f>
        <v/>
      </c>
      <c r="P147" s="7" t="str">
        <f>IF($L147=P$4,MAX(P$1:P146)+1,"")</f>
        <v/>
      </c>
      <c r="Q147" s="7" t="str">
        <f>IF($L147=Q$4,MAX(Q$1:Q146)+1,"")</f>
        <v/>
      </c>
      <c r="R147" s="7" t="str">
        <f>IF($L147=R$4,MAX(R$1:R146)+1,"")</f>
        <v/>
      </c>
      <c r="S147" s="7" t="str">
        <f>IF($L147=S$4,MAX(S$1:S146)+1,"")</f>
        <v/>
      </c>
      <c r="T147" s="7" t="str">
        <f>IF($L147=T$4,MAX(T$1:T146)+1,"")</f>
        <v/>
      </c>
      <c r="U147" s="7" t="str">
        <f>IF($L147=U$4,MAX(U$1:U146)+1,"")</f>
        <v/>
      </c>
      <c r="V147" s="6">
        <f t="shared" si="10"/>
        <v>23</v>
      </c>
      <c r="X147" s="7" t="str">
        <f>IF($J147=X$4,MAX(X$1:X146)+1,"")</f>
        <v/>
      </c>
      <c r="Y147" s="7" t="str">
        <f>IF($J147=Y$4,MAX(Y$1:Y146)+1,"")</f>
        <v/>
      </c>
      <c r="Z147" s="7" t="str">
        <f>IF($J147=Z$4,MAX(Z$1:Z146)+1,"")</f>
        <v/>
      </c>
      <c r="AA147" s="7" t="str">
        <f>IF($J147=AA$4,MAX(AA$1:AA146)+1,"")</f>
        <v/>
      </c>
      <c r="AB147" s="7" t="str">
        <f>IF($J147=AB$4,MAX(AB$1:AB146)+1,"")</f>
        <v/>
      </c>
      <c r="AC147" s="7" t="str">
        <f>IF($J147=AC$4,MAX(AC$1:AC146)+1,"")</f>
        <v/>
      </c>
      <c r="AD147" s="7" t="str">
        <f>IF($J147=AD$4,MAX(AD$1:AD146)+1,"")</f>
        <v/>
      </c>
      <c r="AE147" s="7" t="str">
        <f>IF($J147=AE$4,MAX(AE$1:AE146)+1,"")</f>
        <v/>
      </c>
      <c r="AF147" s="7" t="str">
        <f>IF($J147=AF$4,MAX(AF$1:AF146)+1,"")</f>
        <v/>
      </c>
      <c r="AG147" s="7" t="str">
        <f>IF($J147=AG$4,MAX(AG$1:AG146)+1,"")</f>
        <v/>
      </c>
      <c r="AH147" s="7" t="str">
        <f>IF($J147=AH$4,MAX(AH$1:AH146)+1,"")</f>
        <v/>
      </c>
      <c r="AI147" s="7" t="str">
        <f>IF($J147=AI$4,MAX(AI$1:AI146)+1,"")</f>
        <v/>
      </c>
      <c r="AJ147" s="7" t="str">
        <f>IF($J147=AJ$4,MAX(AJ$1:AJ146)+1,"")</f>
        <v/>
      </c>
      <c r="AK147" s="7" t="str">
        <f>IF($J147=AK$4,MAX(AK$1:AK146)+1,"")</f>
        <v/>
      </c>
      <c r="AL147" s="7" t="str">
        <f>IF($J147=AL$4,MAX(AL$1:AL146)+1,"")</f>
        <v/>
      </c>
      <c r="AM147" s="7" t="str">
        <f>IF($J147=AM$4,MAX(AM$1:AM146)+1,"")</f>
        <v/>
      </c>
      <c r="AN147" s="7" t="str">
        <f>IF($J147=AN$4,MAX(AN$1:AN146)+1,"")</f>
        <v/>
      </c>
      <c r="AO147" s="7" t="str">
        <f>IF($J147=AO$4,MAX(AO$1:AO146)+1,"")</f>
        <v/>
      </c>
      <c r="AP147" s="7" t="str">
        <f>IF($J147=AP$4,MAX(AP$1:AP146)+1,"")</f>
        <v/>
      </c>
      <c r="AQ147" s="7" t="str">
        <f>IF($J147=AQ$4,MAX(AQ$1:AQ146)+1,"")</f>
        <v/>
      </c>
      <c r="AR147" s="7" t="str">
        <f>IF($J147=AR$4,MAX(AR$1:AR146)+1,"")</f>
        <v/>
      </c>
      <c r="AS147" s="7" t="str">
        <f>IF($J147=AS$4,MAX(AS$1:AS146)+1,"")</f>
        <v/>
      </c>
      <c r="AT147" s="7" t="str">
        <f>IF($J147=AT$4,MAX(AT$1:AT146)+1,"")</f>
        <v/>
      </c>
      <c r="AU147" s="7" t="str">
        <f>IF($J147=AU$4,MAX(AU$1:AU146)+1,"")</f>
        <v/>
      </c>
      <c r="AV147" s="7" t="str">
        <f>IF($J147=AV$4,MAX(AV$1:AV146)+1,"")</f>
        <v/>
      </c>
      <c r="AW147" s="7" t="str">
        <f>IF($J147=AW$4,MAX(AW$1:AW146)+1,"")</f>
        <v/>
      </c>
      <c r="AX147" s="7">
        <f>IF($J147=AX$4,MAX(AX$1:AX146)+1,"")</f>
        <v>9</v>
      </c>
      <c r="AY147" s="7" t="str">
        <f>IF($J147=AY$4,MAX(AY$1:AY146)+1,"")</f>
        <v/>
      </c>
      <c r="AZ147" s="7" t="str">
        <f>IF($J147=AZ$4,MAX(AZ$1:AZ146)+1,"")</f>
        <v/>
      </c>
      <c r="BA147" s="7" t="str">
        <f>IF($J147=BA$4,MAX(BA$1:BA146)+1,"")</f>
        <v/>
      </c>
      <c r="BB147" s="7" t="str">
        <f>IF($J147=BB$4,MAX(BB$1:BB146)+1,"")</f>
        <v/>
      </c>
      <c r="BC147" s="7" t="str">
        <f>IF($J147=BC$4,MAX(BC$1:BC146)+1,"")</f>
        <v/>
      </c>
      <c r="BD147" s="7" t="str">
        <f>IF($J147=BD$4,MAX(BD$1:BD146)+1,"")</f>
        <v/>
      </c>
      <c r="BE147" s="7" t="str">
        <f>IF($J147=BE$4,MAX(BE$1:BE146)+1,"")</f>
        <v/>
      </c>
      <c r="BF147" s="7" t="str">
        <f>IF($J147=BF$4,MAX(BF$1:BF146)+1,"")</f>
        <v/>
      </c>
      <c r="BG147" s="7" t="str">
        <f>IF($J147=BG$4,MAX(BG$1:BG146)+1,"")</f>
        <v/>
      </c>
      <c r="BH147" s="7" t="str">
        <f>IF($J147=BH$4,MAX(BH$1:BH146)+1,"")</f>
        <v/>
      </c>
      <c r="BI147" s="6">
        <f t="shared" si="11"/>
        <v>9</v>
      </c>
    </row>
    <row r="148" spans="1:61">
      <c r="A148" s="6" t="str">
        <f t="shared" si="8"/>
        <v>มัธยมศึกษาปีที่ 5/3-10</v>
      </c>
      <c r="B148" s="6" t="str">
        <f t="shared" si="9"/>
        <v>ช67506-14</v>
      </c>
      <c r="D148" s="15">
        <v>10</v>
      </c>
      <c r="E148" s="15" t="s">
        <v>170</v>
      </c>
      <c r="F148" s="8" t="s">
        <v>334</v>
      </c>
      <c r="G148" s="8" t="s">
        <v>26</v>
      </c>
      <c r="H148" s="15" t="s">
        <v>560</v>
      </c>
      <c r="J148" s="7" t="str">
        <f>IF(K148='วิชา-ชั้นที่สอน'!$B$29,'วิชา-ชั้นที่สอน'!$A$29,IF(K148='วิชา-ชั้นที่สอน'!$B$30,'วิชา-ชั้นที่สอน'!$A$30,IF(K148='วิชา-ชั้นที่สอน'!$B$31,'วิชา-ชั้นที่สอน'!$A$31,IF(K148='วิชา-ชั้นที่สอน'!$B$32,'วิชา-ชั้นที่สอน'!$A$32,IF(K148='วิชา-ชั้นที่สอน'!$B$33,'วิชา-ชั้นที่สอน'!$A$33,"-")))))</f>
        <v>ช67506</v>
      </c>
      <c r="K148" s="7" t="s">
        <v>1851</v>
      </c>
      <c r="L148" s="7" t="str">
        <f>IF(J148=0,"",IF(J148="-","",IF(J148="","",VLOOKUP(J148,'วิชา-ชั้นที่สอน'!$A$3:$F$59,3,FALSE))))</f>
        <v>นายธนินภัท วิชรัจจ์</v>
      </c>
      <c r="M148" s="7">
        <f>IF(L148=$M$4,MAX(M$1:$M147)+1,"")</f>
        <v>28</v>
      </c>
      <c r="N148" s="7" t="str">
        <f>IF($L148=N$4,MAX(N$1:N147)+1,"")</f>
        <v/>
      </c>
      <c r="O148" s="7" t="str">
        <f>IF($L148=O$4,MAX(O$1:O147)+1,"")</f>
        <v/>
      </c>
      <c r="P148" s="7" t="str">
        <f>IF($L148=P$4,MAX(P$1:P147)+1,"")</f>
        <v/>
      </c>
      <c r="Q148" s="7" t="str">
        <f>IF($L148=Q$4,MAX(Q$1:Q147)+1,"")</f>
        <v/>
      </c>
      <c r="R148" s="7" t="str">
        <f>IF($L148=R$4,MAX(R$1:R147)+1,"")</f>
        <v/>
      </c>
      <c r="S148" s="7" t="str">
        <f>IF($L148=S$4,MAX(S$1:S147)+1,"")</f>
        <v/>
      </c>
      <c r="T148" s="7" t="str">
        <f>IF($L148=T$4,MAX(T$1:T147)+1,"")</f>
        <v/>
      </c>
      <c r="U148" s="7" t="str">
        <f>IF($L148=U$4,MAX(U$1:U147)+1,"")</f>
        <v/>
      </c>
      <c r="V148" s="6">
        <f t="shared" si="10"/>
        <v>28</v>
      </c>
      <c r="X148" s="7" t="str">
        <f>IF($J148=X$4,MAX(X$1:X147)+1,"")</f>
        <v/>
      </c>
      <c r="Y148" s="7" t="str">
        <f>IF($J148=Y$4,MAX(Y$1:Y147)+1,"")</f>
        <v/>
      </c>
      <c r="Z148" s="7" t="str">
        <f>IF($J148=Z$4,MAX(Z$1:Z147)+1,"")</f>
        <v/>
      </c>
      <c r="AA148" s="7" t="str">
        <f>IF($J148=AA$4,MAX(AA$1:AA147)+1,"")</f>
        <v/>
      </c>
      <c r="AB148" s="7" t="str">
        <f>IF($J148=AB$4,MAX(AB$1:AB147)+1,"")</f>
        <v/>
      </c>
      <c r="AC148" s="7" t="str">
        <f>IF($J148=AC$4,MAX(AC$1:AC147)+1,"")</f>
        <v/>
      </c>
      <c r="AD148" s="7" t="str">
        <f>IF($J148=AD$4,MAX(AD$1:AD147)+1,"")</f>
        <v/>
      </c>
      <c r="AE148" s="7" t="str">
        <f>IF($J148=AE$4,MAX(AE$1:AE147)+1,"")</f>
        <v/>
      </c>
      <c r="AF148" s="7" t="str">
        <f>IF($J148=AF$4,MAX(AF$1:AF147)+1,"")</f>
        <v/>
      </c>
      <c r="AG148" s="7" t="str">
        <f>IF($J148=AG$4,MAX(AG$1:AG147)+1,"")</f>
        <v/>
      </c>
      <c r="AH148" s="7" t="str">
        <f>IF($J148=AH$4,MAX(AH$1:AH147)+1,"")</f>
        <v/>
      </c>
      <c r="AI148" s="7" t="str">
        <f>IF($J148=AI$4,MAX(AI$1:AI147)+1,"")</f>
        <v/>
      </c>
      <c r="AJ148" s="7" t="str">
        <f>IF($J148=AJ$4,MAX(AJ$1:AJ147)+1,"")</f>
        <v/>
      </c>
      <c r="AK148" s="7" t="str">
        <f>IF($J148=AK$4,MAX(AK$1:AK147)+1,"")</f>
        <v/>
      </c>
      <c r="AL148" s="7" t="str">
        <f>IF($J148=AL$4,MAX(AL$1:AL147)+1,"")</f>
        <v/>
      </c>
      <c r="AM148" s="7" t="str">
        <f>IF($J148=AM$4,MAX(AM$1:AM147)+1,"")</f>
        <v/>
      </c>
      <c r="AN148" s="7" t="str">
        <f>IF($J148=AN$4,MAX(AN$1:AN147)+1,"")</f>
        <v/>
      </c>
      <c r="AO148" s="7" t="str">
        <f>IF($J148=AO$4,MAX(AO$1:AO147)+1,"")</f>
        <v/>
      </c>
      <c r="AP148" s="7" t="str">
        <f>IF($J148=AP$4,MAX(AP$1:AP147)+1,"")</f>
        <v/>
      </c>
      <c r="AQ148" s="7" t="str">
        <f>IF($J148=AQ$4,MAX(AQ$1:AQ147)+1,"")</f>
        <v/>
      </c>
      <c r="AR148" s="7" t="str">
        <f>IF($J148=AR$4,MAX(AR$1:AR147)+1,"")</f>
        <v/>
      </c>
      <c r="AS148" s="7" t="str">
        <f>IF($J148=AS$4,MAX(AS$1:AS147)+1,"")</f>
        <v/>
      </c>
      <c r="AT148" s="7" t="str">
        <f>IF($J148=AT$4,MAX(AT$1:AT147)+1,"")</f>
        <v/>
      </c>
      <c r="AU148" s="7" t="str">
        <f>IF($J148=AU$4,MAX(AU$1:AU147)+1,"")</f>
        <v/>
      </c>
      <c r="AV148" s="7" t="str">
        <f>IF($J148=AV$4,MAX(AV$1:AV147)+1,"")</f>
        <v/>
      </c>
      <c r="AW148" s="7" t="str">
        <f>IF($J148=AW$4,MAX(AW$1:AW147)+1,"")</f>
        <v/>
      </c>
      <c r="AX148" s="7" t="str">
        <f>IF($J148=AX$4,MAX(AX$1:AX147)+1,"")</f>
        <v/>
      </c>
      <c r="AY148" s="7">
        <f>IF($J148=AY$4,MAX(AY$1:AY147)+1,"")</f>
        <v>14</v>
      </c>
      <c r="AZ148" s="7" t="str">
        <f>IF($J148=AZ$4,MAX(AZ$1:AZ147)+1,"")</f>
        <v/>
      </c>
      <c r="BA148" s="7" t="str">
        <f>IF($J148=BA$4,MAX(BA$1:BA147)+1,"")</f>
        <v/>
      </c>
      <c r="BB148" s="7" t="str">
        <f>IF($J148=BB$4,MAX(BB$1:BB147)+1,"")</f>
        <v/>
      </c>
      <c r="BC148" s="7" t="str">
        <f>IF($J148=BC$4,MAX(BC$1:BC147)+1,"")</f>
        <v/>
      </c>
      <c r="BD148" s="7" t="str">
        <f>IF($J148=BD$4,MAX(BD$1:BD147)+1,"")</f>
        <v/>
      </c>
      <c r="BE148" s="7" t="str">
        <f>IF($J148=BE$4,MAX(BE$1:BE147)+1,"")</f>
        <v/>
      </c>
      <c r="BF148" s="7" t="str">
        <f>IF($J148=BF$4,MAX(BF$1:BF147)+1,"")</f>
        <v/>
      </c>
      <c r="BG148" s="7" t="str">
        <f>IF($J148=BG$4,MAX(BG$1:BG147)+1,"")</f>
        <v/>
      </c>
      <c r="BH148" s="7" t="str">
        <f>IF($J148=BH$4,MAX(BH$1:BH147)+1,"")</f>
        <v/>
      </c>
      <c r="BI148" s="6">
        <f t="shared" si="11"/>
        <v>14</v>
      </c>
    </row>
    <row r="149" spans="1:61">
      <c r="A149" s="6" t="str">
        <f t="shared" si="8"/>
        <v>มัธยมศึกษาปีที่ 5/3-11</v>
      </c>
      <c r="B149" s="6" t="str">
        <f t="shared" si="9"/>
        <v>ช67509-16</v>
      </c>
      <c r="D149" s="15">
        <v>11</v>
      </c>
      <c r="E149" s="15" t="s">
        <v>154</v>
      </c>
      <c r="F149" s="8" t="s">
        <v>117</v>
      </c>
      <c r="G149" s="8" t="s">
        <v>18</v>
      </c>
      <c r="H149" s="15" t="s">
        <v>560</v>
      </c>
      <c r="J149" s="7" t="str">
        <f>IF(K149='วิชา-ชั้นที่สอน'!$B$29,'วิชา-ชั้นที่สอน'!$A$29,IF(K149='วิชา-ชั้นที่สอน'!$B$30,'วิชา-ชั้นที่สอน'!$A$30,IF(K149='วิชา-ชั้นที่สอน'!$B$31,'วิชา-ชั้นที่สอน'!$A$31,IF(K149='วิชา-ชั้นที่สอน'!$B$32,'วิชา-ชั้นที่สอน'!$A$32,IF(K149='วิชา-ชั้นที่สอน'!$B$33,'วิชา-ชั้นที่สอน'!$A$33,"-")))))</f>
        <v>ช67509</v>
      </c>
      <c r="K149" s="7" t="s">
        <v>2128</v>
      </c>
      <c r="L149" s="7" t="str">
        <f>IF(J149=0,"",IF(J149="-","",IF(J149="","",VLOOKUP(J149,'วิชา-ชั้นที่สอน'!$A$3:$F$59,3,FALSE))))</f>
        <v>สิบเอกชัยวัฒน์(เก่ง) เรืองไกรศิลป์</v>
      </c>
      <c r="M149" s="7" t="str">
        <f>IF(L149=$M$4,MAX(M$1:$M148)+1,"")</f>
        <v/>
      </c>
      <c r="N149" s="7" t="str">
        <f>IF($L149=N$4,MAX(N$1:N148)+1,"")</f>
        <v/>
      </c>
      <c r="O149" s="7" t="str">
        <f>IF($L149=O$4,MAX(O$1:O148)+1,"")</f>
        <v/>
      </c>
      <c r="P149" s="7">
        <f>IF($L149=P$4,MAX(P$1:P148)+1,"")</f>
        <v>29</v>
      </c>
      <c r="Q149" s="7" t="str">
        <f>IF($L149=Q$4,MAX(Q$1:Q148)+1,"")</f>
        <v/>
      </c>
      <c r="R149" s="7" t="str">
        <f>IF($L149=R$4,MAX(R$1:R148)+1,"")</f>
        <v/>
      </c>
      <c r="S149" s="7" t="str">
        <f>IF($L149=S$4,MAX(S$1:S148)+1,"")</f>
        <v/>
      </c>
      <c r="T149" s="7" t="str">
        <f>IF($L149=T$4,MAX(T$1:T148)+1,"")</f>
        <v/>
      </c>
      <c r="U149" s="7" t="str">
        <f>IF($L149=U$4,MAX(U$1:U148)+1,"")</f>
        <v/>
      </c>
      <c r="V149" s="6">
        <f t="shared" si="10"/>
        <v>29</v>
      </c>
      <c r="X149" s="7" t="str">
        <f>IF($J149=X$4,MAX(X$1:X148)+1,"")</f>
        <v/>
      </c>
      <c r="Y149" s="7" t="str">
        <f>IF($J149=Y$4,MAX(Y$1:Y148)+1,"")</f>
        <v/>
      </c>
      <c r="Z149" s="7" t="str">
        <f>IF($J149=Z$4,MAX(Z$1:Z148)+1,"")</f>
        <v/>
      </c>
      <c r="AA149" s="7" t="str">
        <f>IF($J149=AA$4,MAX(AA$1:AA148)+1,"")</f>
        <v/>
      </c>
      <c r="AB149" s="7" t="str">
        <f>IF($J149=AB$4,MAX(AB$1:AB148)+1,"")</f>
        <v/>
      </c>
      <c r="AC149" s="7" t="str">
        <f>IF($J149=AC$4,MAX(AC$1:AC148)+1,"")</f>
        <v/>
      </c>
      <c r="AD149" s="7" t="str">
        <f>IF($J149=AD$4,MAX(AD$1:AD148)+1,"")</f>
        <v/>
      </c>
      <c r="AE149" s="7" t="str">
        <f>IF($J149=AE$4,MAX(AE$1:AE148)+1,"")</f>
        <v/>
      </c>
      <c r="AF149" s="7" t="str">
        <f>IF($J149=AF$4,MAX(AF$1:AF148)+1,"")</f>
        <v/>
      </c>
      <c r="AG149" s="7" t="str">
        <f>IF($J149=AG$4,MAX(AG$1:AG148)+1,"")</f>
        <v/>
      </c>
      <c r="AH149" s="7" t="str">
        <f>IF($J149=AH$4,MAX(AH$1:AH148)+1,"")</f>
        <v/>
      </c>
      <c r="AI149" s="7" t="str">
        <f>IF($J149=AI$4,MAX(AI$1:AI148)+1,"")</f>
        <v/>
      </c>
      <c r="AJ149" s="7" t="str">
        <f>IF($J149=AJ$4,MAX(AJ$1:AJ148)+1,"")</f>
        <v/>
      </c>
      <c r="AK149" s="7" t="str">
        <f>IF($J149=AK$4,MAX(AK$1:AK148)+1,"")</f>
        <v/>
      </c>
      <c r="AL149" s="7" t="str">
        <f>IF($J149=AL$4,MAX(AL$1:AL148)+1,"")</f>
        <v/>
      </c>
      <c r="AM149" s="7" t="str">
        <f>IF($J149=AM$4,MAX(AM$1:AM148)+1,"")</f>
        <v/>
      </c>
      <c r="AN149" s="7" t="str">
        <f>IF($J149=AN$4,MAX(AN$1:AN148)+1,"")</f>
        <v/>
      </c>
      <c r="AO149" s="7" t="str">
        <f>IF($J149=AO$4,MAX(AO$1:AO148)+1,"")</f>
        <v/>
      </c>
      <c r="AP149" s="7" t="str">
        <f>IF($J149=AP$4,MAX(AP$1:AP148)+1,"")</f>
        <v/>
      </c>
      <c r="AQ149" s="7" t="str">
        <f>IF($J149=AQ$4,MAX(AQ$1:AQ148)+1,"")</f>
        <v/>
      </c>
      <c r="AR149" s="7" t="str">
        <f>IF($J149=AR$4,MAX(AR$1:AR148)+1,"")</f>
        <v/>
      </c>
      <c r="AS149" s="7" t="str">
        <f>IF($J149=AS$4,MAX(AS$1:AS148)+1,"")</f>
        <v/>
      </c>
      <c r="AT149" s="7" t="str">
        <f>IF($J149=AT$4,MAX(AT$1:AT148)+1,"")</f>
        <v/>
      </c>
      <c r="AU149" s="7" t="str">
        <f>IF($J149=AU$4,MAX(AU$1:AU148)+1,"")</f>
        <v/>
      </c>
      <c r="AV149" s="7" t="str">
        <f>IF($J149=AV$4,MAX(AV$1:AV148)+1,"")</f>
        <v/>
      </c>
      <c r="AW149" s="7" t="str">
        <f>IF($J149=AW$4,MAX(AW$1:AW148)+1,"")</f>
        <v/>
      </c>
      <c r="AX149" s="7" t="str">
        <f>IF($J149=AX$4,MAX(AX$1:AX148)+1,"")</f>
        <v/>
      </c>
      <c r="AY149" s="7" t="str">
        <f>IF($J149=AY$4,MAX(AY$1:AY148)+1,"")</f>
        <v/>
      </c>
      <c r="AZ149" s="7" t="str">
        <f>IF($J149=AZ$4,MAX(AZ$1:AZ148)+1,"")</f>
        <v/>
      </c>
      <c r="BA149" s="7" t="str">
        <f>IF($J149=BA$4,MAX(BA$1:BA148)+1,"")</f>
        <v/>
      </c>
      <c r="BB149" s="7">
        <f>IF($J149=BB$4,MAX(BB$1:BB148)+1,"")</f>
        <v>16</v>
      </c>
      <c r="BC149" s="7" t="str">
        <f>IF($J149=BC$4,MAX(BC$1:BC148)+1,"")</f>
        <v/>
      </c>
      <c r="BD149" s="7" t="str">
        <f>IF($J149=BD$4,MAX(BD$1:BD148)+1,"")</f>
        <v/>
      </c>
      <c r="BE149" s="7" t="str">
        <f>IF($J149=BE$4,MAX(BE$1:BE148)+1,"")</f>
        <v/>
      </c>
      <c r="BF149" s="7" t="str">
        <f>IF($J149=BF$4,MAX(BF$1:BF148)+1,"")</f>
        <v/>
      </c>
      <c r="BG149" s="7" t="str">
        <f>IF($J149=BG$4,MAX(BG$1:BG148)+1,"")</f>
        <v/>
      </c>
      <c r="BH149" s="7" t="str">
        <f>IF($J149=BH$4,MAX(BH$1:BH148)+1,"")</f>
        <v/>
      </c>
      <c r="BI149" s="6">
        <f t="shared" si="11"/>
        <v>16</v>
      </c>
    </row>
    <row r="150" spans="1:61">
      <c r="A150" s="6" t="str">
        <f t="shared" si="8"/>
        <v>มัธยมศึกษาปีที่ 5/3-12</v>
      </c>
      <c r="B150" s="6" t="str">
        <f t="shared" si="9"/>
        <v>ช67509-17</v>
      </c>
      <c r="D150" s="15">
        <v>12</v>
      </c>
      <c r="E150" s="15" t="s">
        <v>335</v>
      </c>
      <c r="F150" s="8" t="s">
        <v>336</v>
      </c>
      <c r="G150" s="8" t="s">
        <v>31</v>
      </c>
      <c r="H150" s="15" t="s">
        <v>560</v>
      </c>
      <c r="J150" s="7" t="str">
        <f>IF(K150='วิชา-ชั้นที่สอน'!$B$29,'วิชา-ชั้นที่สอน'!$A$29,IF(K150='วิชา-ชั้นที่สอน'!$B$30,'วิชา-ชั้นที่สอน'!$A$30,IF(K150='วิชา-ชั้นที่สอน'!$B$31,'วิชา-ชั้นที่สอน'!$A$31,IF(K150='วิชา-ชั้นที่สอน'!$B$32,'วิชา-ชั้นที่สอน'!$A$32,IF(K150='วิชา-ชั้นที่สอน'!$B$33,'วิชา-ชั้นที่สอน'!$A$33,"-")))))</f>
        <v>ช67509</v>
      </c>
      <c r="K150" s="7" t="s">
        <v>2128</v>
      </c>
      <c r="L150" s="7" t="str">
        <f>IF(J150=0,"",IF(J150="-","",IF(J150="","",VLOOKUP(J150,'วิชา-ชั้นที่สอน'!$A$3:$F$59,3,FALSE))))</f>
        <v>สิบเอกชัยวัฒน์(เก่ง) เรืองไกรศิลป์</v>
      </c>
      <c r="M150" s="7" t="str">
        <f>IF(L150=$M$4,MAX(M$1:$M149)+1,"")</f>
        <v/>
      </c>
      <c r="N150" s="7" t="str">
        <f>IF($L150=N$4,MAX(N$1:N149)+1,"")</f>
        <v/>
      </c>
      <c r="O150" s="7" t="str">
        <f>IF($L150=O$4,MAX(O$1:O149)+1,"")</f>
        <v/>
      </c>
      <c r="P150" s="7">
        <f>IF($L150=P$4,MAX(P$1:P149)+1,"")</f>
        <v>30</v>
      </c>
      <c r="Q150" s="7" t="str">
        <f>IF($L150=Q$4,MAX(Q$1:Q149)+1,"")</f>
        <v/>
      </c>
      <c r="R150" s="7" t="str">
        <f>IF($L150=R$4,MAX(R$1:R149)+1,"")</f>
        <v/>
      </c>
      <c r="S150" s="7" t="str">
        <f>IF($L150=S$4,MAX(S$1:S149)+1,"")</f>
        <v/>
      </c>
      <c r="T150" s="7" t="str">
        <f>IF($L150=T$4,MAX(T$1:T149)+1,"")</f>
        <v/>
      </c>
      <c r="U150" s="7" t="str">
        <f>IF($L150=U$4,MAX(U$1:U149)+1,"")</f>
        <v/>
      </c>
      <c r="V150" s="6">
        <f t="shared" si="10"/>
        <v>30</v>
      </c>
      <c r="X150" s="7" t="str">
        <f>IF($J150=X$4,MAX(X$1:X149)+1,"")</f>
        <v/>
      </c>
      <c r="Y150" s="7" t="str">
        <f>IF($J150=Y$4,MAX(Y$1:Y149)+1,"")</f>
        <v/>
      </c>
      <c r="Z150" s="7" t="str">
        <f>IF($J150=Z$4,MAX(Z$1:Z149)+1,"")</f>
        <v/>
      </c>
      <c r="AA150" s="7" t="str">
        <f>IF($J150=AA$4,MAX(AA$1:AA149)+1,"")</f>
        <v/>
      </c>
      <c r="AB150" s="7" t="str">
        <f>IF($J150=AB$4,MAX(AB$1:AB149)+1,"")</f>
        <v/>
      </c>
      <c r="AC150" s="7" t="str">
        <f>IF($J150=AC$4,MAX(AC$1:AC149)+1,"")</f>
        <v/>
      </c>
      <c r="AD150" s="7" t="str">
        <f>IF($J150=AD$4,MAX(AD$1:AD149)+1,"")</f>
        <v/>
      </c>
      <c r="AE150" s="7" t="str">
        <f>IF($J150=AE$4,MAX(AE$1:AE149)+1,"")</f>
        <v/>
      </c>
      <c r="AF150" s="7" t="str">
        <f>IF($J150=AF$4,MAX(AF$1:AF149)+1,"")</f>
        <v/>
      </c>
      <c r="AG150" s="7" t="str">
        <f>IF($J150=AG$4,MAX(AG$1:AG149)+1,"")</f>
        <v/>
      </c>
      <c r="AH150" s="7" t="str">
        <f>IF($J150=AH$4,MAX(AH$1:AH149)+1,"")</f>
        <v/>
      </c>
      <c r="AI150" s="7" t="str">
        <f>IF($J150=AI$4,MAX(AI$1:AI149)+1,"")</f>
        <v/>
      </c>
      <c r="AJ150" s="7" t="str">
        <f>IF($J150=AJ$4,MAX(AJ$1:AJ149)+1,"")</f>
        <v/>
      </c>
      <c r="AK150" s="7" t="str">
        <f>IF($J150=AK$4,MAX(AK$1:AK149)+1,"")</f>
        <v/>
      </c>
      <c r="AL150" s="7" t="str">
        <f>IF($J150=AL$4,MAX(AL$1:AL149)+1,"")</f>
        <v/>
      </c>
      <c r="AM150" s="7" t="str">
        <f>IF($J150=AM$4,MAX(AM$1:AM149)+1,"")</f>
        <v/>
      </c>
      <c r="AN150" s="7" t="str">
        <f>IF($J150=AN$4,MAX(AN$1:AN149)+1,"")</f>
        <v/>
      </c>
      <c r="AO150" s="7" t="str">
        <f>IF($J150=AO$4,MAX(AO$1:AO149)+1,"")</f>
        <v/>
      </c>
      <c r="AP150" s="7" t="str">
        <f>IF($J150=AP$4,MAX(AP$1:AP149)+1,"")</f>
        <v/>
      </c>
      <c r="AQ150" s="7" t="str">
        <f>IF($J150=AQ$4,MAX(AQ$1:AQ149)+1,"")</f>
        <v/>
      </c>
      <c r="AR150" s="7" t="str">
        <f>IF($J150=AR$4,MAX(AR$1:AR149)+1,"")</f>
        <v/>
      </c>
      <c r="AS150" s="7" t="str">
        <f>IF($J150=AS$4,MAX(AS$1:AS149)+1,"")</f>
        <v/>
      </c>
      <c r="AT150" s="7" t="str">
        <f>IF($J150=AT$4,MAX(AT$1:AT149)+1,"")</f>
        <v/>
      </c>
      <c r="AU150" s="7" t="str">
        <f>IF($J150=AU$4,MAX(AU$1:AU149)+1,"")</f>
        <v/>
      </c>
      <c r="AV150" s="7" t="str">
        <f>IF($J150=AV$4,MAX(AV$1:AV149)+1,"")</f>
        <v/>
      </c>
      <c r="AW150" s="7" t="str">
        <f>IF($J150=AW$4,MAX(AW$1:AW149)+1,"")</f>
        <v/>
      </c>
      <c r="AX150" s="7" t="str">
        <f>IF($J150=AX$4,MAX(AX$1:AX149)+1,"")</f>
        <v/>
      </c>
      <c r="AY150" s="7" t="str">
        <f>IF($J150=AY$4,MAX(AY$1:AY149)+1,"")</f>
        <v/>
      </c>
      <c r="AZ150" s="7" t="str">
        <f>IF($J150=AZ$4,MAX(AZ$1:AZ149)+1,"")</f>
        <v/>
      </c>
      <c r="BA150" s="7" t="str">
        <f>IF($J150=BA$4,MAX(BA$1:BA149)+1,"")</f>
        <v/>
      </c>
      <c r="BB150" s="7">
        <f>IF($J150=BB$4,MAX(BB$1:BB149)+1,"")</f>
        <v>17</v>
      </c>
      <c r="BC150" s="7" t="str">
        <f>IF($J150=BC$4,MAX(BC$1:BC149)+1,"")</f>
        <v/>
      </c>
      <c r="BD150" s="7" t="str">
        <f>IF($J150=BD$4,MAX(BD$1:BD149)+1,"")</f>
        <v/>
      </c>
      <c r="BE150" s="7" t="str">
        <f>IF($J150=BE$4,MAX(BE$1:BE149)+1,"")</f>
        <v/>
      </c>
      <c r="BF150" s="7" t="str">
        <f>IF($J150=BF$4,MAX(BF$1:BF149)+1,"")</f>
        <v/>
      </c>
      <c r="BG150" s="7" t="str">
        <f>IF($J150=BG$4,MAX(BG$1:BG149)+1,"")</f>
        <v/>
      </c>
      <c r="BH150" s="7" t="str">
        <f>IF($J150=BH$4,MAX(BH$1:BH149)+1,"")</f>
        <v/>
      </c>
      <c r="BI150" s="6">
        <f t="shared" si="11"/>
        <v>17</v>
      </c>
    </row>
    <row r="151" spans="1:61">
      <c r="A151" s="6" t="str">
        <f t="shared" si="8"/>
        <v>มัธยมศึกษาปีที่ 5/3-13</v>
      </c>
      <c r="B151" s="6" t="str">
        <f t="shared" si="9"/>
        <v>ช67509-18</v>
      </c>
      <c r="D151" s="15">
        <v>13</v>
      </c>
      <c r="E151" s="15" t="s">
        <v>337</v>
      </c>
      <c r="F151" s="8" t="s">
        <v>338</v>
      </c>
      <c r="G151" s="8" t="s">
        <v>339</v>
      </c>
      <c r="H151" s="15" t="s">
        <v>560</v>
      </c>
      <c r="J151" s="7" t="str">
        <f>IF(K151='วิชา-ชั้นที่สอน'!$B$29,'วิชา-ชั้นที่สอน'!$A$29,IF(K151='วิชา-ชั้นที่สอน'!$B$30,'วิชา-ชั้นที่สอน'!$A$30,IF(K151='วิชา-ชั้นที่สอน'!$B$31,'วิชา-ชั้นที่สอน'!$A$31,IF(K151='วิชา-ชั้นที่สอน'!$B$32,'วิชา-ชั้นที่สอน'!$A$32,IF(K151='วิชา-ชั้นที่สอน'!$B$33,'วิชา-ชั้นที่สอน'!$A$33,"-")))))</f>
        <v>ช67509</v>
      </c>
      <c r="K151" s="7" t="s">
        <v>2128</v>
      </c>
      <c r="L151" s="7" t="str">
        <f>IF(J151=0,"",IF(J151="-","",IF(J151="","",VLOOKUP(J151,'วิชา-ชั้นที่สอน'!$A$3:$F$59,3,FALSE))))</f>
        <v>สิบเอกชัยวัฒน์(เก่ง) เรืองไกรศิลป์</v>
      </c>
      <c r="M151" s="7" t="str">
        <f>IF(L151=$M$4,MAX(M$1:$M150)+1,"")</f>
        <v/>
      </c>
      <c r="N151" s="7" t="str">
        <f>IF($L151=N$4,MAX(N$1:N150)+1,"")</f>
        <v/>
      </c>
      <c r="O151" s="7" t="str">
        <f>IF($L151=O$4,MAX(O$1:O150)+1,"")</f>
        <v/>
      </c>
      <c r="P151" s="7">
        <f>IF($L151=P$4,MAX(P$1:P150)+1,"")</f>
        <v>31</v>
      </c>
      <c r="Q151" s="7" t="str">
        <f>IF($L151=Q$4,MAX(Q$1:Q150)+1,"")</f>
        <v/>
      </c>
      <c r="R151" s="7" t="str">
        <f>IF($L151=R$4,MAX(R$1:R150)+1,"")</f>
        <v/>
      </c>
      <c r="S151" s="7" t="str">
        <f>IF($L151=S$4,MAX(S$1:S150)+1,"")</f>
        <v/>
      </c>
      <c r="T151" s="7" t="str">
        <f>IF($L151=T$4,MAX(T$1:T150)+1,"")</f>
        <v/>
      </c>
      <c r="U151" s="7" t="str">
        <f>IF($L151=U$4,MAX(U$1:U150)+1,"")</f>
        <v/>
      </c>
      <c r="V151" s="6">
        <f t="shared" si="10"/>
        <v>31</v>
      </c>
      <c r="X151" s="7" t="str">
        <f>IF($J151=X$4,MAX(X$1:X150)+1,"")</f>
        <v/>
      </c>
      <c r="Y151" s="7" t="str">
        <f>IF($J151=Y$4,MAX(Y$1:Y150)+1,"")</f>
        <v/>
      </c>
      <c r="Z151" s="7" t="str">
        <f>IF($J151=Z$4,MAX(Z$1:Z150)+1,"")</f>
        <v/>
      </c>
      <c r="AA151" s="7" t="str">
        <f>IF($J151=AA$4,MAX(AA$1:AA150)+1,"")</f>
        <v/>
      </c>
      <c r="AB151" s="7" t="str">
        <f>IF($J151=AB$4,MAX(AB$1:AB150)+1,"")</f>
        <v/>
      </c>
      <c r="AC151" s="7" t="str">
        <f>IF($J151=AC$4,MAX(AC$1:AC150)+1,"")</f>
        <v/>
      </c>
      <c r="AD151" s="7" t="str">
        <f>IF($J151=AD$4,MAX(AD$1:AD150)+1,"")</f>
        <v/>
      </c>
      <c r="AE151" s="7" t="str">
        <f>IF($J151=AE$4,MAX(AE$1:AE150)+1,"")</f>
        <v/>
      </c>
      <c r="AF151" s="7" t="str">
        <f>IF($J151=AF$4,MAX(AF$1:AF150)+1,"")</f>
        <v/>
      </c>
      <c r="AG151" s="7" t="str">
        <f>IF($J151=AG$4,MAX(AG$1:AG150)+1,"")</f>
        <v/>
      </c>
      <c r="AH151" s="7" t="str">
        <f>IF($J151=AH$4,MAX(AH$1:AH150)+1,"")</f>
        <v/>
      </c>
      <c r="AI151" s="7" t="str">
        <f>IF($J151=AI$4,MAX(AI$1:AI150)+1,"")</f>
        <v/>
      </c>
      <c r="AJ151" s="7" t="str">
        <f>IF($J151=AJ$4,MAX(AJ$1:AJ150)+1,"")</f>
        <v/>
      </c>
      <c r="AK151" s="7" t="str">
        <f>IF($J151=AK$4,MAX(AK$1:AK150)+1,"")</f>
        <v/>
      </c>
      <c r="AL151" s="7" t="str">
        <f>IF($J151=AL$4,MAX(AL$1:AL150)+1,"")</f>
        <v/>
      </c>
      <c r="AM151" s="7" t="str">
        <f>IF($J151=AM$4,MAX(AM$1:AM150)+1,"")</f>
        <v/>
      </c>
      <c r="AN151" s="7" t="str">
        <f>IF($J151=AN$4,MAX(AN$1:AN150)+1,"")</f>
        <v/>
      </c>
      <c r="AO151" s="7" t="str">
        <f>IF($J151=AO$4,MAX(AO$1:AO150)+1,"")</f>
        <v/>
      </c>
      <c r="AP151" s="7" t="str">
        <f>IF($J151=AP$4,MAX(AP$1:AP150)+1,"")</f>
        <v/>
      </c>
      <c r="AQ151" s="7" t="str">
        <f>IF($J151=AQ$4,MAX(AQ$1:AQ150)+1,"")</f>
        <v/>
      </c>
      <c r="AR151" s="7" t="str">
        <f>IF($J151=AR$4,MAX(AR$1:AR150)+1,"")</f>
        <v/>
      </c>
      <c r="AS151" s="7" t="str">
        <f>IF($J151=AS$4,MAX(AS$1:AS150)+1,"")</f>
        <v/>
      </c>
      <c r="AT151" s="7" t="str">
        <f>IF($J151=AT$4,MAX(AT$1:AT150)+1,"")</f>
        <v/>
      </c>
      <c r="AU151" s="7" t="str">
        <f>IF($J151=AU$4,MAX(AU$1:AU150)+1,"")</f>
        <v/>
      </c>
      <c r="AV151" s="7" t="str">
        <f>IF($J151=AV$4,MAX(AV$1:AV150)+1,"")</f>
        <v/>
      </c>
      <c r="AW151" s="7" t="str">
        <f>IF($J151=AW$4,MAX(AW$1:AW150)+1,"")</f>
        <v/>
      </c>
      <c r="AX151" s="7" t="str">
        <f>IF($J151=AX$4,MAX(AX$1:AX150)+1,"")</f>
        <v/>
      </c>
      <c r="AY151" s="7" t="str">
        <f>IF($J151=AY$4,MAX(AY$1:AY150)+1,"")</f>
        <v/>
      </c>
      <c r="AZ151" s="7" t="str">
        <f>IF($J151=AZ$4,MAX(AZ$1:AZ150)+1,"")</f>
        <v/>
      </c>
      <c r="BA151" s="7" t="str">
        <f>IF($J151=BA$4,MAX(BA$1:BA150)+1,"")</f>
        <v/>
      </c>
      <c r="BB151" s="7">
        <f>IF($J151=BB$4,MAX(BB$1:BB150)+1,"")</f>
        <v>18</v>
      </c>
      <c r="BC151" s="7" t="str">
        <f>IF($J151=BC$4,MAX(BC$1:BC150)+1,"")</f>
        <v/>
      </c>
      <c r="BD151" s="7" t="str">
        <f>IF($J151=BD$4,MAX(BD$1:BD150)+1,"")</f>
        <v/>
      </c>
      <c r="BE151" s="7" t="str">
        <f>IF($J151=BE$4,MAX(BE$1:BE150)+1,"")</f>
        <v/>
      </c>
      <c r="BF151" s="7" t="str">
        <f>IF($J151=BF$4,MAX(BF$1:BF150)+1,"")</f>
        <v/>
      </c>
      <c r="BG151" s="7" t="str">
        <f>IF($J151=BG$4,MAX(BG$1:BG150)+1,"")</f>
        <v/>
      </c>
      <c r="BH151" s="7" t="str">
        <f>IF($J151=BH$4,MAX(BH$1:BH150)+1,"")</f>
        <v/>
      </c>
      <c r="BI151" s="6">
        <f t="shared" si="11"/>
        <v>18</v>
      </c>
    </row>
    <row r="152" spans="1:61">
      <c r="A152" s="6" t="str">
        <f t="shared" si="8"/>
        <v>มัธยมศึกษาปีที่ 5/3-14</v>
      </c>
      <c r="B152" s="6" t="str">
        <f t="shared" si="9"/>
        <v>ช67506-15</v>
      </c>
      <c r="D152" s="15">
        <v>14</v>
      </c>
      <c r="E152" s="15" t="s">
        <v>368</v>
      </c>
      <c r="F152" s="8" t="s">
        <v>369</v>
      </c>
      <c r="G152" s="8" t="s">
        <v>370</v>
      </c>
      <c r="H152" s="15" t="s">
        <v>560</v>
      </c>
      <c r="J152" s="7" t="str">
        <f>IF(K152='วิชา-ชั้นที่สอน'!$B$29,'วิชา-ชั้นที่สอน'!$A$29,IF(K152='วิชา-ชั้นที่สอน'!$B$30,'วิชา-ชั้นที่สอน'!$A$30,IF(K152='วิชา-ชั้นที่สอน'!$B$31,'วิชา-ชั้นที่สอน'!$A$31,IF(K152='วิชา-ชั้นที่สอน'!$B$32,'วิชา-ชั้นที่สอน'!$A$32,IF(K152='วิชา-ชั้นที่สอน'!$B$33,'วิชา-ชั้นที่สอน'!$A$33,"-")))))</f>
        <v>ช67506</v>
      </c>
      <c r="K152" s="7" t="s">
        <v>1851</v>
      </c>
      <c r="L152" s="7" t="str">
        <f>IF(J152=0,"",IF(J152="-","",IF(J152="","",VLOOKUP(J152,'วิชา-ชั้นที่สอน'!$A$3:$F$59,3,FALSE))))</f>
        <v>นายธนินภัท วิชรัจจ์</v>
      </c>
      <c r="M152" s="7">
        <f>IF(L152=$M$4,MAX(M$1:$M151)+1,"")</f>
        <v>29</v>
      </c>
      <c r="N152" s="7" t="str">
        <f>IF($L152=N$4,MAX(N$1:N151)+1,"")</f>
        <v/>
      </c>
      <c r="O152" s="7" t="str">
        <f>IF($L152=O$4,MAX(O$1:O151)+1,"")</f>
        <v/>
      </c>
      <c r="P152" s="7" t="str">
        <f>IF($L152=P$4,MAX(P$1:P151)+1,"")</f>
        <v/>
      </c>
      <c r="Q152" s="7" t="str">
        <f>IF($L152=Q$4,MAX(Q$1:Q151)+1,"")</f>
        <v/>
      </c>
      <c r="R152" s="7" t="str">
        <f>IF($L152=R$4,MAX(R$1:R151)+1,"")</f>
        <v/>
      </c>
      <c r="S152" s="7" t="str">
        <f>IF($L152=S$4,MAX(S$1:S151)+1,"")</f>
        <v/>
      </c>
      <c r="T152" s="7" t="str">
        <f>IF($L152=T$4,MAX(T$1:T151)+1,"")</f>
        <v/>
      </c>
      <c r="U152" s="7" t="str">
        <f>IF($L152=U$4,MAX(U$1:U151)+1,"")</f>
        <v/>
      </c>
      <c r="V152" s="6">
        <f t="shared" si="10"/>
        <v>29</v>
      </c>
      <c r="X152" s="7" t="str">
        <f>IF($J152=X$4,MAX(X$1:X151)+1,"")</f>
        <v/>
      </c>
      <c r="Y152" s="7" t="str">
        <f>IF($J152=Y$4,MAX(Y$1:Y151)+1,"")</f>
        <v/>
      </c>
      <c r="Z152" s="7" t="str">
        <f>IF($J152=Z$4,MAX(Z$1:Z151)+1,"")</f>
        <v/>
      </c>
      <c r="AA152" s="7" t="str">
        <f>IF($J152=AA$4,MAX(AA$1:AA151)+1,"")</f>
        <v/>
      </c>
      <c r="AB152" s="7" t="str">
        <f>IF($J152=AB$4,MAX(AB$1:AB151)+1,"")</f>
        <v/>
      </c>
      <c r="AC152" s="7" t="str">
        <f>IF($J152=AC$4,MAX(AC$1:AC151)+1,"")</f>
        <v/>
      </c>
      <c r="AD152" s="7" t="str">
        <f>IF($J152=AD$4,MAX(AD$1:AD151)+1,"")</f>
        <v/>
      </c>
      <c r="AE152" s="7" t="str">
        <f>IF($J152=AE$4,MAX(AE$1:AE151)+1,"")</f>
        <v/>
      </c>
      <c r="AF152" s="7" t="str">
        <f>IF($J152=AF$4,MAX(AF$1:AF151)+1,"")</f>
        <v/>
      </c>
      <c r="AG152" s="7" t="str">
        <f>IF($J152=AG$4,MAX(AG$1:AG151)+1,"")</f>
        <v/>
      </c>
      <c r="AH152" s="7" t="str">
        <f>IF($J152=AH$4,MAX(AH$1:AH151)+1,"")</f>
        <v/>
      </c>
      <c r="AI152" s="7" t="str">
        <f>IF($J152=AI$4,MAX(AI$1:AI151)+1,"")</f>
        <v/>
      </c>
      <c r="AJ152" s="7" t="str">
        <f>IF($J152=AJ$4,MAX(AJ$1:AJ151)+1,"")</f>
        <v/>
      </c>
      <c r="AK152" s="7" t="str">
        <f>IF($J152=AK$4,MAX(AK$1:AK151)+1,"")</f>
        <v/>
      </c>
      <c r="AL152" s="7" t="str">
        <f>IF($J152=AL$4,MAX(AL$1:AL151)+1,"")</f>
        <v/>
      </c>
      <c r="AM152" s="7" t="str">
        <f>IF($J152=AM$4,MAX(AM$1:AM151)+1,"")</f>
        <v/>
      </c>
      <c r="AN152" s="7" t="str">
        <f>IF($J152=AN$4,MAX(AN$1:AN151)+1,"")</f>
        <v/>
      </c>
      <c r="AO152" s="7" t="str">
        <f>IF($J152=AO$4,MAX(AO$1:AO151)+1,"")</f>
        <v/>
      </c>
      <c r="AP152" s="7" t="str">
        <f>IF($J152=AP$4,MAX(AP$1:AP151)+1,"")</f>
        <v/>
      </c>
      <c r="AQ152" s="7" t="str">
        <f>IF($J152=AQ$4,MAX(AQ$1:AQ151)+1,"")</f>
        <v/>
      </c>
      <c r="AR152" s="7" t="str">
        <f>IF($J152=AR$4,MAX(AR$1:AR151)+1,"")</f>
        <v/>
      </c>
      <c r="AS152" s="7" t="str">
        <f>IF($J152=AS$4,MAX(AS$1:AS151)+1,"")</f>
        <v/>
      </c>
      <c r="AT152" s="7" t="str">
        <f>IF($J152=AT$4,MAX(AT$1:AT151)+1,"")</f>
        <v/>
      </c>
      <c r="AU152" s="7" t="str">
        <f>IF($J152=AU$4,MAX(AU$1:AU151)+1,"")</f>
        <v/>
      </c>
      <c r="AV152" s="7" t="str">
        <f>IF($J152=AV$4,MAX(AV$1:AV151)+1,"")</f>
        <v/>
      </c>
      <c r="AW152" s="7" t="str">
        <f>IF($J152=AW$4,MAX(AW$1:AW151)+1,"")</f>
        <v/>
      </c>
      <c r="AX152" s="7" t="str">
        <f>IF($J152=AX$4,MAX(AX$1:AX151)+1,"")</f>
        <v/>
      </c>
      <c r="AY152" s="7">
        <f>IF($J152=AY$4,MAX(AY$1:AY151)+1,"")</f>
        <v>15</v>
      </c>
      <c r="AZ152" s="7" t="str">
        <f>IF($J152=AZ$4,MAX(AZ$1:AZ151)+1,"")</f>
        <v/>
      </c>
      <c r="BA152" s="7" t="str">
        <f>IF($J152=BA$4,MAX(BA$1:BA151)+1,"")</f>
        <v/>
      </c>
      <c r="BB152" s="7" t="str">
        <f>IF($J152=BB$4,MAX(BB$1:BB151)+1,"")</f>
        <v/>
      </c>
      <c r="BC152" s="7" t="str">
        <f>IF($J152=BC$4,MAX(BC$1:BC151)+1,"")</f>
        <v/>
      </c>
      <c r="BD152" s="7" t="str">
        <f>IF($J152=BD$4,MAX(BD$1:BD151)+1,"")</f>
        <v/>
      </c>
      <c r="BE152" s="7" t="str">
        <f>IF($J152=BE$4,MAX(BE$1:BE151)+1,"")</f>
        <v/>
      </c>
      <c r="BF152" s="7" t="str">
        <f>IF($J152=BF$4,MAX(BF$1:BF151)+1,"")</f>
        <v/>
      </c>
      <c r="BG152" s="7" t="str">
        <f>IF($J152=BG$4,MAX(BG$1:BG151)+1,"")</f>
        <v/>
      </c>
      <c r="BH152" s="7" t="str">
        <f>IF($J152=BH$4,MAX(BH$1:BH151)+1,"")</f>
        <v/>
      </c>
      <c r="BI152" s="6">
        <f t="shared" si="11"/>
        <v>15</v>
      </c>
    </row>
    <row r="153" spans="1:61">
      <c r="A153" s="6" t="str">
        <f t="shared" si="8"/>
        <v>มัธยมศึกษาปีที่ 5/3-15</v>
      </c>
      <c r="B153" s="6" t="str">
        <f t="shared" si="9"/>
        <v>ช67505-10</v>
      </c>
      <c r="D153" s="15">
        <v>15</v>
      </c>
      <c r="E153" s="15" t="s">
        <v>156</v>
      </c>
      <c r="F153" s="8" t="s">
        <v>277</v>
      </c>
      <c r="G153" s="8" t="s">
        <v>9</v>
      </c>
      <c r="H153" s="15" t="s">
        <v>560</v>
      </c>
      <c r="J153" s="7" t="str">
        <f>IF(K153='วิชา-ชั้นที่สอน'!$B$29,'วิชา-ชั้นที่สอน'!$A$29,IF(K153='วิชา-ชั้นที่สอน'!$B$30,'วิชา-ชั้นที่สอน'!$A$30,IF(K153='วิชา-ชั้นที่สอน'!$B$31,'วิชา-ชั้นที่สอน'!$A$31,IF(K153='วิชา-ชั้นที่สอน'!$B$32,'วิชา-ชั้นที่สอน'!$A$32,IF(K153='วิชา-ชั้นที่สอน'!$B$33,'วิชา-ชั้นที่สอน'!$A$33,"-")))))</f>
        <v>ช67505</v>
      </c>
      <c r="K153" s="7" t="s">
        <v>1946</v>
      </c>
      <c r="L153" s="7" t="str">
        <f>IF(J153=0,"",IF(J153="-","",IF(J153="","",VLOOKUP(J153,'วิชา-ชั้นที่สอน'!$A$3:$F$59,3,FALSE))))</f>
        <v>นางสาวศิลป์ศุภา คุสินธุ์</v>
      </c>
      <c r="M153" s="7" t="str">
        <f>IF(L153=$M$4,MAX(M$1:$M152)+1,"")</f>
        <v/>
      </c>
      <c r="N153" s="7">
        <f>IF($L153=N$4,MAX(N$1:N152)+1,"")</f>
        <v>24</v>
      </c>
      <c r="O153" s="7" t="str">
        <f>IF($L153=O$4,MAX(O$1:O152)+1,"")</f>
        <v/>
      </c>
      <c r="P153" s="7" t="str">
        <f>IF($L153=P$4,MAX(P$1:P152)+1,"")</f>
        <v/>
      </c>
      <c r="Q153" s="7" t="str">
        <f>IF($L153=Q$4,MAX(Q$1:Q152)+1,"")</f>
        <v/>
      </c>
      <c r="R153" s="7" t="str">
        <f>IF($L153=R$4,MAX(R$1:R152)+1,"")</f>
        <v/>
      </c>
      <c r="S153" s="7" t="str">
        <f>IF($L153=S$4,MAX(S$1:S152)+1,"")</f>
        <v/>
      </c>
      <c r="T153" s="7" t="str">
        <f>IF($L153=T$4,MAX(T$1:T152)+1,"")</f>
        <v/>
      </c>
      <c r="U153" s="7" t="str">
        <f>IF($L153=U$4,MAX(U$1:U152)+1,"")</f>
        <v/>
      </c>
      <c r="V153" s="6">
        <f t="shared" si="10"/>
        <v>24</v>
      </c>
      <c r="X153" s="7" t="str">
        <f>IF($J153=X$4,MAX(X$1:X152)+1,"")</f>
        <v/>
      </c>
      <c r="Y153" s="7" t="str">
        <f>IF($J153=Y$4,MAX(Y$1:Y152)+1,"")</f>
        <v/>
      </c>
      <c r="Z153" s="7" t="str">
        <f>IF($J153=Z$4,MAX(Z$1:Z152)+1,"")</f>
        <v/>
      </c>
      <c r="AA153" s="7" t="str">
        <f>IF($J153=AA$4,MAX(AA$1:AA152)+1,"")</f>
        <v/>
      </c>
      <c r="AB153" s="7" t="str">
        <f>IF($J153=AB$4,MAX(AB$1:AB152)+1,"")</f>
        <v/>
      </c>
      <c r="AC153" s="7" t="str">
        <f>IF($J153=AC$4,MAX(AC$1:AC152)+1,"")</f>
        <v/>
      </c>
      <c r="AD153" s="7" t="str">
        <f>IF($J153=AD$4,MAX(AD$1:AD152)+1,"")</f>
        <v/>
      </c>
      <c r="AE153" s="7" t="str">
        <f>IF($J153=AE$4,MAX(AE$1:AE152)+1,"")</f>
        <v/>
      </c>
      <c r="AF153" s="7" t="str">
        <f>IF($J153=AF$4,MAX(AF$1:AF152)+1,"")</f>
        <v/>
      </c>
      <c r="AG153" s="7" t="str">
        <f>IF($J153=AG$4,MAX(AG$1:AG152)+1,"")</f>
        <v/>
      </c>
      <c r="AH153" s="7" t="str">
        <f>IF($J153=AH$4,MAX(AH$1:AH152)+1,"")</f>
        <v/>
      </c>
      <c r="AI153" s="7" t="str">
        <f>IF($J153=AI$4,MAX(AI$1:AI152)+1,"")</f>
        <v/>
      </c>
      <c r="AJ153" s="7" t="str">
        <f>IF($J153=AJ$4,MAX(AJ$1:AJ152)+1,"")</f>
        <v/>
      </c>
      <c r="AK153" s="7" t="str">
        <f>IF($J153=AK$4,MAX(AK$1:AK152)+1,"")</f>
        <v/>
      </c>
      <c r="AL153" s="7" t="str">
        <f>IF($J153=AL$4,MAX(AL$1:AL152)+1,"")</f>
        <v/>
      </c>
      <c r="AM153" s="7" t="str">
        <f>IF($J153=AM$4,MAX(AM$1:AM152)+1,"")</f>
        <v/>
      </c>
      <c r="AN153" s="7" t="str">
        <f>IF($J153=AN$4,MAX(AN$1:AN152)+1,"")</f>
        <v/>
      </c>
      <c r="AO153" s="7" t="str">
        <f>IF($J153=AO$4,MAX(AO$1:AO152)+1,"")</f>
        <v/>
      </c>
      <c r="AP153" s="7" t="str">
        <f>IF($J153=AP$4,MAX(AP$1:AP152)+1,"")</f>
        <v/>
      </c>
      <c r="AQ153" s="7" t="str">
        <f>IF($J153=AQ$4,MAX(AQ$1:AQ152)+1,"")</f>
        <v/>
      </c>
      <c r="AR153" s="7" t="str">
        <f>IF($J153=AR$4,MAX(AR$1:AR152)+1,"")</f>
        <v/>
      </c>
      <c r="AS153" s="7" t="str">
        <f>IF($J153=AS$4,MAX(AS$1:AS152)+1,"")</f>
        <v/>
      </c>
      <c r="AT153" s="7" t="str">
        <f>IF($J153=AT$4,MAX(AT$1:AT152)+1,"")</f>
        <v/>
      </c>
      <c r="AU153" s="7" t="str">
        <f>IF($J153=AU$4,MAX(AU$1:AU152)+1,"")</f>
        <v/>
      </c>
      <c r="AV153" s="7" t="str">
        <f>IF($J153=AV$4,MAX(AV$1:AV152)+1,"")</f>
        <v/>
      </c>
      <c r="AW153" s="7" t="str">
        <f>IF($J153=AW$4,MAX(AW$1:AW152)+1,"")</f>
        <v/>
      </c>
      <c r="AX153" s="7">
        <f>IF($J153=AX$4,MAX(AX$1:AX152)+1,"")</f>
        <v>10</v>
      </c>
      <c r="AY153" s="7" t="str">
        <f>IF($J153=AY$4,MAX(AY$1:AY152)+1,"")</f>
        <v/>
      </c>
      <c r="AZ153" s="7" t="str">
        <f>IF($J153=AZ$4,MAX(AZ$1:AZ152)+1,"")</f>
        <v/>
      </c>
      <c r="BA153" s="7" t="str">
        <f>IF($J153=BA$4,MAX(BA$1:BA152)+1,"")</f>
        <v/>
      </c>
      <c r="BB153" s="7" t="str">
        <f>IF($J153=BB$4,MAX(BB$1:BB152)+1,"")</f>
        <v/>
      </c>
      <c r="BC153" s="7" t="str">
        <f>IF($J153=BC$4,MAX(BC$1:BC152)+1,"")</f>
        <v/>
      </c>
      <c r="BD153" s="7" t="str">
        <f>IF($J153=BD$4,MAX(BD$1:BD152)+1,"")</f>
        <v/>
      </c>
      <c r="BE153" s="7" t="str">
        <f>IF($J153=BE$4,MAX(BE$1:BE152)+1,"")</f>
        <v/>
      </c>
      <c r="BF153" s="7" t="str">
        <f>IF($J153=BF$4,MAX(BF$1:BF152)+1,"")</f>
        <v/>
      </c>
      <c r="BG153" s="7" t="str">
        <f>IF($J153=BG$4,MAX(BG$1:BG152)+1,"")</f>
        <v/>
      </c>
      <c r="BH153" s="7" t="str">
        <f>IF($J153=BH$4,MAX(BH$1:BH152)+1,"")</f>
        <v/>
      </c>
      <c r="BI153" s="6">
        <f t="shared" si="11"/>
        <v>10</v>
      </c>
    </row>
    <row r="154" spans="1:61">
      <c r="A154" s="6" t="str">
        <f t="shared" si="8"/>
        <v>มัธยมศึกษาปีที่ 5/3-16</v>
      </c>
      <c r="B154" s="6" t="str">
        <f t="shared" si="9"/>
        <v>ช67508-16</v>
      </c>
      <c r="D154" s="15">
        <v>16</v>
      </c>
      <c r="E154" s="15" t="s">
        <v>171</v>
      </c>
      <c r="F154" s="8" t="s">
        <v>340</v>
      </c>
      <c r="G154" s="8" t="s">
        <v>27</v>
      </c>
      <c r="H154" s="15" t="s">
        <v>560</v>
      </c>
      <c r="J154" s="7" t="str">
        <f>IF(K154='วิชา-ชั้นที่สอน'!$B$29,'วิชา-ชั้นที่สอน'!$A$29,IF(K154='วิชา-ชั้นที่สอน'!$B$30,'วิชา-ชั้นที่สอน'!$A$30,IF(K154='วิชา-ชั้นที่สอน'!$B$31,'วิชา-ชั้นที่สอน'!$A$31,IF(K154='วิชา-ชั้นที่สอน'!$B$32,'วิชา-ชั้นที่สอน'!$A$32,IF(K154='วิชา-ชั้นที่สอน'!$B$33,'วิชา-ชั้นที่สอน'!$A$33,"-")))))</f>
        <v>ช67508</v>
      </c>
      <c r="K154" s="7" t="s">
        <v>2133</v>
      </c>
      <c r="L154" s="7" t="str">
        <f>IF(J154=0,"",IF(J154="-","",IF(J154="","",VLOOKUP(J154,'วิชา-ชั้นที่สอน'!$A$3:$F$59,3,FALSE))))</f>
        <v>นางสาวมรกต  แหวนประดับ</v>
      </c>
      <c r="M154" s="7" t="str">
        <f>IF(L154=$M$4,MAX(M$1:$M153)+1,"")</f>
        <v/>
      </c>
      <c r="N154" s="7" t="str">
        <f>IF($L154=N$4,MAX(N$1:N153)+1,"")</f>
        <v/>
      </c>
      <c r="O154" s="7" t="str">
        <f>IF($L154=O$4,MAX(O$1:O153)+1,"")</f>
        <v/>
      </c>
      <c r="P154" s="7" t="str">
        <f>IF($L154=P$4,MAX(P$1:P153)+1,"")</f>
        <v/>
      </c>
      <c r="Q154" s="7" t="str">
        <f>IF($L154=Q$4,MAX(Q$1:Q153)+1,"")</f>
        <v/>
      </c>
      <c r="R154" s="7" t="str">
        <f>IF($L154=R$4,MAX(R$1:R153)+1,"")</f>
        <v/>
      </c>
      <c r="S154" s="7" t="str">
        <f>IF($L154=S$4,MAX(S$1:S153)+1,"")</f>
        <v/>
      </c>
      <c r="T154" s="7" t="str">
        <f>IF($L154=T$4,MAX(T$1:T153)+1,"")</f>
        <v/>
      </c>
      <c r="U154" s="7" t="str">
        <f>IF($L154=U$4,MAX(U$1:U153)+1,"")</f>
        <v/>
      </c>
      <c r="V154" s="6">
        <f t="shared" si="10"/>
        <v>0</v>
      </c>
      <c r="X154" s="7" t="str">
        <f>IF($J154=X$4,MAX(X$1:X153)+1,"")</f>
        <v/>
      </c>
      <c r="Y154" s="7" t="str">
        <f>IF($J154=Y$4,MAX(Y$1:Y153)+1,"")</f>
        <v/>
      </c>
      <c r="Z154" s="7" t="str">
        <f>IF($J154=Z$4,MAX(Z$1:Z153)+1,"")</f>
        <v/>
      </c>
      <c r="AA154" s="7" t="str">
        <f>IF($J154=AA$4,MAX(AA$1:AA153)+1,"")</f>
        <v/>
      </c>
      <c r="AB154" s="7" t="str">
        <f>IF($J154=AB$4,MAX(AB$1:AB153)+1,"")</f>
        <v/>
      </c>
      <c r="AC154" s="7" t="str">
        <f>IF($J154=AC$4,MAX(AC$1:AC153)+1,"")</f>
        <v/>
      </c>
      <c r="AD154" s="7" t="str">
        <f>IF($J154=AD$4,MAX(AD$1:AD153)+1,"")</f>
        <v/>
      </c>
      <c r="AE154" s="7" t="str">
        <f>IF($J154=AE$4,MAX(AE$1:AE153)+1,"")</f>
        <v/>
      </c>
      <c r="AF154" s="7" t="str">
        <f>IF($J154=AF$4,MAX(AF$1:AF153)+1,"")</f>
        <v/>
      </c>
      <c r="AG154" s="7" t="str">
        <f>IF($J154=AG$4,MAX(AG$1:AG153)+1,"")</f>
        <v/>
      </c>
      <c r="AH154" s="7" t="str">
        <f>IF($J154=AH$4,MAX(AH$1:AH153)+1,"")</f>
        <v/>
      </c>
      <c r="AI154" s="7" t="str">
        <f>IF($J154=AI$4,MAX(AI$1:AI153)+1,"")</f>
        <v/>
      </c>
      <c r="AJ154" s="7" t="str">
        <f>IF($J154=AJ$4,MAX(AJ$1:AJ153)+1,"")</f>
        <v/>
      </c>
      <c r="AK154" s="7" t="str">
        <f>IF($J154=AK$4,MAX(AK$1:AK153)+1,"")</f>
        <v/>
      </c>
      <c r="AL154" s="7" t="str">
        <f>IF($J154=AL$4,MAX(AL$1:AL153)+1,"")</f>
        <v/>
      </c>
      <c r="AM154" s="7" t="str">
        <f>IF($J154=AM$4,MAX(AM$1:AM153)+1,"")</f>
        <v/>
      </c>
      <c r="AN154" s="7" t="str">
        <f>IF($J154=AN$4,MAX(AN$1:AN153)+1,"")</f>
        <v/>
      </c>
      <c r="AO154" s="7" t="str">
        <f>IF($J154=AO$4,MAX(AO$1:AO153)+1,"")</f>
        <v/>
      </c>
      <c r="AP154" s="7" t="str">
        <f>IF($J154=AP$4,MAX(AP$1:AP153)+1,"")</f>
        <v/>
      </c>
      <c r="AQ154" s="7" t="str">
        <f>IF($J154=AQ$4,MAX(AQ$1:AQ153)+1,"")</f>
        <v/>
      </c>
      <c r="AR154" s="7" t="str">
        <f>IF($J154=AR$4,MAX(AR$1:AR153)+1,"")</f>
        <v/>
      </c>
      <c r="AS154" s="7" t="str">
        <f>IF($J154=AS$4,MAX(AS$1:AS153)+1,"")</f>
        <v/>
      </c>
      <c r="AT154" s="7" t="str">
        <f>IF($J154=AT$4,MAX(AT$1:AT153)+1,"")</f>
        <v/>
      </c>
      <c r="AU154" s="7" t="str">
        <f>IF($J154=AU$4,MAX(AU$1:AU153)+1,"")</f>
        <v/>
      </c>
      <c r="AV154" s="7" t="str">
        <f>IF($J154=AV$4,MAX(AV$1:AV153)+1,"")</f>
        <v/>
      </c>
      <c r="AW154" s="7" t="str">
        <f>IF($J154=AW$4,MAX(AW$1:AW153)+1,"")</f>
        <v/>
      </c>
      <c r="AX154" s="7" t="str">
        <f>IF($J154=AX$4,MAX(AX$1:AX153)+1,"")</f>
        <v/>
      </c>
      <c r="AY154" s="7" t="str">
        <f>IF($J154=AY$4,MAX(AY$1:AY153)+1,"")</f>
        <v/>
      </c>
      <c r="AZ154" s="7" t="str">
        <f>IF($J154=AZ$4,MAX(AZ$1:AZ153)+1,"")</f>
        <v/>
      </c>
      <c r="BA154" s="7">
        <f>IF($J154=BA$4,MAX(BA$1:BA153)+1,"")</f>
        <v>16</v>
      </c>
      <c r="BB154" s="7" t="str">
        <f>IF($J154=BB$4,MAX(BB$1:BB153)+1,"")</f>
        <v/>
      </c>
      <c r="BC154" s="7" t="str">
        <f>IF($J154=BC$4,MAX(BC$1:BC153)+1,"")</f>
        <v/>
      </c>
      <c r="BD154" s="7" t="str">
        <f>IF($J154=BD$4,MAX(BD$1:BD153)+1,"")</f>
        <v/>
      </c>
      <c r="BE154" s="7" t="str">
        <f>IF($J154=BE$4,MAX(BE$1:BE153)+1,"")</f>
        <v/>
      </c>
      <c r="BF154" s="7" t="str">
        <f>IF($J154=BF$4,MAX(BF$1:BF153)+1,"")</f>
        <v/>
      </c>
      <c r="BG154" s="7" t="str">
        <f>IF($J154=BG$4,MAX(BG$1:BG153)+1,"")</f>
        <v/>
      </c>
      <c r="BH154" s="7" t="str">
        <f>IF($J154=BH$4,MAX(BH$1:BH153)+1,"")</f>
        <v/>
      </c>
      <c r="BI154" s="6">
        <f t="shared" si="11"/>
        <v>16</v>
      </c>
    </row>
    <row r="155" spans="1:61">
      <c r="A155" s="6" t="str">
        <f t="shared" si="8"/>
        <v>มัธยมศึกษาปีที่ 5/3-17</v>
      </c>
      <c r="B155" s="6" t="str">
        <f t="shared" si="9"/>
        <v>ช67508-17</v>
      </c>
      <c r="D155" s="15">
        <v>17</v>
      </c>
      <c r="E155" s="15" t="s">
        <v>181</v>
      </c>
      <c r="F155" s="8" t="s">
        <v>345</v>
      </c>
      <c r="G155" s="8" t="s">
        <v>38</v>
      </c>
      <c r="H155" s="15" t="s">
        <v>560</v>
      </c>
      <c r="J155" s="7" t="str">
        <f>IF(K155='วิชา-ชั้นที่สอน'!$B$29,'วิชา-ชั้นที่สอน'!$A$29,IF(K155='วิชา-ชั้นที่สอน'!$B$30,'วิชา-ชั้นที่สอน'!$A$30,IF(K155='วิชา-ชั้นที่สอน'!$B$31,'วิชา-ชั้นที่สอน'!$A$31,IF(K155='วิชา-ชั้นที่สอน'!$B$32,'วิชา-ชั้นที่สอน'!$A$32,IF(K155='วิชา-ชั้นที่สอน'!$B$33,'วิชา-ชั้นที่สอน'!$A$33,"-")))))</f>
        <v>ช67508</v>
      </c>
      <c r="K155" s="7" t="s">
        <v>2133</v>
      </c>
      <c r="L155" s="7" t="str">
        <f>IF(J155=0,"",IF(J155="-","",IF(J155="","",VLOOKUP(J155,'วิชา-ชั้นที่สอน'!$A$3:$F$59,3,FALSE))))</f>
        <v>นางสาวมรกต  แหวนประดับ</v>
      </c>
      <c r="M155" s="7" t="str">
        <f>IF(L155=$M$4,MAX(M$1:$M154)+1,"")</f>
        <v/>
      </c>
      <c r="N155" s="7" t="str">
        <f>IF($L155=N$4,MAX(N$1:N154)+1,"")</f>
        <v/>
      </c>
      <c r="O155" s="7" t="str">
        <f>IF($L155=O$4,MAX(O$1:O154)+1,"")</f>
        <v/>
      </c>
      <c r="P155" s="7" t="str">
        <f>IF($L155=P$4,MAX(P$1:P154)+1,"")</f>
        <v/>
      </c>
      <c r="Q155" s="7" t="str">
        <f>IF($L155=Q$4,MAX(Q$1:Q154)+1,"")</f>
        <v/>
      </c>
      <c r="R155" s="7" t="str">
        <f>IF($L155=R$4,MAX(R$1:R154)+1,"")</f>
        <v/>
      </c>
      <c r="S155" s="7" t="str">
        <f>IF($L155=S$4,MAX(S$1:S154)+1,"")</f>
        <v/>
      </c>
      <c r="T155" s="7" t="str">
        <f>IF($L155=T$4,MAX(T$1:T154)+1,"")</f>
        <v/>
      </c>
      <c r="U155" s="7" t="str">
        <f>IF($L155=U$4,MAX(U$1:U154)+1,"")</f>
        <v/>
      </c>
      <c r="V155" s="6">
        <f t="shared" si="10"/>
        <v>0</v>
      </c>
      <c r="X155" s="7" t="str">
        <f>IF($J155=X$4,MAX(X$1:X154)+1,"")</f>
        <v/>
      </c>
      <c r="Y155" s="7" t="str">
        <f>IF($J155=Y$4,MAX(Y$1:Y154)+1,"")</f>
        <v/>
      </c>
      <c r="Z155" s="7" t="str">
        <f>IF($J155=Z$4,MAX(Z$1:Z154)+1,"")</f>
        <v/>
      </c>
      <c r="AA155" s="7" t="str">
        <f>IF($J155=AA$4,MAX(AA$1:AA154)+1,"")</f>
        <v/>
      </c>
      <c r="AB155" s="7" t="str">
        <f>IF($J155=AB$4,MAX(AB$1:AB154)+1,"")</f>
        <v/>
      </c>
      <c r="AC155" s="7" t="str">
        <f>IF($J155=AC$4,MAX(AC$1:AC154)+1,"")</f>
        <v/>
      </c>
      <c r="AD155" s="7" t="str">
        <f>IF($J155=AD$4,MAX(AD$1:AD154)+1,"")</f>
        <v/>
      </c>
      <c r="AE155" s="7" t="str">
        <f>IF($J155=AE$4,MAX(AE$1:AE154)+1,"")</f>
        <v/>
      </c>
      <c r="AF155" s="7" t="str">
        <f>IF($J155=AF$4,MAX(AF$1:AF154)+1,"")</f>
        <v/>
      </c>
      <c r="AG155" s="7" t="str">
        <f>IF($J155=AG$4,MAX(AG$1:AG154)+1,"")</f>
        <v/>
      </c>
      <c r="AH155" s="7" t="str">
        <f>IF($J155=AH$4,MAX(AH$1:AH154)+1,"")</f>
        <v/>
      </c>
      <c r="AI155" s="7" t="str">
        <f>IF($J155=AI$4,MAX(AI$1:AI154)+1,"")</f>
        <v/>
      </c>
      <c r="AJ155" s="7" t="str">
        <f>IF($J155=AJ$4,MAX(AJ$1:AJ154)+1,"")</f>
        <v/>
      </c>
      <c r="AK155" s="7" t="str">
        <f>IF($J155=AK$4,MAX(AK$1:AK154)+1,"")</f>
        <v/>
      </c>
      <c r="AL155" s="7" t="str">
        <f>IF($J155=AL$4,MAX(AL$1:AL154)+1,"")</f>
        <v/>
      </c>
      <c r="AM155" s="7" t="str">
        <f>IF($J155=AM$4,MAX(AM$1:AM154)+1,"")</f>
        <v/>
      </c>
      <c r="AN155" s="7" t="str">
        <f>IF($J155=AN$4,MAX(AN$1:AN154)+1,"")</f>
        <v/>
      </c>
      <c r="AO155" s="7" t="str">
        <f>IF($J155=AO$4,MAX(AO$1:AO154)+1,"")</f>
        <v/>
      </c>
      <c r="AP155" s="7" t="str">
        <f>IF($J155=AP$4,MAX(AP$1:AP154)+1,"")</f>
        <v/>
      </c>
      <c r="AQ155" s="7" t="str">
        <f>IF($J155=AQ$4,MAX(AQ$1:AQ154)+1,"")</f>
        <v/>
      </c>
      <c r="AR155" s="7" t="str">
        <f>IF($J155=AR$4,MAX(AR$1:AR154)+1,"")</f>
        <v/>
      </c>
      <c r="AS155" s="7" t="str">
        <f>IF($J155=AS$4,MAX(AS$1:AS154)+1,"")</f>
        <v/>
      </c>
      <c r="AT155" s="7" t="str">
        <f>IF($J155=AT$4,MAX(AT$1:AT154)+1,"")</f>
        <v/>
      </c>
      <c r="AU155" s="7" t="str">
        <f>IF($J155=AU$4,MAX(AU$1:AU154)+1,"")</f>
        <v/>
      </c>
      <c r="AV155" s="7" t="str">
        <f>IF($J155=AV$4,MAX(AV$1:AV154)+1,"")</f>
        <v/>
      </c>
      <c r="AW155" s="7" t="str">
        <f>IF($J155=AW$4,MAX(AW$1:AW154)+1,"")</f>
        <v/>
      </c>
      <c r="AX155" s="7" t="str">
        <f>IF($J155=AX$4,MAX(AX$1:AX154)+1,"")</f>
        <v/>
      </c>
      <c r="AY155" s="7" t="str">
        <f>IF($J155=AY$4,MAX(AY$1:AY154)+1,"")</f>
        <v/>
      </c>
      <c r="AZ155" s="7" t="str">
        <f>IF($J155=AZ$4,MAX(AZ$1:AZ154)+1,"")</f>
        <v/>
      </c>
      <c r="BA155" s="7">
        <f>IF($J155=BA$4,MAX(BA$1:BA154)+1,"")</f>
        <v>17</v>
      </c>
      <c r="BB155" s="7" t="str">
        <f>IF($J155=BB$4,MAX(BB$1:BB154)+1,"")</f>
        <v/>
      </c>
      <c r="BC155" s="7" t="str">
        <f>IF($J155=BC$4,MAX(BC$1:BC154)+1,"")</f>
        <v/>
      </c>
      <c r="BD155" s="7" t="str">
        <f>IF($J155=BD$4,MAX(BD$1:BD154)+1,"")</f>
        <v/>
      </c>
      <c r="BE155" s="7" t="str">
        <f>IF($J155=BE$4,MAX(BE$1:BE154)+1,"")</f>
        <v/>
      </c>
      <c r="BF155" s="7" t="str">
        <f>IF($J155=BF$4,MAX(BF$1:BF154)+1,"")</f>
        <v/>
      </c>
      <c r="BG155" s="7" t="str">
        <f>IF($J155=BG$4,MAX(BG$1:BG154)+1,"")</f>
        <v/>
      </c>
      <c r="BH155" s="7" t="str">
        <f>IF($J155=BH$4,MAX(BH$1:BH154)+1,"")</f>
        <v/>
      </c>
      <c r="BI155" s="6">
        <f t="shared" si="11"/>
        <v>17</v>
      </c>
    </row>
    <row r="156" spans="1:61">
      <c r="A156" s="6" t="str">
        <f t="shared" si="8"/>
        <v>มัธยมศึกษาปีที่ 5/3-18</v>
      </c>
      <c r="B156" s="6" t="str">
        <f t="shared" si="9"/>
        <v>ช67508-18</v>
      </c>
      <c r="D156" s="15">
        <v>18</v>
      </c>
      <c r="E156" s="15" t="s">
        <v>160</v>
      </c>
      <c r="F156" s="8" t="s">
        <v>341</v>
      </c>
      <c r="G156" s="8" t="s">
        <v>17</v>
      </c>
      <c r="H156" s="15" t="s">
        <v>560</v>
      </c>
      <c r="J156" s="7" t="str">
        <f>IF(K156='วิชา-ชั้นที่สอน'!$B$29,'วิชา-ชั้นที่สอน'!$A$29,IF(K156='วิชา-ชั้นที่สอน'!$B$30,'วิชา-ชั้นที่สอน'!$A$30,IF(K156='วิชา-ชั้นที่สอน'!$B$31,'วิชา-ชั้นที่สอน'!$A$31,IF(K156='วิชา-ชั้นที่สอน'!$B$32,'วิชา-ชั้นที่สอน'!$A$32,IF(K156='วิชา-ชั้นที่สอน'!$B$33,'วิชา-ชั้นที่สอน'!$A$33,"-")))))</f>
        <v>ช67508</v>
      </c>
      <c r="K156" s="7" t="s">
        <v>2133</v>
      </c>
      <c r="L156" s="7" t="str">
        <f>IF(J156=0,"",IF(J156="-","",IF(J156="","",VLOOKUP(J156,'วิชา-ชั้นที่สอน'!$A$3:$F$59,3,FALSE))))</f>
        <v>นางสาวมรกต  แหวนประดับ</v>
      </c>
      <c r="M156" s="7" t="str">
        <f>IF(L156=$M$4,MAX(M$1:$M155)+1,"")</f>
        <v/>
      </c>
      <c r="N156" s="7" t="str">
        <f>IF($L156=N$4,MAX(N$1:N155)+1,"")</f>
        <v/>
      </c>
      <c r="O156" s="7" t="str">
        <f>IF($L156=O$4,MAX(O$1:O155)+1,"")</f>
        <v/>
      </c>
      <c r="P156" s="7" t="str">
        <f>IF($L156=P$4,MAX(P$1:P155)+1,"")</f>
        <v/>
      </c>
      <c r="Q156" s="7" t="str">
        <f>IF($L156=Q$4,MAX(Q$1:Q155)+1,"")</f>
        <v/>
      </c>
      <c r="R156" s="7" t="str">
        <f>IF($L156=R$4,MAX(R$1:R155)+1,"")</f>
        <v/>
      </c>
      <c r="S156" s="7" t="str">
        <f>IF($L156=S$4,MAX(S$1:S155)+1,"")</f>
        <v/>
      </c>
      <c r="T156" s="7" t="str">
        <f>IF($L156=T$4,MAX(T$1:T155)+1,"")</f>
        <v/>
      </c>
      <c r="U156" s="7" t="str">
        <f>IF($L156=U$4,MAX(U$1:U155)+1,"")</f>
        <v/>
      </c>
      <c r="V156" s="6">
        <f t="shared" si="10"/>
        <v>0</v>
      </c>
      <c r="X156" s="7" t="str">
        <f>IF($J156=X$4,MAX(X$1:X155)+1,"")</f>
        <v/>
      </c>
      <c r="Y156" s="7" t="str">
        <f>IF($J156=Y$4,MAX(Y$1:Y155)+1,"")</f>
        <v/>
      </c>
      <c r="Z156" s="7" t="str">
        <f>IF($J156=Z$4,MAX(Z$1:Z155)+1,"")</f>
        <v/>
      </c>
      <c r="AA156" s="7" t="str">
        <f>IF($J156=AA$4,MAX(AA$1:AA155)+1,"")</f>
        <v/>
      </c>
      <c r="AB156" s="7" t="str">
        <f>IF($J156=AB$4,MAX(AB$1:AB155)+1,"")</f>
        <v/>
      </c>
      <c r="AC156" s="7" t="str">
        <f>IF($J156=AC$4,MAX(AC$1:AC155)+1,"")</f>
        <v/>
      </c>
      <c r="AD156" s="7" t="str">
        <f>IF($J156=AD$4,MAX(AD$1:AD155)+1,"")</f>
        <v/>
      </c>
      <c r="AE156" s="7" t="str">
        <f>IF($J156=AE$4,MAX(AE$1:AE155)+1,"")</f>
        <v/>
      </c>
      <c r="AF156" s="7" t="str">
        <f>IF($J156=AF$4,MAX(AF$1:AF155)+1,"")</f>
        <v/>
      </c>
      <c r="AG156" s="7" t="str">
        <f>IF($J156=AG$4,MAX(AG$1:AG155)+1,"")</f>
        <v/>
      </c>
      <c r="AH156" s="7" t="str">
        <f>IF($J156=AH$4,MAX(AH$1:AH155)+1,"")</f>
        <v/>
      </c>
      <c r="AI156" s="7" t="str">
        <f>IF($J156=AI$4,MAX(AI$1:AI155)+1,"")</f>
        <v/>
      </c>
      <c r="AJ156" s="7" t="str">
        <f>IF($J156=AJ$4,MAX(AJ$1:AJ155)+1,"")</f>
        <v/>
      </c>
      <c r="AK156" s="7" t="str">
        <f>IF($J156=AK$4,MAX(AK$1:AK155)+1,"")</f>
        <v/>
      </c>
      <c r="AL156" s="7" t="str">
        <f>IF($J156=AL$4,MAX(AL$1:AL155)+1,"")</f>
        <v/>
      </c>
      <c r="AM156" s="7" t="str">
        <f>IF($J156=AM$4,MAX(AM$1:AM155)+1,"")</f>
        <v/>
      </c>
      <c r="AN156" s="7" t="str">
        <f>IF($J156=AN$4,MAX(AN$1:AN155)+1,"")</f>
        <v/>
      </c>
      <c r="AO156" s="7" t="str">
        <f>IF($J156=AO$4,MAX(AO$1:AO155)+1,"")</f>
        <v/>
      </c>
      <c r="AP156" s="7" t="str">
        <f>IF($J156=AP$4,MAX(AP$1:AP155)+1,"")</f>
        <v/>
      </c>
      <c r="AQ156" s="7" t="str">
        <f>IF($J156=AQ$4,MAX(AQ$1:AQ155)+1,"")</f>
        <v/>
      </c>
      <c r="AR156" s="7" t="str">
        <f>IF($J156=AR$4,MAX(AR$1:AR155)+1,"")</f>
        <v/>
      </c>
      <c r="AS156" s="7" t="str">
        <f>IF($J156=AS$4,MAX(AS$1:AS155)+1,"")</f>
        <v/>
      </c>
      <c r="AT156" s="7" t="str">
        <f>IF($J156=AT$4,MAX(AT$1:AT155)+1,"")</f>
        <v/>
      </c>
      <c r="AU156" s="7" t="str">
        <f>IF($J156=AU$4,MAX(AU$1:AU155)+1,"")</f>
        <v/>
      </c>
      <c r="AV156" s="7" t="str">
        <f>IF($J156=AV$4,MAX(AV$1:AV155)+1,"")</f>
        <v/>
      </c>
      <c r="AW156" s="7" t="str">
        <f>IF($J156=AW$4,MAX(AW$1:AW155)+1,"")</f>
        <v/>
      </c>
      <c r="AX156" s="7" t="str">
        <f>IF($J156=AX$4,MAX(AX$1:AX155)+1,"")</f>
        <v/>
      </c>
      <c r="AY156" s="7" t="str">
        <f>IF($J156=AY$4,MAX(AY$1:AY155)+1,"")</f>
        <v/>
      </c>
      <c r="AZ156" s="7" t="str">
        <f>IF($J156=AZ$4,MAX(AZ$1:AZ155)+1,"")</f>
        <v/>
      </c>
      <c r="BA156" s="7">
        <f>IF($J156=BA$4,MAX(BA$1:BA155)+1,"")</f>
        <v>18</v>
      </c>
      <c r="BB156" s="7" t="str">
        <f>IF($J156=BB$4,MAX(BB$1:BB155)+1,"")</f>
        <v/>
      </c>
      <c r="BC156" s="7" t="str">
        <f>IF($J156=BC$4,MAX(BC$1:BC155)+1,"")</f>
        <v/>
      </c>
      <c r="BD156" s="7" t="str">
        <f>IF($J156=BD$4,MAX(BD$1:BD155)+1,"")</f>
        <v/>
      </c>
      <c r="BE156" s="7" t="str">
        <f>IF($J156=BE$4,MAX(BE$1:BE155)+1,"")</f>
        <v/>
      </c>
      <c r="BF156" s="7" t="str">
        <f>IF($J156=BF$4,MAX(BF$1:BF155)+1,"")</f>
        <v/>
      </c>
      <c r="BG156" s="7" t="str">
        <f>IF($J156=BG$4,MAX(BG$1:BG155)+1,"")</f>
        <v/>
      </c>
      <c r="BH156" s="7" t="str">
        <f>IF($J156=BH$4,MAX(BH$1:BH155)+1,"")</f>
        <v/>
      </c>
      <c r="BI156" s="6">
        <f t="shared" si="11"/>
        <v>18</v>
      </c>
    </row>
    <row r="157" spans="1:61">
      <c r="A157" s="6" t="str">
        <f t="shared" si="8"/>
        <v>มัธยมศึกษาปีที่ 5/3-19</v>
      </c>
      <c r="B157" s="6" t="str">
        <f t="shared" si="9"/>
        <v>ช67509-19</v>
      </c>
      <c r="D157" s="15">
        <v>19</v>
      </c>
      <c r="E157" s="15" t="s">
        <v>161</v>
      </c>
      <c r="F157" s="8" t="s">
        <v>342</v>
      </c>
      <c r="G157" s="8" t="s">
        <v>10</v>
      </c>
      <c r="H157" s="15" t="s">
        <v>560</v>
      </c>
      <c r="J157" s="7" t="str">
        <f>IF(K157='วิชา-ชั้นที่สอน'!$B$29,'วิชา-ชั้นที่สอน'!$A$29,IF(K157='วิชา-ชั้นที่สอน'!$B$30,'วิชา-ชั้นที่สอน'!$A$30,IF(K157='วิชา-ชั้นที่สอน'!$B$31,'วิชา-ชั้นที่สอน'!$A$31,IF(K157='วิชา-ชั้นที่สอน'!$B$32,'วิชา-ชั้นที่สอน'!$A$32,IF(K157='วิชา-ชั้นที่สอน'!$B$33,'วิชา-ชั้นที่สอน'!$A$33,"-")))))</f>
        <v>ช67509</v>
      </c>
      <c r="K157" s="7" t="s">
        <v>2128</v>
      </c>
      <c r="L157" s="7" t="str">
        <f>IF(J157=0,"",IF(J157="-","",IF(J157="","",VLOOKUP(J157,'วิชา-ชั้นที่สอน'!$A$3:$F$59,3,FALSE))))</f>
        <v>สิบเอกชัยวัฒน์(เก่ง) เรืองไกรศิลป์</v>
      </c>
      <c r="M157" s="7" t="str">
        <f>IF(L157=$M$4,MAX(M$1:$M156)+1,"")</f>
        <v/>
      </c>
      <c r="N157" s="7" t="str">
        <f>IF($L157=N$4,MAX(N$1:N156)+1,"")</f>
        <v/>
      </c>
      <c r="O157" s="7" t="str">
        <f>IF($L157=O$4,MAX(O$1:O156)+1,"")</f>
        <v/>
      </c>
      <c r="P157" s="7">
        <f>IF($L157=P$4,MAX(P$1:P156)+1,"")</f>
        <v>32</v>
      </c>
      <c r="Q157" s="7" t="str">
        <f>IF($L157=Q$4,MAX(Q$1:Q156)+1,"")</f>
        <v/>
      </c>
      <c r="R157" s="7" t="str">
        <f>IF($L157=R$4,MAX(R$1:R156)+1,"")</f>
        <v/>
      </c>
      <c r="S157" s="7" t="str">
        <f>IF($L157=S$4,MAX(S$1:S156)+1,"")</f>
        <v/>
      </c>
      <c r="T157" s="7" t="str">
        <f>IF($L157=T$4,MAX(T$1:T156)+1,"")</f>
        <v/>
      </c>
      <c r="U157" s="7" t="str">
        <f>IF($L157=U$4,MAX(U$1:U156)+1,"")</f>
        <v/>
      </c>
      <c r="V157" s="6">
        <f t="shared" si="10"/>
        <v>32</v>
      </c>
      <c r="X157" s="7" t="str">
        <f>IF($J157=X$4,MAX(X$1:X156)+1,"")</f>
        <v/>
      </c>
      <c r="Y157" s="7" t="str">
        <f>IF($J157=Y$4,MAX(Y$1:Y156)+1,"")</f>
        <v/>
      </c>
      <c r="Z157" s="7" t="str">
        <f>IF($J157=Z$4,MAX(Z$1:Z156)+1,"")</f>
        <v/>
      </c>
      <c r="AA157" s="7" t="str">
        <f>IF($J157=AA$4,MAX(AA$1:AA156)+1,"")</f>
        <v/>
      </c>
      <c r="AB157" s="7" t="str">
        <f>IF($J157=AB$4,MAX(AB$1:AB156)+1,"")</f>
        <v/>
      </c>
      <c r="AC157" s="7" t="str">
        <f>IF($J157=AC$4,MAX(AC$1:AC156)+1,"")</f>
        <v/>
      </c>
      <c r="AD157" s="7" t="str">
        <f>IF($J157=AD$4,MAX(AD$1:AD156)+1,"")</f>
        <v/>
      </c>
      <c r="AE157" s="7" t="str">
        <f>IF($J157=AE$4,MAX(AE$1:AE156)+1,"")</f>
        <v/>
      </c>
      <c r="AF157" s="7" t="str">
        <f>IF($J157=AF$4,MAX(AF$1:AF156)+1,"")</f>
        <v/>
      </c>
      <c r="AG157" s="7" t="str">
        <f>IF($J157=AG$4,MAX(AG$1:AG156)+1,"")</f>
        <v/>
      </c>
      <c r="AH157" s="7" t="str">
        <f>IF($J157=AH$4,MAX(AH$1:AH156)+1,"")</f>
        <v/>
      </c>
      <c r="AI157" s="7" t="str">
        <f>IF($J157=AI$4,MAX(AI$1:AI156)+1,"")</f>
        <v/>
      </c>
      <c r="AJ157" s="7" t="str">
        <f>IF($J157=AJ$4,MAX(AJ$1:AJ156)+1,"")</f>
        <v/>
      </c>
      <c r="AK157" s="7" t="str">
        <f>IF($J157=AK$4,MAX(AK$1:AK156)+1,"")</f>
        <v/>
      </c>
      <c r="AL157" s="7" t="str">
        <f>IF($J157=AL$4,MAX(AL$1:AL156)+1,"")</f>
        <v/>
      </c>
      <c r="AM157" s="7" t="str">
        <f>IF($J157=AM$4,MAX(AM$1:AM156)+1,"")</f>
        <v/>
      </c>
      <c r="AN157" s="7" t="str">
        <f>IF($J157=AN$4,MAX(AN$1:AN156)+1,"")</f>
        <v/>
      </c>
      <c r="AO157" s="7" t="str">
        <f>IF($J157=AO$4,MAX(AO$1:AO156)+1,"")</f>
        <v/>
      </c>
      <c r="AP157" s="7" t="str">
        <f>IF($J157=AP$4,MAX(AP$1:AP156)+1,"")</f>
        <v/>
      </c>
      <c r="AQ157" s="7" t="str">
        <f>IF($J157=AQ$4,MAX(AQ$1:AQ156)+1,"")</f>
        <v/>
      </c>
      <c r="AR157" s="7" t="str">
        <f>IF($J157=AR$4,MAX(AR$1:AR156)+1,"")</f>
        <v/>
      </c>
      <c r="AS157" s="7" t="str">
        <f>IF($J157=AS$4,MAX(AS$1:AS156)+1,"")</f>
        <v/>
      </c>
      <c r="AT157" s="7" t="str">
        <f>IF($J157=AT$4,MAX(AT$1:AT156)+1,"")</f>
        <v/>
      </c>
      <c r="AU157" s="7" t="str">
        <f>IF($J157=AU$4,MAX(AU$1:AU156)+1,"")</f>
        <v/>
      </c>
      <c r="AV157" s="7" t="str">
        <f>IF($J157=AV$4,MAX(AV$1:AV156)+1,"")</f>
        <v/>
      </c>
      <c r="AW157" s="7" t="str">
        <f>IF($J157=AW$4,MAX(AW$1:AW156)+1,"")</f>
        <v/>
      </c>
      <c r="AX157" s="7" t="str">
        <f>IF($J157=AX$4,MAX(AX$1:AX156)+1,"")</f>
        <v/>
      </c>
      <c r="AY157" s="7" t="str">
        <f>IF($J157=AY$4,MAX(AY$1:AY156)+1,"")</f>
        <v/>
      </c>
      <c r="AZ157" s="7" t="str">
        <f>IF($J157=AZ$4,MAX(AZ$1:AZ156)+1,"")</f>
        <v/>
      </c>
      <c r="BA157" s="7" t="str">
        <f>IF($J157=BA$4,MAX(BA$1:BA156)+1,"")</f>
        <v/>
      </c>
      <c r="BB157" s="7">
        <f>IF($J157=BB$4,MAX(BB$1:BB156)+1,"")</f>
        <v>19</v>
      </c>
      <c r="BC157" s="7" t="str">
        <f>IF($J157=BC$4,MAX(BC$1:BC156)+1,"")</f>
        <v/>
      </c>
      <c r="BD157" s="7" t="str">
        <f>IF($J157=BD$4,MAX(BD$1:BD156)+1,"")</f>
        <v/>
      </c>
      <c r="BE157" s="7" t="str">
        <f>IF($J157=BE$4,MAX(BE$1:BE156)+1,"")</f>
        <v/>
      </c>
      <c r="BF157" s="7" t="str">
        <f>IF($J157=BF$4,MAX(BF$1:BF156)+1,"")</f>
        <v/>
      </c>
      <c r="BG157" s="7" t="str">
        <f>IF($J157=BG$4,MAX(BG$1:BG156)+1,"")</f>
        <v/>
      </c>
      <c r="BH157" s="7" t="str">
        <f>IF($J157=BH$4,MAX(BH$1:BH156)+1,"")</f>
        <v/>
      </c>
      <c r="BI157" s="6">
        <f t="shared" si="11"/>
        <v>19</v>
      </c>
    </row>
    <row r="158" spans="1:61">
      <c r="A158" s="6" t="str">
        <f t="shared" si="8"/>
        <v>มัธยมศึกษาปีที่ 5/3-20</v>
      </c>
      <c r="B158" s="6" t="str">
        <f t="shared" si="9"/>
        <v>ช67509-20</v>
      </c>
      <c r="D158" s="15">
        <v>20</v>
      </c>
      <c r="E158" s="15" t="s">
        <v>162</v>
      </c>
      <c r="F158" s="8" t="s">
        <v>343</v>
      </c>
      <c r="G158" s="8" t="s">
        <v>28</v>
      </c>
      <c r="H158" s="15" t="s">
        <v>560</v>
      </c>
      <c r="J158" s="7" t="str">
        <f>IF(K158='วิชา-ชั้นที่สอน'!$B$29,'วิชา-ชั้นที่สอน'!$A$29,IF(K158='วิชา-ชั้นที่สอน'!$B$30,'วิชา-ชั้นที่สอน'!$A$30,IF(K158='วิชา-ชั้นที่สอน'!$B$31,'วิชา-ชั้นที่สอน'!$A$31,IF(K158='วิชา-ชั้นที่สอน'!$B$32,'วิชา-ชั้นที่สอน'!$A$32,IF(K158='วิชา-ชั้นที่สอน'!$B$33,'วิชา-ชั้นที่สอน'!$A$33,"-")))))</f>
        <v>ช67509</v>
      </c>
      <c r="K158" s="7" t="s">
        <v>2128</v>
      </c>
      <c r="L158" s="7" t="str">
        <f>IF(J158=0,"",IF(J158="-","",IF(J158="","",VLOOKUP(J158,'วิชา-ชั้นที่สอน'!$A$3:$F$59,3,FALSE))))</f>
        <v>สิบเอกชัยวัฒน์(เก่ง) เรืองไกรศิลป์</v>
      </c>
      <c r="M158" s="7" t="str">
        <f>IF(L158=$M$4,MAX(M$1:$M157)+1,"")</f>
        <v/>
      </c>
      <c r="N158" s="7" t="str">
        <f>IF($L158=N$4,MAX(N$1:N157)+1,"")</f>
        <v/>
      </c>
      <c r="O158" s="7" t="str">
        <f>IF($L158=O$4,MAX(O$1:O157)+1,"")</f>
        <v/>
      </c>
      <c r="P158" s="7">
        <f>IF($L158=P$4,MAX(P$1:P157)+1,"")</f>
        <v>33</v>
      </c>
      <c r="Q158" s="7" t="str">
        <f>IF($L158=Q$4,MAX(Q$1:Q157)+1,"")</f>
        <v/>
      </c>
      <c r="R158" s="7" t="str">
        <f>IF($L158=R$4,MAX(R$1:R157)+1,"")</f>
        <v/>
      </c>
      <c r="S158" s="7" t="str">
        <f>IF($L158=S$4,MAX(S$1:S157)+1,"")</f>
        <v/>
      </c>
      <c r="T158" s="7" t="str">
        <f>IF($L158=T$4,MAX(T$1:T157)+1,"")</f>
        <v/>
      </c>
      <c r="U158" s="7" t="str">
        <f>IF($L158=U$4,MAX(U$1:U157)+1,"")</f>
        <v/>
      </c>
      <c r="V158" s="6">
        <f t="shared" si="10"/>
        <v>33</v>
      </c>
      <c r="X158" s="7" t="str">
        <f>IF($J158=X$4,MAX(X$1:X157)+1,"")</f>
        <v/>
      </c>
      <c r="Y158" s="7" t="str">
        <f>IF($J158=Y$4,MAX(Y$1:Y157)+1,"")</f>
        <v/>
      </c>
      <c r="Z158" s="7" t="str">
        <f>IF($J158=Z$4,MAX(Z$1:Z157)+1,"")</f>
        <v/>
      </c>
      <c r="AA158" s="7" t="str">
        <f>IF($J158=AA$4,MAX(AA$1:AA157)+1,"")</f>
        <v/>
      </c>
      <c r="AB158" s="7" t="str">
        <f>IF($J158=AB$4,MAX(AB$1:AB157)+1,"")</f>
        <v/>
      </c>
      <c r="AC158" s="7" t="str">
        <f>IF($J158=AC$4,MAX(AC$1:AC157)+1,"")</f>
        <v/>
      </c>
      <c r="AD158" s="7" t="str">
        <f>IF($J158=AD$4,MAX(AD$1:AD157)+1,"")</f>
        <v/>
      </c>
      <c r="AE158" s="7" t="str">
        <f>IF($J158=AE$4,MAX(AE$1:AE157)+1,"")</f>
        <v/>
      </c>
      <c r="AF158" s="7" t="str">
        <f>IF($J158=AF$4,MAX(AF$1:AF157)+1,"")</f>
        <v/>
      </c>
      <c r="AG158" s="7" t="str">
        <f>IF($J158=AG$4,MAX(AG$1:AG157)+1,"")</f>
        <v/>
      </c>
      <c r="AH158" s="7" t="str">
        <f>IF($J158=AH$4,MAX(AH$1:AH157)+1,"")</f>
        <v/>
      </c>
      <c r="AI158" s="7" t="str">
        <f>IF($J158=AI$4,MAX(AI$1:AI157)+1,"")</f>
        <v/>
      </c>
      <c r="AJ158" s="7" t="str">
        <f>IF($J158=AJ$4,MAX(AJ$1:AJ157)+1,"")</f>
        <v/>
      </c>
      <c r="AK158" s="7" t="str">
        <f>IF($J158=AK$4,MAX(AK$1:AK157)+1,"")</f>
        <v/>
      </c>
      <c r="AL158" s="7" t="str">
        <f>IF($J158=AL$4,MAX(AL$1:AL157)+1,"")</f>
        <v/>
      </c>
      <c r="AM158" s="7" t="str">
        <f>IF($J158=AM$4,MAX(AM$1:AM157)+1,"")</f>
        <v/>
      </c>
      <c r="AN158" s="7" t="str">
        <f>IF($J158=AN$4,MAX(AN$1:AN157)+1,"")</f>
        <v/>
      </c>
      <c r="AO158" s="7" t="str">
        <f>IF($J158=AO$4,MAX(AO$1:AO157)+1,"")</f>
        <v/>
      </c>
      <c r="AP158" s="7" t="str">
        <f>IF($J158=AP$4,MAX(AP$1:AP157)+1,"")</f>
        <v/>
      </c>
      <c r="AQ158" s="7" t="str">
        <f>IF($J158=AQ$4,MAX(AQ$1:AQ157)+1,"")</f>
        <v/>
      </c>
      <c r="AR158" s="7" t="str">
        <f>IF($J158=AR$4,MAX(AR$1:AR157)+1,"")</f>
        <v/>
      </c>
      <c r="AS158" s="7" t="str">
        <f>IF($J158=AS$4,MAX(AS$1:AS157)+1,"")</f>
        <v/>
      </c>
      <c r="AT158" s="7" t="str">
        <f>IF($J158=AT$4,MAX(AT$1:AT157)+1,"")</f>
        <v/>
      </c>
      <c r="AU158" s="7" t="str">
        <f>IF($J158=AU$4,MAX(AU$1:AU157)+1,"")</f>
        <v/>
      </c>
      <c r="AV158" s="7" t="str">
        <f>IF($J158=AV$4,MAX(AV$1:AV157)+1,"")</f>
        <v/>
      </c>
      <c r="AW158" s="7" t="str">
        <f>IF($J158=AW$4,MAX(AW$1:AW157)+1,"")</f>
        <v/>
      </c>
      <c r="AX158" s="7" t="str">
        <f>IF($J158=AX$4,MAX(AX$1:AX157)+1,"")</f>
        <v/>
      </c>
      <c r="AY158" s="7" t="str">
        <f>IF($J158=AY$4,MAX(AY$1:AY157)+1,"")</f>
        <v/>
      </c>
      <c r="AZ158" s="7" t="str">
        <f>IF($J158=AZ$4,MAX(AZ$1:AZ157)+1,"")</f>
        <v/>
      </c>
      <c r="BA158" s="7" t="str">
        <f>IF($J158=BA$4,MAX(BA$1:BA157)+1,"")</f>
        <v/>
      </c>
      <c r="BB158" s="7">
        <f>IF($J158=BB$4,MAX(BB$1:BB157)+1,"")</f>
        <v>20</v>
      </c>
      <c r="BC158" s="7" t="str">
        <f>IF($J158=BC$4,MAX(BC$1:BC157)+1,"")</f>
        <v/>
      </c>
      <c r="BD158" s="7" t="str">
        <f>IF($J158=BD$4,MAX(BD$1:BD157)+1,"")</f>
        <v/>
      </c>
      <c r="BE158" s="7" t="str">
        <f>IF($J158=BE$4,MAX(BE$1:BE157)+1,"")</f>
        <v/>
      </c>
      <c r="BF158" s="7" t="str">
        <f>IF($J158=BF$4,MAX(BF$1:BF157)+1,"")</f>
        <v/>
      </c>
      <c r="BG158" s="7" t="str">
        <f>IF($J158=BG$4,MAX(BG$1:BG157)+1,"")</f>
        <v/>
      </c>
      <c r="BH158" s="7" t="str">
        <f>IF($J158=BH$4,MAX(BH$1:BH157)+1,"")</f>
        <v/>
      </c>
      <c r="BI158" s="6">
        <f t="shared" si="11"/>
        <v>20</v>
      </c>
    </row>
    <row r="159" spans="1:61">
      <c r="A159" s="6" t="str">
        <f t="shared" si="8"/>
        <v>มัธยมศึกษาปีที่ 5/3-21</v>
      </c>
      <c r="B159" s="6" t="str">
        <f t="shared" si="9"/>
        <v>ช67509-21</v>
      </c>
      <c r="D159" s="15">
        <v>21</v>
      </c>
      <c r="E159" s="15" t="s">
        <v>163</v>
      </c>
      <c r="F159" s="8" t="s">
        <v>344</v>
      </c>
      <c r="G159" s="8" t="s">
        <v>15</v>
      </c>
      <c r="H159" s="15" t="s">
        <v>560</v>
      </c>
      <c r="J159" s="7" t="str">
        <f>IF(K159='วิชา-ชั้นที่สอน'!$B$29,'วิชา-ชั้นที่สอน'!$A$29,IF(K159='วิชา-ชั้นที่สอน'!$B$30,'วิชา-ชั้นที่สอน'!$A$30,IF(K159='วิชา-ชั้นที่สอน'!$B$31,'วิชา-ชั้นที่สอน'!$A$31,IF(K159='วิชา-ชั้นที่สอน'!$B$32,'วิชา-ชั้นที่สอน'!$A$32,IF(K159='วิชา-ชั้นที่สอน'!$B$33,'วิชา-ชั้นที่สอน'!$A$33,"-")))))</f>
        <v>ช67509</v>
      </c>
      <c r="K159" s="7" t="s">
        <v>2128</v>
      </c>
      <c r="L159" s="7" t="str">
        <f>IF(J159=0,"",IF(J159="-","",IF(J159="","",VLOOKUP(J159,'วิชา-ชั้นที่สอน'!$A$3:$F$59,3,FALSE))))</f>
        <v>สิบเอกชัยวัฒน์(เก่ง) เรืองไกรศิลป์</v>
      </c>
      <c r="M159" s="7" t="str">
        <f>IF(L159=$M$4,MAX(M$1:$M158)+1,"")</f>
        <v/>
      </c>
      <c r="N159" s="7" t="str">
        <f>IF($L159=N$4,MAX(N$1:N158)+1,"")</f>
        <v/>
      </c>
      <c r="O159" s="7" t="str">
        <f>IF($L159=O$4,MAX(O$1:O158)+1,"")</f>
        <v/>
      </c>
      <c r="P159" s="7">
        <f>IF($L159=P$4,MAX(P$1:P158)+1,"")</f>
        <v>34</v>
      </c>
      <c r="Q159" s="7" t="str">
        <f>IF($L159=Q$4,MAX(Q$1:Q158)+1,"")</f>
        <v/>
      </c>
      <c r="R159" s="7" t="str">
        <f>IF($L159=R$4,MAX(R$1:R158)+1,"")</f>
        <v/>
      </c>
      <c r="S159" s="7" t="str">
        <f>IF($L159=S$4,MAX(S$1:S158)+1,"")</f>
        <v/>
      </c>
      <c r="T159" s="7" t="str">
        <f>IF($L159=T$4,MAX(T$1:T158)+1,"")</f>
        <v/>
      </c>
      <c r="U159" s="7" t="str">
        <f>IF($L159=U$4,MAX(U$1:U158)+1,"")</f>
        <v/>
      </c>
      <c r="V159" s="6">
        <f t="shared" si="10"/>
        <v>34</v>
      </c>
      <c r="X159" s="7" t="str">
        <f>IF($J159=X$4,MAX(X$1:X158)+1,"")</f>
        <v/>
      </c>
      <c r="Y159" s="7" t="str">
        <f>IF($J159=Y$4,MAX(Y$1:Y158)+1,"")</f>
        <v/>
      </c>
      <c r="Z159" s="7" t="str">
        <f>IF($J159=Z$4,MAX(Z$1:Z158)+1,"")</f>
        <v/>
      </c>
      <c r="AA159" s="7" t="str">
        <f>IF($J159=AA$4,MAX(AA$1:AA158)+1,"")</f>
        <v/>
      </c>
      <c r="AB159" s="7" t="str">
        <f>IF($J159=AB$4,MAX(AB$1:AB158)+1,"")</f>
        <v/>
      </c>
      <c r="AC159" s="7" t="str">
        <f>IF($J159=AC$4,MAX(AC$1:AC158)+1,"")</f>
        <v/>
      </c>
      <c r="AD159" s="7" t="str">
        <f>IF($J159=AD$4,MAX(AD$1:AD158)+1,"")</f>
        <v/>
      </c>
      <c r="AE159" s="7" t="str">
        <f>IF($J159=AE$4,MAX(AE$1:AE158)+1,"")</f>
        <v/>
      </c>
      <c r="AF159" s="7" t="str">
        <f>IF($J159=AF$4,MAX(AF$1:AF158)+1,"")</f>
        <v/>
      </c>
      <c r="AG159" s="7" t="str">
        <f>IF($J159=AG$4,MAX(AG$1:AG158)+1,"")</f>
        <v/>
      </c>
      <c r="AH159" s="7" t="str">
        <f>IF($J159=AH$4,MAX(AH$1:AH158)+1,"")</f>
        <v/>
      </c>
      <c r="AI159" s="7" t="str">
        <f>IF($J159=AI$4,MAX(AI$1:AI158)+1,"")</f>
        <v/>
      </c>
      <c r="AJ159" s="7" t="str">
        <f>IF($J159=AJ$4,MAX(AJ$1:AJ158)+1,"")</f>
        <v/>
      </c>
      <c r="AK159" s="7" t="str">
        <f>IF($J159=AK$4,MAX(AK$1:AK158)+1,"")</f>
        <v/>
      </c>
      <c r="AL159" s="7" t="str">
        <f>IF($J159=AL$4,MAX(AL$1:AL158)+1,"")</f>
        <v/>
      </c>
      <c r="AM159" s="7" t="str">
        <f>IF($J159=AM$4,MAX(AM$1:AM158)+1,"")</f>
        <v/>
      </c>
      <c r="AN159" s="7" t="str">
        <f>IF($J159=AN$4,MAX(AN$1:AN158)+1,"")</f>
        <v/>
      </c>
      <c r="AO159" s="7" t="str">
        <f>IF($J159=AO$4,MAX(AO$1:AO158)+1,"")</f>
        <v/>
      </c>
      <c r="AP159" s="7" t="str">
        <f>IF($J159=AP$4,MAX(AP$1:AP158)+1,"")</f>
        <v/>
      </c>
      <c r="AQ159" s="7" t="str">
        <f>IF($J159=AQ$4,MAX(AQ$1:AQ158)+1,"")</f>
        <v/>
      </c>
      <c r="AR159" s="7" t="str">
        <f>IF($J159=AR$4,MAX(AR$1:AR158)+1,"")</f>
        <v/>
      </c>
      <c r="AS159" s="7" t="str">
        <f>IF($J159=AS$4,MAX(AS$1:AS158)+1,"")</f>
        <v/>
      </c>
      <c r="AT159" s="7" t="str">
        <f>IF($J159=AT$4,MAX(AT$1:AT158)+1,"")</f>
        <v/>
      </c>
      <c r="AU159" s="7" t="str">
        <f>IF($J159=AU$4,MAX(AU$1:AU158)+1,"")</f>
        <v/>
      </c>
      <c r="AV159" s="7" t="str">
        <f>IF($J159=AV$4,MAX(AV$1:AV158)+1,"")</f>
        <v/>
      </c>
      <c r="AW159" s="7" t="str">
        <f>IF($J159=AW$4,MAX(AW$1:AW158)+1,"")</f>
        <v/>
      </c>
      <c r="AX159" s="7" t="str">
        <f>IF($J159=AX$4,MAX(AX$1:AX158)+1,"")</f>
        <v/>
      </c>
      <c r="AY159" s="7" t="str">
        <f>IF($J159=AY$4,MAX(AY$1:AY158)+1,"")</f>
        <v/>
      </c>
      <c r="AZ159" s="7" t="str">
        <f>IF($J159=AZ$4,MAX(AZ$1:AZ158)+1,"")</f>
        <v/>
      </c>
      <c r="BA159" s="7" t="str">
        <f>IF($J159=BA$4,MAX(BA$1:BA158)+1,"")</f>
        <v/>
      </c>
      <c r="BB159" s="7">
        <f>IF($J159=BB$4,MAX(BB$1:BB158)+1,"")</f>
        <v>21</v>
      </c>
      <c r="BC159" s="7" t="str">
        <f>IF($J159=BC$4,MAX(BC$1:BC158)+1,"")</f>
        <v/>
      </c>
      <c r="BD159" s="7" t="str">
        <f>IF($J159=BD$4,MAX(BD$1:BD158)+1,"")</f>
        <v/>
      </c>
      <c r="BE159" s="7" t="str">
        <f>IF($J159=BE$4,MAX(BE$1:BE158)+1,"")</f>
        <v/>
      </c>
      <c r="BF159" s="7" t="str">
        <f>IF($J159=BF$4,MAX(BF$1:BF158)+1,"")</f>
        <v/>
      </c>
      <c r="BG159" s="7" t="str">
        <f>IF($J159=BG$4,MAX(BG$1:BG158)+1,"")</f>
        <v/>
      </c>
      <c r="BH159" s="7" t="str">
        <f>IF($J159=BH$4,MAX(BH$1:BH158)+1,"")</f>
        <v/>
      </c>
      <c r="BI159" s="6">
        <f t="shared" si="11"/>
        <v>21</v>
      </c>
    </row>
    <row r="160" spans="1:61">
      <c r="A160" s="6" t="str">
        <f t="shared" si="8"/>
        <v>มัธยมศึกษาปีที่ 5/3-22</v>
      </c>
      <c r="B160" s="6" t="str">
        <f t="shared" si="9"/>
        <v>ช67505-11</v>
      </c>
      <c r="D160" s="15">
        <v>22</v>
      </c>
      <c r="E160" s="15" t="s">
        <v>164</v>
      </c>
      <c r="F160" s="8" t="s">
        <v>346</v>
      </c>
      <c r="G160" s="8" t="s">
        <v>12</v>
      </c>
      <c r="H160" s="15" t="s">
        <v>560</v>
      </c>
      <c r="J160" s="7" t="str">
        <f>IF(K160='วิชา-ชั้นที่สอน'!$B$29,'วิชา-ชั้นที่สอน'!$A$29,IF(K160='วิชา-ชั้นที่สอน'!$B$30,'วิชา-ชั้นที่สอน'!$A$30,IF(K160='วิชา-ชั้นที่สอน'!$B$31,'วิชา-ชั้นที่สอน'!$A$31,IF(K160='วิชา-ชั้นที่สอน'!$B$32,'วิชา-ชั้นที่สอน'!$A$32,IF(K160='วิชา-ชั้นที่สอน'!$B$33,'วิชา-ชั้นที่สอน'!$A$33,"-")))))</f>
        <v>ช67505</v>
      </c>
      <c r="K160" s="7" t="s">
        <v>1946</v>
      </c>
      <c r="L160" s="7" t="str">
        <f>IF(J160=0,"",IF(J160="-","",IF(J160="","",VLOOKUP(J160,'วิชา-ชั้นที่สอน'!$A$3:$F$59,3,FALSE))))</f>
        <v>นางสาวศิลป์ศุภา คุสินธุ์</v>
      </c>
      <c r="M160" s="7" t="str">
        <f>IF(L160=$M$4,MAX(M$1:$M159)+1,"")</f>
        <v/>
      </c>
      <c r="N160" s="7">
        <f>IF($L160=N$4,MAX(N$1:N159)+1,"")</f>
        <v>25</v>
      </c>
      <c r="O160" s="7" t="str">
        <f>IF($L160=O$4,MAX(O$1:O159)+1,"")</f>
        <v/>
      </c>
      <c r="P160" s="7" t="str">
        <f>IF($L160=P$4,MAX(P$1:P159)+1,"")</f>
        <v/>
      </c>
      <c r="Q160" s="7" t="str">
        <f>IF($L160=Q$4,MAX(Q$1:Q159)+1,"")</f>
        <v/>
      </c>
      <c r="R160" s="7" t="str">
        <f>IF($L160=R$4,MAX(R$1:R159)+1,"")</f>
        <v/>
      </c>
      <c r="S160" s="7" t="str">
        <f>IF($L160=S$4,MAX(S$1:S159)+1,"")</f>
        <v/>
      </c>
      <c r="T160" s="7" t="str">
        <f>IF($L160=T$4,MAX(T$1:T159)+1,"")</f>
        <v/>
      </c>
      <c r="U160" s="7" t="str">
        <f>IF($L160=U$4,MAX(U$1:U159)+1,"")</f>
        <v/>
      </c>
      <c r="V160" s="6">
        <f t="shared" si="10"/>
        <v>25</v>
      </c>
      <c r="X160" s="7" t="str">
        <f>IF($J160=X$4,MAX(X$1:X159)+1,"")</f>
        <v/>
      </c>
      <c r="Y160" s="7" t="str">
        <f>IF($J160=Y$4,MAX(Y$1:Y159)+1,"")</f>
        <v/>
      </c>
      <c r="Z160" s="7" t="str">
        <f>IF($J160=Z$4,MAX(Z$1:Z159)+1,"")</f>
        <v/>
      </c>
      <c r="AA160" s="7" t="str">
        <f>IF($J160=AA$4,MAX(AA$1:AA159)+1,"")</f>
        <v/>
      </c>
      <c r="AB160" s="7" t="str">
        <f>IF($J160=AB$4,MAX(AB$1:AB159)+1,"")</f>
        <v/>
      </c>
      <c r="AC160" s="7" t="str">
        <f>IF($J160=AC$4,MAX(AC$1:AC159)+1,"")</f>
        <v/>
      </c>
      <c r="AD160" s="7" t="str">
        <f>IF($J160=AD$4,MAX(AD$1:AD159)+1,"")</f>
        <v/>
      </c>
      <c r="AE160" s="7" t="str">
        <f>IF($J160=AE$4,MAX(AE$1:AE159)+1,"")</f>
        <v/>
      </c>
      <c r="AF160" s="7" t="str">
        <f>IF($J160=AF$4,MAX(AF$1:AF159)+1,"")</f>
        <v/>
      </c>
      <c r="AG160" s="7" t="str">
        <f>IF($J160=AG$4,MAX(AG$1:AG159)+1,"")</f>
        <v/>
      </c>
      <c r="AH160" s="7" t="str">
        <f>IF($J160=AH$4,MAX(AH$1:AH159)+1,"")</f>
        <v/>
      </c>
      <c r="AI160" s="7" t="str">
        <f>IF($J160=AI$4,MAX(AI$1:AI159)+1,"")</f>
        <v/>
      </c>
      <c r="AJ160" s="7" t="str">
        <f>IF($J160=AJ$4,MAX(AJ$1:AJ159)+1,"")</f>
        <v/>
      </c>
      <c r="AK160" s="7" t="str">
        <f>IF($J160=AK$4,MAX(AK$1:AK159)+1,"")</f>
        <v/>
      </c>
      <c r="AL160" s="7" t="str">
        <f>IF($J160=AL$4,MAX(AL$1:AL159)+1,"")</f>
        <v/>
      </c>
      <c r="AM160" s="7" t="str">
        <f>IF($J160=AM$4,MAX(AM$1:AM159)+1,"")</f>
        <v/>
      </c>
      <c r="AN160" s="7" t="str">
        <f>IF($J160=AN$4,MAX(AN$1:AN159)+1,"")</f>
        <v/>
      </c>
      <c r="AO160" s="7" t="str">
        <f>IF($J160=AO$4,MAX(AO$1:AO159)+1,"")</f>
        <v/>
      </c>
      <c r="AP160" s="7" t="str">
        <f>IF($J160=AP$4,MAX(AP$1:AP159)+1,"")</f>
        <v/>
      </c>
      <c r="AQ160" s="7" t="str">
        <f>IF($J160=AQ$4,MAX(AQ$1:AQ159)+1,"")</f>
        <v/>
      </c>
      <c r="AR160" s="7" t="str">
        <f>IF($J160=AR$4,MAX(AR$1:AR159)+1,"")</f>
        <v/>
      </c>
      <c r="AS160" s="7" t="str">
        <f>IF($J160=AS$4,MAX(AS$1:AS159)+1,"")</f>
        <v/>
      </c>
      <c r="AT160" s="7" t="str">
        <f>IF($J160=AT$4,MAX(AT$1:AT159)+1,"")</f>
        <v/>
      </c>
      <c r="AU160" s="7" t="str">
        <f>IF($J160=AU$4,MAX(AU$1:AU159)+1,"")</f>
        <v/>
      </c>
      <c r="AV160" s="7" t="str">
        <f>IF($J160=AV$4,MAX(AV$1:AV159)+1,"")</f>
        <v/>
      </c>
      <c r="AW160" s="7" t="str">
        <f>IF($J160=AW$4,MAX(AW$1:AW159)+1,"")</f>
        <v/>
      </c>
      <c r="AX160" s="7">
        <f>IF($J160=AX$4,MAX(AX$1:AX159)+1,"")</f>
        <v>11</v>
      </c>
      <c r="AY160" s="7" t="str">
        <f>IF($J160=AY$4,MAX(AY$1:AY159)+1,"")</f>
        <v/>
      </c>
      <c r="AZ160" s="7" t="str">
        <f>IF($J160=AZ$4,MAX(AZ$1:AZ159)+1,"")</f>
        <v/>
      </c>
      <c r="BA160" s="7" t="str">
        <f>IF($J160=BA$4,MAX(BA$1:BA159)+1,"")</f>
        <v/>
      </c>
      <c r="BB160" s="7" t="str">
        <f>IF($J160=BB$4,MAX(BB$1:BB159)+1,"")</f>
        <v/>
      </c>
      <c r="BC160" s="7" t="str">
        <f>IF($J160=BC$4,MAX(BC$1:BC159)+1,"")</f>
        <v/>
      </c>
      <c r="BD160" s="7" t="str">
        <f>IF($J160=BD$4,MAX(BD$1:BD159)+1,"")</f>
        <v/>
      </c>
      <c r="BE160" s="7" t="str">
        <f>IF($J160=BE$4,MAX(BE$1:BE159)+1,"")</f>
        <v/>
      </c>
      <c r="BF160" s="7" t="str">
        <f>IF($J160=BF$4,MAX(BF$1:BF159)+1,"")</f>
        <v/>
      </c>
      <c r="BG160" s="7" t="str">
        <f>IF($J160=BG$4,MAX(BG$1:BG159)+1,"")</f>
        <v/>
      </c>
      <c r="BH160" s="7" t="str">
        <f>IF($J160=BH$4,MAX(BH$1:BH159)+1,"")</f>
        <v/>
      </c>
      <c r="BI160" s="6">
        <f t="shared" si="11"/>
        <v>11</v>
      </c>
    </row>
    <row r="161" spans="1:61">
      <c r="A161" s="6" t="str">
        <f t="shared" si="8"/>
        <v>มัธยมศึกษาปีที่ 5/3-23</v>
      </c>
      <c r="B161" s="6" t="str">
        <f t="shared" si="9"/>
        <v>ช67505-12</v>
      </c>
      <c r="D161" s="15">
        <v>23</v>
      </c>
      <c r="E161" s="15" t="s">
        <v>347</v>
      </c>
      <c r="F161" s="8" t="s">
        <v>348</v>
      </c>
      <c r="G161" s="8" t="s">
        <v>349</v>
      </c>
      <c r="H161" s="15" t="s">
        <v>560</v>
      </c>
      <c r="J161" s="7" t="str">
        <f>IF(K161='วิชา-ชั้นที่สอน'!$B$29,'วิชา-ชั้นที่สอน'!$A$29,IF(K161='วิชา-ชั้นที่สอน'!$B$30,'วิชา-ชั้นที่สอน'!$A$30,IF(K161='วิชา-ชั้นที่สอน'!$B$31,'วิชา-ชั้นที่สอน'!$A$31,IF(K161='วิชา-ชั้นที่สอน'!$B$32,'วิชา-ชั้นที่สอน'!$A$32,IF(K161='วิชา-ชั้นที่สอน'!$B$33,'วิชา-ชั้นที่สอน'!$A$33,"-")))))</f>
        <v>ช67505</v>
      </c>
      <c r="K161" s="7" t="s">
        <v>1946</v>
      </c>
      <c r="L161" s="7" t="str">
        <f>IF(J161=0,"",IF(J161="-","",IF(J161="","",VLOOKUP(J161,'วิชา-ชั้นที่สอน'!$A$3:$F$59,3,FALSE))))</f>
        <v>นางสาวศิลป์ศุภา คุสินธุ์</v>
      </c>
      <c r="M161" s="7" t="str">
        <f>IF(L161=$M$4,MAX(M$1:$M160)+1,"")</f>
        <v/>
      </c>
      <c r="N161" s="7">
        <f>IF($L161=N$4,MAX(N$1:N160)+1,"")</f>
        <v>26</v>
      </c>
      <c r="O161" s="7" t="str">
        <f>IF($L161=O$4,MAX(O$1:O160)+1,"")</f>
        <v/>
      </c>
      <c r="P161" s="7" t="str">
        <f>IF($L161=P$4,MAX(P$1:P160)+1,"")</f>
        <v/>
      </c>
      <c r="Q161" s="7" t="str">
        <f>IF($L161=Q$4,MAX(Q$1:Q160)+1,"")</f>
        <v/>
      </c>
      <c r="R161" s="7" t="str">
        <f>IF($L161=R$4,MAX(R$1:R160)+1,"")</f>
        <v/>
      </c>
      <c r="S161" s="7" t="str">
        <f>IF($L161=S$4,MAX(S$1:S160)+1,"")</f>
        <v/>
      </c>
      <c r="T161" s="7" t="str">
        <f>IF($L161=T$4,MAX(T$1:T160)+1,"")</f>
        <v/>
      </c>
      <c r="U161" s="7" t="str">
        <f>IF($L161=U$4,MAX(U$1:U160)+1,"")</f>
        <v/>
      </c>
      <c r="V161" s="6">
        <f t="shared" si="10"/>
        <v>26</v>
      </c>
      <c r="X161" s="7" t="str">
        <f>IF($J161=X$4,MAX(X$1:X160)+1,"")</f>
        <v/>
      </c>
      <c r="Y161" s="7" t="str">
        <f>IF($J161=Y$4,MAX(Y$1:Y160)+1,"")</f>
        <v/>
      </c>
      <c r="Z161" s="7" t="str">
        <f>IF($J161=Z$4,MAX(Z$1:Z160)+1,"")</f>
        <v/>
      </c>
      <c r="AA161" s="7" t="str">
        <f>IF($J161=AA$4,MAX(AA$1:AA160)+1,"")</f>
        <v/>
      </c>
      <c r="AB161" s="7" t="str">
        <f>IF($J161=AB$4,MAX(AB$1:AB160)+1,"")</f>
        <v/>
      </c>
      <c r="AC161" s="7" t="str">
        <f>IF($J161=AC$4,MAX(AC$1:AC160)+1,"")</f>
        <v/>
      </c>
      <c r="AD161" s="7" t="str">
        <f>IF($J161=AD$4,MAX(AD$1:AD160)+1,"")</f>
        <v/>
      </c>
      <c r="AE161" s="7" t="str">
        <f>IF($J161=AE$4,MAX(AE$1:AE160)+1,"")</f>
        <v/>
      </c>
      <c r="AF161" s="7" t="str">
        <f>IF($J161=AF$4,MAX(AF$1:AF160)+1,"")</f>
        <v/>
      </c>
      <c r="AG161" s="7" t="str">
        <f>IF($J161=AG$4,MAX(AG$1:AG160)+1,"")</f>
        <v/>
      </c>
      <c r="AH161" s="7" t="str">
        <f>IF($J161=AH$4,MAX(AH$1:AH160)+1,"")</f>
        <v/>
      </c>
      <c r="AI161" s="7" t="str">
        <f>IF($J161=AI$4,MAX(AI$1:AI160)+1,"")</f>
        <v/>
      </c>
      <c r="AJ161" s="7" t="str">
        <f>IF($J161=AJ$4,MAX(AJ$1:AJ160)+1,"")</f>
        <v/>
      </c>
      <c r="AK161" s="7" t="str">
        <f>IF($J161=AK$4,MAX(AK$1:AK160)+1,"")</f>
        <v/>
      </c>
      <c r="AL161" s="7" t="str">
        <f>IF($J161=AL$4,MAX(AL$1:AL160)+1,"")</f>
        <v/>
      </c>
      <c r="AM161" s="7" t="str">
        <f>IF($J161=AM$4,MAX(AM$1:AM160)+1,"")</f>
        <v/>
      </c>
      <c r="AN161" s="7" t="str">
        <f>IF($J161=AN$4,MAX(AN$1:AN160)+1,"")</f>
        <v/>
      </c>
      <c r="AO161" s="7" t="str">
        <f>IF($J161=AO$4,MAX(AO$1:AO160)+1,"")</f>
        <v/>
      </c>
      <c r="AP161" s="7" t="str">
        <f>IF($J161=AP$4,MAX(AP$1:AP160)+1,"")</f>
        <v/>
      </c>
      <c r="AQ161" s="7" t="str">
        <f>IF($J161=AQ$4,MAX(AQ$1:AQ160)+1,"")</f>
        <v/>
      </c>
      <c r="AR161" s="7" t="str">
        <f>IF($J161=AR$4,MAX(AR$1:AR160)+1,"")</f>
        <v/>
      </c>
      <c r="AS161" s="7" t="str">
        <f>IF($J161=AS$4,MAX(AS$1:AS160)+1,"")</f>
        <v/>
      </c>
      <c r="AT161" s="7" t="str">
        <f>IF($J161=AT$4,MAX(AT$1:AT160)+1,"")</f>
        <v/>
      </c>
      <c r="AU161" s="7" t="str">
        <f>IF($J161=AU$4,MAX(AU$1:AU160)+1,"")</f>
        <v/>
      </c>
      <c r="AV161" s="7" t="str">
        <f>IF($J161=AV$4,MAX(AV$1:AV160)+1,"")</f>
        <v/>
      </c>
      <c r="AW161" s="7" t="str">
        <f>IF($J161=AW$4,MAX(AW$1:AW160)+1,"")</f>
        <v/>
      </c>
      <c r="AX161" s="7">
        <f>IF($J161=AX$4,MAX(AX$1:AX160)+1,"")</f>
        <v>12</v>
      </c>
      <c r="AY161" s="7" t="str">
        <f>IF($J161=AY$4,MAX(AY$1:AY160)+1,"")</f>
        <v/>
      </c>
      <c r="AZ161" s="7" t="str">
        <f>IF($J161=AZ$4,MAX(AZ$1:AZ160)+1,"")</f>
        <v/>
      </c>
      <c r="BA161" s="7" t="str">
        <f>IF($J161=BA$4,MAX(BA$1:BA160)+1,"")</f>
        <v/>
      </c>
      <c r="BB161" s="7" t="str">
        <f>IF($J161=BB$4,MAX(BB$1:BB160)+1,"")</f>
        <v/>
      </c>
      <c r="BC161" s="7" t="str">
        <f>IF($J161=BC$4,MAX(BC$1:BC160)+1,"")</f>
        <v/>
      </c>
      <c r="BD161" s="7" t="str">
        <f>IF($J161=BD$4,MAX(BD$1:BD160)+1,"")</f>
        <v/>
      </c>
      <c r="BE161" s="7" t="str">
        <f>IF($J161=BE$4,MAX(BE$1:BE160)+1,"")</f>
        <v/>
      </c>
      <c r="BF161" s="7" t="str">
        <f>IF($J161=BF$4,MAX(BF$1:BF160)+1,"")</f>
        <v/>
      </c>
      <c r="BG161" s="7" t="str">
        <f>IF($J161=BG$4,MAX(BG$1:BG160)+1,"")</f>
        <v/>
      </c>
      <c r="BH161" s="7" t="str">
        <f>IF($J161=BH$4,MAX(BH$1:BH160)+1,"")</f>
        <v/>
      </c>
      <c r="BI161" s="6">
        <f t="shared" si="11"/>
        <v>12</v>
      </c>
    </row>
    <row r="162" spans="1:61">
      <c r="A162" s="6" t="str">
        <f t="shared" si="8"/>
        <v>มัธยมศึกษาปีที่ 5/3-24</v>
      </c>
      <c r="B162" s="6" t="str">
        <f t="shared" si="9"/>
        <v>ช67505-13</v>
      </c>
      <c r="D162" s="15">
        <v>24</v>
      </c>
      <c r="E162" s="15" t="s">
        <v>350</v>
      </c>
      <c r="F162" s="8" t="s">
        <v>351</v>
      </c>
      <c r="G162" s="8" t="s">
        <v>352</v>
      </c>
      <c r="H162" s="15" t="s">
        <v>560</v>
      </c>
      <c r="J162" s="7" t="str">
        <f>IF(K162='วิชา-ชั้นที่สอน'!$B$29,'วิชา-ชั้นที่สอน'!$A$29,IF(K162='วิชา-ชั้นที่สอน'!$B$30,'วิชา-ชั้นที่สอน'!$A$30,IF(K162='วิชา-ชั้นที่สอน'!$B$31,'วิชา-ชั้นที่สอน'!$A$31,IF(K162='วิชา-ชั้นที่สอน'!$B$32,'วิชา-ชั้นที่สอน'!$A$32,IF(K162='วิชา-ชั้นที่สอน'!$B$33,'วิชา-ชั้นที่สอน'!$A$33,"-")))))</f>
        <v>ช67505</v>
      </c>
      <c r="K162" s="7" t="s">
        <v>1946</v>
      </c>
      <c r="L162" s="7" t="str">
        <f>IF(J162=0,"",IF(J162="-","",IF(J162="","",VLOOKUP(J162,'วิชา-ชั้นที่สอน'!$A$3:$F$59,3,FALSE))))</f>
        <v>นางสาวศิลป์ศุภา คุสินธุ์</v>
      </c>
      <c r="M162" s="7" t="str">
        <f>IF(L162=$M$4,MAX(M$1:$M161)+1,"")</f>
        <v/>
      </c>
      <c r="N162" s="7">
        <f>IF($L162=N$4,MAX(N$1:N161)+1,"")</f>
        <v>27</v>
      </c>
      <c r="O162" s="7" t="str">
        <f>IF($L162=O$4,MAX(O$1:O161)+1,"")</f>
        <v/>
      </c>
      <c r="P162" s="7" t="str">
        <f>IF($L162=P$4,MAX(P$1:P161)+1,"")</f>
        <v/>
      </c>
      <c r="Q162" s="7" t="str">
        <f>IF($L162=Q$4,MAX(Q$1:Q161)+1,"")</f>
        <v/>
      </c>
      <c r="R162" s="7" t="str">
        <f>IF($L162=R$4,MAX(R$1:R161)+1,"")</f>
        <v/>
      </c>
      <c r="S162" s="7" t="str">
        <f>IF($L162=S$4,MAX(S$1:S161)+1,"")</f>
        <v/>
      </c>
      <c r="T162" s="7" t="str">
        <f>IF($L162=T$4,MAX(T$1:T161)+1,"")</f>
        <v/>
      </c>
      <c r="U162" s="7" t="str">
        <f>IF($L162=U$4,MAX(U$1:U161)+1,"")</f>
        <v/>
      </c>
      <c r="V162" s="6">
        <f t="shared" si="10"/>
        <v>27</v>
      </c>
      <c r="X162" s="7" t="str">
        <f>IF($J162=X$4,MAX(X$1:X161)+1,"")</f>
        <v/>
      </c>
      <c r="Y162" s="7" t="str">
        <f>IF($J162=Y$4,MAX(Y$1:Y161)+1,"")</f>
        <v/>
      </c>
      <c r="Z162" s="7" t="str">
        <f>IF($J162=Z$4,MAX(Z$1:Z161)+1,"")</f>
        <v/>
      </c>
      <c r="AA162" s="7" t="str">
        <f>IF($J162=AA$4,MAX(AA$1:AA161)+1,"")</f>
        <v/>
      </c>
      <c r="AB162" s="7" t="str">
        <f>IF($J162=AB$4,MAX(AB$1:AB161)+1,"")</f>
        <v/>
      </c>
      <c r="AC162" s="7" t="str">
        <f>IF($J162=AC$4,MAX(AC$1:AC161)+1,"")</f>
        <v/>
      </c>
      <c r="AD162" s="7" t="str">
        <f>IF($J162=AD$4,MAX(AD$1:AD161)+1,"")</f>
        <v/>
      </c>
      <c r="AE162" s="7" t="str">
        <f>IF($J162=AE$4,MAX(AE$1:AE161)+1,"")</f>
        <v/>
      </c>
      <c r="AF162" s="7" t="str">
        <f>IF($J162=AF$4,MAX(AF$1:AF161)+1,"")</f>
        <v/>
      </c>
      <c r="AG162" s="7" t="str">
        <f>IF($J162=AG$4,MAX(AG$1:AG161)+1,"")</f>
        <v/>
      </c>
      <c r="AH162" s="7" t="str">
        <f>IF($J162=AH$4,MAX(AH$1:AH161)+1,"")</f>
        <v/>
      </c>
      <c r="AI162" s="7" t="str">
        <f>IF($J162=AI$4,MAX(AI$1:AI161)+1,"")</f>
        <v/>
      </c>
      <c r="AJ162" s="7" t="str">
        <f>IF($J162=AJ$4,MAX(AJ$1:AJ161)+1,"")</f>
        <v/>
      </c>
      <c r="AK162" s="7" t="str">
        <f>IF($J162=AK$4,MAX(AK$1:AK161)+1,"")</f>
        <v/>
      </c>
      <c r="AL162" s="7" t="str">
        <f>IF($J162=AL$4,MAX(AL$1:AL161)+1,"")</f>
        <v/>
      </c>
      <c r="AM162" s="7" t="str">
        <f>IF($J162=AM$4,MAX(AM$1:AM161)+1,"")</f>
        <v/>
      </c>
      <c r="AN162" s="7" t="str">
        <f>IF($J162=AN$4,MAX(AN$1:AN161)+1,"")</f>
        <v/>
      </c>
      <c r="AO162" s="7" t="str">
        <f>IF($J162=AO$4,MAX(AO$1:AO161)+1,"")</f>
        <v/>
      </c>
      <c r="AP162" s="7" t="str">
        <f>IF($J162=AP$4,MAX(AP$1:AP161)+1,"")</f>
        <v/>
      </c>
      <c r="AQ162" s="7" t="str">
        <f>IF($J162=AQ$4,MAX(AQ$1:AQ161)+1,"")</f>
        <v/>
      </c>
      <c r="AR162" s="7" t="str">
        <f>IF($J162=AR$4,MAX(AR$1:AR161)+1,"")</f>
        <v/>
      </c>
      <c r="AS162" s="7" t="str">
        <f>IF($J162=AS$4,MAX(AS$1:AS161)+1,"")</f>
        <v/>
      </c>
      <c r="AT162" s="7" t="str">
        <f>IF($J162=AT$4,MAX(AT$1:AT161)+1,"")</f>
        <v/>
      </c>
      <c r="AU162" s="7" t="str">
        <f>IF($J162=AU$4,MAX(AU$1:AU161)+1,"")</f>
        <v/>
      </c>
      <c r="AV162" s="7" t="str">
        <f>IF($J162=AV$4,MAX(AV$1:AV161)+1,"")</f>
        <v/>
      </c>
      <c r="AW162" s="7" t="str">
        <f>IF($J162=AW$4,MAX(AW$1:AW161)+1,"")</f>
        <v/>
      </c>
      <c r="AX162" s="7">
        <f>IF($J162=AX$4,MAX(AX$1:AX161)+1,"")</f>
        <v>13</v>
      </c>
      <c r="AY162" s="7" t="str">
        <f>IF($J162=AY$4,MAX(AY$1:AY161)+1,"")</f>
        <v/>
      </c>
      <c r="AZ162" s="7" t="str">
        <f>IF($J162=AZ$4,MAX(AZ$1:AZ161)+1,"")</f>
        <v/>
      </c>
      <c r="BA162" s="7" t="str">
        <f>IF($J162=BA$4,MAX(BA$1:BA161)+1,"")</f>
        <v/>
      </c>
      <c r="BB162" s="7" t="str">
        <f>IF($J162=BB$4,MAX(BB$1:BB161)+1,"")</f>
        <v/>
      </c>
      <c r="BC162" s="7" t="str">
        <f>IF($J162=BC$4,MAX(BC$1:BC161)+1,"")</f>
        <v/>
      </c>
      <c r="BD162" s="7" t="str">
        <f>IF($J162=BD$4,MAX(BD$1:BD161)+1,"")</f>
        <v/>
      </c>
      <c r="BE162" s="7" t="str">
        <f>IF($J162=BE$4,MAX(BE$1:BE161)+1,"")</f>
        <v/>
      </c>
      <c r="BF162" s="7" t="str">
        <f>IF($J162=BF$4,MAX(BF$1:BF161)+1,"")</f>
        <v/>
      </c>
      <c r="BG162" s="7" t="str">
        <f>IF($J162=BG$4,MAX(BG$1:BG161)+1,"")</f>
        <v/>
      </c>
      <c r="BH162" s="7" t="str">
        <f>IF($J162=BH$4,MAX(BH$1:BH161)+1,"")</f>
        <v/>
      </c>
      <c r="BI162" s="6">
        <f t="shared" si="11"/>
        <v>13</v>
      </c>
    </row>
    <row r="163" spans="1:61">
      <c r="A163" s="6" t="str">
        <f t="shared" si="8"/>
        <v>มัธยมศึกษาปีที่ 5/3-25</v>
      </c>
      <c r="B163" s="6" t="str">
        <f t="shared" si="9"/>
        <v>ช67505-14</v>
      </c>
      <c r="D163" s="15">
        <v>25</v>
      </c>
      <c r="E163" s="15" t="s">
        <v>353</v>
      </c>
      <c r="F163" s="8" t="s">
        <v>354</v>
      </c>
      <c r="G163" s="8" t="s">
        <v>355</v>
      </c>
      <c r="H163" s="15" t="s">
        <v>560</v>
      </c>
      <c r="J163" s="7" t="str">
        <f>IF(K163='วิชา-ชั้นที่สอน'!$B$29,'วิชา-ชั้นที่สอน'!$A$29,IF(K163='วิชา-ชั้นที่สอน'!$B$30,'วิชา-ชั้นที่สอน'!$A$30,IF(K163='วิชา-ชั้นที่สอน'!$B$31,'วิชา-ชั้นที่สอน'!$A$31,IF(K163='วิชา-ชั้นที่สอน'!$B$32,'วิชา-ชั้นที่สอน'!$A$32,IF(K163='วิชา-ชั้นที่สอน'!$B$33,'วิชา-ชั้นที่สอน'!$A$33,"-")))))</f>
        <v>ช67505</v>
      </c>
      <c r="K163" s="7" t="s">
        <v>1946</v>
      </c>
      <c r="L163" s="7" t="str">
        <f>IF(J163=0,"",IF(J163="-","",IF(J163="","",VLOOKUP(J163,'วิชา-ชั้นที่สอน'!$A$3:$F$59,3,FALSE))))</f>
        <v>นางสาวศิลป์ศุภา คุสินธุ์</v>
      </c>
      <c r="M163" s="7" t="str">
        <f>IF(L163=$M$4,MAX(M$1:$M162)+1,"")</f>
        <v/>
      </c>
      <c r="N163" s="7">
        <f>IF($L163=N$4,MAX(N$1:N162)+1,"")</f>
        <v>28</v>
      </c>
      <c r="O163" s="7" t="str">
        <f>IF($L163=O$4,MAX(O$1:O162)+1,"")</f>
        <v/>
      </c>
      <c r="P163" s="7" t="str">
        <f>IF($L163=P$4,MAX(P$1:P162)+1,"")</f>
        <v/>
      </c>
      <c r="Q163" s="7" t="str">
        <f>IF($L163=Q$4,MAX(Q$1:Q162)+1,"")</f>
        <v/>
      </c>
      <c r="R163" s="7" t="str">
        <f>IF($L163=R$4,MAX(R$1:R162)+1,"")</f>
        <v/>
      </c>
      <c r="S163" s="7" t="str">
        <f>IF($L163=S$4,MAX(S$1:S162)+1,"")</f>
        <v/>
      </c>
      <c r="T163" s="7" t="str">
        <f>IF($L163=T$4,MAX(T$1:T162)+1,"")</f>
        <v/>
      </c>
      <c r="U163" s="7" t="str">
        <f>IF($L163=U$4,MAX(U$1:U162)+1,"")</f>
        <v/>
      </c>
      <c r="V163" s="6">
        <f t="shared" si="10"/>
        <v>28</v>
      </c>
      <c r="X163" s="7" t="str">
        <f>IF($J163=X$4,MAX(X$1:X162)+1,"")</f>
        <v/>
      </c>
      <c r="Y163" s="7" t="str">
        <f>IF($J163=Y$4,MAX(Y$1:Y162)+1,"")</f>
        <v/>
      </c>
      <c r="Z163" s="7" t="str">
        <f>IF($J163=Z$4,MAX(Z$1:Z162)+1,"")</f>
        <v/>
      </c>
      <c r="AA163" s="7" t="str">
        <f>IF($J163=AA$4,MAX(AA$1:AA162)+1,"")</f>
        <v/>
      </c>
      <c r="AB163" s="7" t="str">
        <f>IF($J163=AB$4,MAX(AB$1:AB162)+1,"")</f>
        <v/>
      </c>
      <c r="AC163" s="7" t="str">
        <f>IF($J163=AC$4,MAX(AC$1:AC162)+1,"")</f>
        <v/>
      </c>
      <c r="AD163" s="7" t="str">
        <f>IF($J163=AD$4,MAX(AD$1:AD162)+1,"")</f>
        <v/>
      </c>
      <c r="AE163" s="7" t="str">
        <f>IF($J163=AE$4,MAX(AE$1:AE162)+1,"")</f>
        <v/>
      </c>
      <c r="AF163" s="7" t="str">
        <f>IF($J163=AF$4,MAX(AF$1:AF162)+1,"")</f>
        <v/>
      </c>
      <c r="AG163" s="7" t="str">
        <f>IF($J163=AG$4,MAX(AG$1:AG162)+1,"")</f>
        <v/>
      </c>
      <c r="AH163" s="7" t="str">
        <f>IF($J163=AH$4,MAX(AH$1:AH162)+1,"")</f>
        <v/>
      </c>
      <c r="AI163" s="7" t="str">
        <f>IF($J163=AI$4,MAX(AI$1:AI162)+1,"")</f>
        <v/>
      </c>
      <c r="AJ163" s="7" t="str">
        <f>IF($J163=AJ$4,MAX(AJ$1:AJ162)+1,"")</f>
        <v/>
      </c>
      <c r="AK163" s="7" t="str">
        <f>IF($J163=AK$4,MAX(AK$1:AK162)+1,"")</f>
        <v/>
      </c>
      <c r="AL163" s="7" t="str">
        <f>IF($J163=AL$4,MAX(AL$1:AL162)+1,"")</f>
        <v/>
      </c>
      <c r="AM163" s="7" t="str">
        <f>IF($J163=AM$4,MAX(AM$1:AM162)+1,"")</f>
        <v/>
      </c>
      <c r="AN163" s="7" t="str">
        <f>IF($J163=AN$4,MAX(AN$1:AN162)+1,"")</f>
        <v/>
      </c>
      <c r="AO163" s="7" t="str">
        <f>IF($J163=AO$4,MAX(AO$1:AO162)+1,"")</f>
        <v/>
      </c>
      <c r="AP163" s="7" t="str">
        <f>IF($J163=AP$4,MAX(AP$1:AP162)+1,"")</f>
        <v/>
      </c>
      <c r="AQ163" s="7" t="str">
        <f>IF($J163=AQ$4,MAX(AQ$1:AQ162)+1,"")</f>
        <v/>
      </c>
      <c r="AR163" s="7" t="str">
        <f>IF($J163=AR$4,MAX(AR$1:AR162)+1,"")</f>
        <v/>
      </c>
      <c r="AS163" s="7" t="str">
        <f>IF($J163=AS$4,MAX(AS$1:AS162)+1,"")</f>
        <v/>
      </c>
      <c r="AT163" s="7" t="str">
        <f>IF($J163=AT$4,MAX(AT$1:AT162)+1,"")</f>
        <v/>
      </c>
      <c r="AU163" s="7" t="str">
        <f>IF($J163=AU$4,MAX(AU$1:AU162)+1,"")</f>
        <v/>
      </c>
      <c r="AV163" s="7" t="str">
        <f>IF($J163=AV$4,MAX(AV$1:AV162)+1,"")</f>
        <v/>
      </c>
      <c r="AW163" s="7" t="str">
        <f>IF($J163=AW$4,MAX(AW$1:AW162)+1,"")</f>
        <v/>
      </c>
      <c r="AX163" s="7">
        <f>IF($J163=AX$4,MAX(AX$1:AX162)+1,"")</f>
        <v>14</v>
      </c>
      <c r="AY163" s="7" t="str">
        <f>IF($J163=AY$4,MAX(AY$1:AY162)+1,"")</f>
        <v/>
      </c>
      <c r="AZ163" s="7" t="str">
        <f>IF($J163=AZ$4,MAX(AZ$1:AZ162)+1,"")</f>
        <v/>
      </c>
      <c r="BA163" s="7" t="str">
        <f>IF($J163=BA$4,MAX(BA$1:BA162)+1,"")</f>
        <v/>
      </c>
      <c r="BB163" s="7" t="str">
        <f>IF($J163=BB$4,MAX(BB$1:BB162)+1,"")</f>
        <v/>
      </c>
      <c r="BC163" s="7" t="str">
        <f>IF($J163=BC$4,MAX(BC$1:BC162)+1,"")</f>
        <v/>
      </c>
      <c r="BD163" s="7" t="str">
        <f>IF($J163=BD$4,MAX(BD$1:BD162)+1,"")</f>
        <v/>
      </c>
      <c r="BE163" s="7" t="str">
        <f>IF($J163=BE$4,MAX(BE$1:BE162)+1,"")</f>
        <v/>
      </c>
      <c r="BF163" s="7" t="str">
        <f>IF($J163=BF$4,MAX(BF$1:BF162)+1,"")</f>
        <v/>
      </c>
      <c r="BG163" s="7" t="str">
        <f>IF($J163=BG$4,MAX(BG$1:BG162)+1,"")</f>
        <v/>
      </c>
      <c r="BH163" s="7" t="str">
        <f>IF($J163=BH$4,MAX(BH$1:BH162)+1,"")</f>
        <v/>
      </c>
      <c r="BI163" s="6">
        <f t="shared" si="11"/>
        <v>14</v>
      </c>
    </row>
    <row r="164" spans="1:61">
      <c r="A164" s="6" t="str">
        <f t="shared" si="8"/>
        <v>มัธยมศึกษาปีที่ 5/3-26</v>
      </c>
      <c r="B164" s="6" t="str">
        <f t="shared" si="9"/>
        <v>ช67505-15</v>
      </c>
      <c r="D164" s="15">
        <v>26</v>
      </c>
      <c r="E164" s="15" t="s">
        <v>356</v>
      </c>
      <c r="F164" s="8" t="s">
        <v>2111</v>
      </c>
      <c r="G164" s="8" t="s">
        <v>357</v>
      </c>
      <c r="H164" s="15" t="s">
        <v>560</v>
      </c>
      <c r="J164" s="7" t="str">
        <f>IF(K164='วิชา-ชั้นที่สอน'!$B$29,'วิชา-ชั้นที่สอน'!$A$29,IF(K164='วิชา-ชั้นที่สอน'!$B$30,'วิชา-ชั้นที่สอน'!$A$30,IF(K164='วิชา-ชั้นที่สอน'!$B$31,'วิชา-ชั้นที่สอน'!$A$31,IF(K164='วิชา-ชั้นที่สอน'!$B$32,'วิชา-ชั้นที่สอน'!$A$32,IF(K164='วิชา-ชั้นที่สอน'!$B$33,'วิชา-ชั้นที่สอน'!$A$33,"-")))))</f>
        <v>ช67505</v>
      </c>
      <c r="K164" s="7" t="s">
        <v>1946</v>
      </c>
      <c r="L164" s="7" t="str">
        <f>IF(J164=0,"",IF(J164="-","",IF(J164="","",VLOOKUP(J164,'วิชา-ชั้นที่สอน'!$A$3:$F$59,3,FALSE))))</f>
        <v>นางสาวศิลป์ศุภา คุสินธุ์</v>
      </c>
      <c r="M164" s="7" t="str">
        <f>IF(L164=$M$4,MAX(M$1:$M163)+1,"")</f>
        <v/>
      </c>
      <c r="N164" s="7">
        <f>IF($L164=N$4,MAX(N$1:N163)+1,"")</f>
        <v>29</v>
      </c>
      <c r="O164" s="7" t="str">
        <f>IF($L164=O$4,MAX(O$1:O163)+1,"")</f>
        <v/>
      </c>
      <c r="P164" s="7" t="str">
        <f>IF($L164=P$4,MAX(P$1:P163)+1,"")</f>
        <v/>
      </c>
      <c r="Q164" s="7" t="str">
        <f>IF($L164=Q$4,MAX(Q$1:Q163)+1,"")</f>
        <v/>
      </c>
      <c r="R164" s="7" t="str">
        <f>IF($L164=R$4,MAX(R$1:R163)+1,"")</f>
        <v/>
      </c>
      <c r="S164" s="7" t="str">
        <f>IF($L164=S$4,MAX(S$1:S163)+1,"")</f>
        <v/>
      </c>
      <c r="T164" s="7" t="str">
        <f>IF($L164=T$4,MAX(T$1:T163)+1,"")</f>
        <v/>
      </c>
      <c r="U164" s="7" t="str">
        <f>IF($L164=U$4,MAX(U$1:U163)+1,"")</f>
        <v/>
      </c>
      <c r="V164" s="6">
        <f t="shared" si="10"/>
        <v>29</v>
      </c>
      <c r="X164" s="7" t="str">
        <f>IF($J164=X$4,MAX(X$1:X163)+1,"")</f>
        <v/>
      </c>
      <c r="Y164" s="7" t="str">
        <f>IF($J164=Y$4,MAX(Y$1:Y163)+1,"")</f>
        <v/>
      </c>
      <c r="Z164" s="7" t="str">
        <f>IF($J164=Z$4,MAX(Z$1:Z163)+1,"")</f>
        <v/>
      </c>
      <c r="AA164" s="7" t="str">
        <f>IF($J164=AA$4,MAX(AA$1:AA163)+1,"")</f>
        <v/>
      </c>
      <c r="AB164" s="7" t="str">
        <f>IF($J164=AB$4,MAX(AB$1:AB163)+1,"")</f>
        <v/>
      </c>
      <c r="AC164" s="7" t="str">
        <f>IF($J164=AC$4,MAX(AC$1:AC163)+1,"")</f>
        <v/>
      </c>
      <c r="AD164" s="7" t="str">
        <f>IF($J164=AD$4,MAX(AD$1:AD163)+1,"")</f>
        <v/>
      </c>
      <c r="AE164" s="7" t="str">
        <f>IF($J164=AE$4,MAX(AE$1:AE163)+1,"")</f>
        <v/>
      </c>
      <c r="AF164" s="7" t="str">
        <f>IF($J164=AF$4,MAX(AF$1:AF163)+1,"")</f>
        <v/>
      </c>
      <c r="AG164" s="7" t="str">
        <f>IF($J164=AG$4,MAX(AG$1:AG163)+1,"")</f>
        <v/>
      </c>
      <c r="AH164" s="7" t="str">
        <f>IF($J164=AH$4,MAX(AH$1:AH163)+1,"")</f>
        <v/>
      </c>
      <c r="AI164" s="7" t="str">
        <f>IF($J164=AI$4,MAX(AI$1:AI163)+1,"")</f>
        <v/>
      </c>
      <c r="AJ164" s="7" t="str">
        <f>IF($J164=AJ$4,MAX(AJ$1:AJ163)+1,"")</f>
        <v/>
      </c>
      <c r="AK164" s="7" t="str">
        <f>IF($J164=AK$4,MAX(AK$1:AK163)+1,"")</f>
        <v/>
      </c>
      <c r="AL164" s="7" t="str">
        <f>IF($J164=AL$4,MAX(AL$1:AL163)+1,"")</f>
        <v/>
      </c>
      <c r="AM164" s="7" t="str">
        <f>IF($J164=AM$4,MAX(AM$1:AM163)+1,"")</f>
        <v/>
      </c>
      <c r="AN164" s="7" t="str">
        <f>IF($J164=AN$4,MAX(AN$1:AN163)+1,"")</f>
        <v/>
      </c>
      <c r="AO164" s="7" t="str">
        <f>IF($J164=AO$4,MAX(AO$1:AO163)+1,"")</f>
        <v/>
      </c>
      <c r="AP164" s="7" t="str">
        <f>IF($J164=AP$4,MAX(AP$1:AP163)+1,"")</f>
        <v/>
      </c>
      <c r="AQ164" s="7" t="str">
        <f>IF($J164=AQ$4,MAX(AQ$1:AQ163)+1,"")</f>
        <v/>
      </c>
      <c r="AR164" s="7" t="str">
        <f>IF($J164=AR$4,MAX(AR$1:AR163)+1,"")</f>
        <v/>
      </c>
      <c r="AS164" s="7" t="str">
        <f>IF($J164=AS$4,MAX(AS$1:AS163)+1,"")</f>
        <v/>
      </c>
      <c r="AT164" s="7" t="str">
        <f>IF($J164=AT$4,MAX(AT$1:AT163)+1,"")</f>
        <v/>
      </c>
      <c r="AU164" s="7" t="str">
        <f>IF($J164=AU$4,MAX(AU$1:AU163)+1,"")</f>
        <v/>
      </c>
      <c r="AV164" s="7" t="str">
        <f>IF($J164=AV$4,MAX(AV$1:AV163)+1,"")</f>
        <v/>
      </c>
      <c r="AW164" s="7" t="str">
        <f>IF($J164=AW$4,MAX(AW$1:AW163)+1,"")</f>
        <v/>
      </c>
      <c r="AX164" s="7">
        <f>IF($J164=AX$4,MAX(AX$1:AX163)+1,"")</f>
        <v>15</v>
      </c>
      <c r="AY164" s="7" t="str">
        <f>IF($J164=AY$4,MAX(AY$1:AY163)+1,"")</f>
        <v/>
      </c>
      <c r="AZ164" s="7" t="str">
        <f>IF($J164=AZ$4,MAX(AZ$1:AZ163)+1,"")</f>
        <v/>
      </c>
      <c r="BA164" s="7" t="str">
        <f>IF($J164=BA$4,MAX(BA$1:BA163)+1,"")</f>
        <v/>
      </c>
      <c r="BB164" s="7" t="str">
        <f>IF($J164=BB$4,MAX(BB$1:BB163)+1,"")</f>
        <v/>
      </c>
      <c r="BC164" s="7" t="str">
        <f>IF($J164=BC$4,MAX(BC$1:BC163)+1,"")</f>
        <v/>
      </c>
      <c r="BD164" s="7" t="str">
        <f>IF($J164=BD$4,MAX(BD$1:BD163)+1,"")</f>
        <v/>
      </c>
      <c r="BE164" s="7" t="str">
        <f>IF($J164=BE$4,MAX(BE$1:BE163)+1,"")</f>
        <v/>
      </c>
      <c r="BF164" s="7" t="str">
        <f>IF($J164=BF$4,MAX(BF$1:BF163)+1,"")</f>
        <v/>
      </c>
      <c r="BG164" s="7" t="str">
        <f>IF($J164=BG$4,MAX(BG$1:BG163)+1,"")</f>
        <v/>
      </c>
      <c r="BH164" s="7" t="str">
        <f>IF($J164=BH$4,MAX(BH$1:BH163)+1,"")</f>
        <v/>
      </c>
      <c r="BI164" s="6">
        <f t="shared" si="11"/>
        <v>15</v>
      </c>
    </row>
    <row r="165" spans="1:61">
      <c r="A165" s="6" t="str">
        <f t="shared" si="8"/>
        <v>มัธยมศึกษาปีที่ 5/3-27</v>
      </c>
      <c r="B165" s="6" t="str">
        <f t="shared" si="9"/>
        <v>ช67505-16</v>
      </c>
      <c r="D165" s="15">
        <v>27</v>
      </c>
      <c r="E165" s="15" t="s">
        <v>358</v>
      </c>
      <c r="F165" s="8" t="s">
        <v>2112</v>
      </c>
      <c r="G165" s="8" t="s">
        <v>359</v>
      </c>
      <c r="H165" s="15" t="s">
        <v>560</v>
      </c>
      <c r="J165" s="7" t="str">
        <f>IF(K165='วิชา-ชั้นที่สอน'!$B$29,'วิชา-ชั้นที่สอน'!$A$29,IF(K165='วิชา-ชั้นที่สอน'!$B$30,'วิชา-ชั้นที่สอน'!$A$30,IF(K165='วิชา-ชั้นที่สอน'!$B$31,'วิชา-ชั้นที่สอน'!$A$31,IF(K165='วิชา-ชั้นที่สอน'!$B$32,'วิชา-ชั้นที่สอน'!$A$32,IF(K165='วิชา-ชั้นที่สอน'!$B$33,'วิชา-ชั้นที่สอน'!$A$33,"-")))))</f>
        <v>ช67505</v>
      </c>
      <c r="K165" s="7" t="s">
        <v>1946</v>
      </c>
      <c r="L165" s="7" t="str">
        <f>IF(J165=0,"",IF(J165="-","",IF(J165="","",VLOOKUP(J165,'วิชา-ชั้นที่สอน'!$A$3:$F$59,3,FALSE))))</f>
        <v>นางสาวศิลป์ศุภา คุสินธุ์</v>
      </c>
      <c r="M165" s="7" t="str">
        <f>IF(L165=$M$4,MAX(M$1:$M164)+1,"")</f>
        <v/>
      </c>
      <c r="N165" s="7">
        <f>IF($L165=N$4,MAX(N$1:N164)+1,"")</f>
        <v>30</v>
      </c>
      <c r="O165" s="7" t="str">
        <f>IF($L165=O$4,MAX(O$1:O164)+1,"")</f>
        <v/>
      </c>
      <c r="P165" s="7" t="str">
        <f>IF($L165=P$4,MAX(P$1:P164)+1,"")</f>
        <v/>
      </c>
      <c r="Q165" s="7" t="str">
        <f>IF($L165=Q$4,MAX(Q$1:Q164)+1,"")</f>
        <v/>
      </c>
      <c r="R165" s="7" t="str">
        <f>IF($L165=R$4,MAX(R$1:R164)+1,"")</f>
        <v/>
      </c>
      <c r="S165" s="7" t="str">
        <f>IF($L165=S$4,MAX(S$1:S164)+1,"")</f>
        <v/>
      </c>
      <c r="T165" s="7" t="str">
        <f>IF($L165=T$4,MAX(T$1:T164)+1,"")</f>
        <v/>
      </c>
      <c r="U165" s="7" t="str">
        <f>IF($L165=U$4,MAX(U$1:U164)+1,"")</f>
        <v/>
      </c>
      <c r="V165" s="6">
        <f t="shared" si="10"/>
        <v>30</v>
      </c>
      <c r="X165" s="7" t="str">
        <f>IF($J165=X$4,MAX(X$1:X164)+1,"")</f>
        <v/>
      </c>
      <c r="Y165" s="7" t="str">
        <f>IF($J165=Y$4,MAX(Y$1:Y164)+1,"")</f>
        <v/>
      </c>
      <c r="Z165" s="7" t="str">
        <f>IF($J165=Z$4,MAX(Z$1:Z164)+1,"")</f>
        <v/>
      </c>
      <c r="AA165" s="7" t="str">
        <f>IF($J165=AA$4,MAX(AA$1:AA164)+1,"")</f>
        <v/>
      </c>
      <c r="AB165" s="7" t="str">
        <f>IF($J165=AB$4,MAX(AB$1:AB164)+1,"")</f>
        <v/>
      </c>
      <c r="AC165" s="7" t="str">
        <f>IF($J165=AC$4,MAX(AC$1:AC164)+1,"")</f>
        <v/>
      </c>
      <c r="AD165" s="7" t="str">
        <f>IF($J165=AD$4,MAX(AD$1:AD164)+1,"")</f>
        <v/>
      </c>
      <c r="AE165" s="7" t="str">
        <f>IF($J165=AE$4,MAX(AE$1:AE164)+1,"")</f>
        <v/>
      </c>
      <c r="AF165" s="7" t="str">
        <f>IF($J165=AF$4,MAX(AF$1:AF164)+1,"")</f>
        <v/>
      </c>
      <c r="AG165" s="7" t="str">
        <f>IF($J165=AG$4,MAX(AG$1:AG164)+1,"")</f>
        <v/>
      </c>
      <c r="AH165" s="7" t="str">
        <f>IF($J165=AH$4,MAX(AH$1:AH164)+1,"")</f>
        <v/>
      </c>
      <c r="AI165" s="7" t="str">
        <f>IF($J165=AI$4,MAX(AI$1:AI164)+1,"")</f>
        <v/>
      </c>
      <c r="AJ165" s="7" t="str">
        <f>IF($J165=AJ$4,MAX(AJ$1:AJ164)+1,"")</f>
        <v/>
      </c>
      <c r="AK165" s="7" t="str">
        <f>IF($J165=AK$4,MAX(AK$1:AK164)+1,"")</f>
        <v/>
      </c>
      <c r="AL165" s="7" t="str">
        <f>IF($J165=AL$4,MAX(AL$1:AL164)+1,"")</f>
        <v/>
      </c>
      <c r="AM165" s="7" t="str">
        <f>IF($J165=AM$4,MAX(AM$1:AM164)+1,"")</f>
        <v/>
      </c>
      <c r="AN165" s="7" t="str">
        <f>IF($J165=AN$4,MAX(AN$1:AN164)+1,"")</f>
        <v/>
      </c>
      <c r="AO165" s="7" t="str">
        <f>IF($J165=AO$4,MAX(AO$1:AO164)+1,"")</f>
        <v/>
      </c>
      <c r="AP165" s="7" t="str">
        <f>IF($J165=AP$4,MAX(AP$1:AP164)+1,"")</f>
        <v/>
      </c>
      <c r="AQ165" s="7" t="str">
        <f>IF($J165=AQ$4,MAX(AQ$1:AQ164)+1,"")</f>
        <v/>
      </c>
      <c r="AR165" s="7" t="str">
        <f>IF($J165=AR$4,MAX(AR$1:AR164)+1,"")</f>
        <v/>
      </c>
      <c r="AS165" s="7" t="str">
        <f>IF($J165=AS$4,MAX(AS$1:AS164)+1,"")</f>
        <v/>
      </c>
      <c r="AT165" s="7" t="str">
        <f>IF($J165=AT$4,MAX(AT$1:AT164)+1,"")</f>
        <v/>
      </c>
      <c r="AU165" s="7" t="str">
        <f>IF($J165=AU$4,MAX(AU$1:AU164)+1,"")</f>
        <v/>
      </c>
      <c r="AV165" s="7" t="str">
        <f>IF($J165=AV$4,MAX(AV$1:AV164)+1,"")</f>
        <v/>
      </c>
      <c r="AW165" s="7" t="str">
        <f>IF($J165=AW$4,MAX(AW$1:AW164)+1,"")</f>
        <v/>
      </c>
      <c r="AX165" s="7">
        <f>IF($J165=AX$4,MAX(AX$1:AX164)+1,"")</f>
        <v>16</v>
      </c>
      <c r="AY165" s="7" t="str">
        <f>IF($J165=AY$4,MAX(AY$1:AY164)+1,"")</f>
        <v/>
      </c>
      <c r="AZ165" s="7" t="str">
        <f>IF($J165=AZ$4,MAX(AZ$1:AZ164)+1,"")</f>
        <v/>
      </c>
      <c r="BA165" s="7" t="str">
        <f>IF($J165=BA$4,MAX(BA$1:BA164)+1,"")</f>
        <v/>
      </c>
      <c r="BB165" s="7" t="str">
        <f>IF($J165=BB$4,MAX(BB$1:BB164)+1,"")</f>
        <v/>
      </c>
      <c r="BC165" s="7" t="str">
        <f>IF($J165=BC$4,MAX(BC$1:BC164)+1,"")</f>
        <v/>
      </c>
      <c r="BD165" s="7" t="str">
        <f>IF($J165=BD$4,MAX(BD$1:BD164)+1,"")</f>
        <v/>
      </c>
      <c r="BE165" s="7" t="str">
        <f>IF($J165=BE$4,MAX(BE$1:BE164)+1,"")</f>
        <v/>
      </c>
      <c r="BF165" s="7" t="str">
        <f>IF($J165=BF$4,MAX(BF$1:BF164)+1,"")</f>
        <v/>
      </c>
      <c r="BG165" s="7" t="str">
        <f>IF($J165=BG$4,MAX(BG$1:BG164)+1,"")</f>
        <v/>
      </c>
      <c r="BH165" s="7" t="str">
        <f>IF($J165=BH$4,MAX(BH$1:BH164)+1,"")</f>
        <v/>
      </c>
      <c r="BI165" s="6">
        <f t="shared" si="11"/>
        <v>16</v>
      </c>
    </row>
    <row r="166" spans="1:61">
      <c r="A166" s="6" t="str">
        <f t="shared" si="8"/>
        <v>มัธยมศึกษาปีที่ 5/3-28</v>
      </c>
      <c r="B166" s="6" t="str">
        <f t="shared" si="9"/>
        <v>ช67505-17</v>
      </c>
      <c r="D166" s="15">
        <v>28</v>
      </c>
      <c r="E166" s="15" t="s">
        <v>360</v>
      </c>
      <c r="F166" s="8" t="s">
        <v>2113</v>
      </c>
      <c r="G166" s="8" t="s">
        <v>361</v>
      </c>
      <c r="H166" s="15" t="s">
        <v>560</v>
      </c>
      <c r="J166" s="7" t="str">
        <f>IF(K166='วิชา-ชั้นที่สอน'!$B$29,'วิชา-ชั้นที่สอน'!$A$29,IF(K166='วิชา-ชั้นที่สอน'!$B$30,'วิชา-ชั้นที่สอน'!$A$30,IF(K166='วิชา-ชั้นที่สอน'!$B$31,'วิชา-ชั้นที่สอน'!$A$31,IF(K166='วิชา-ชั้นที่สอน'!$B$32,'วิชา-ชั้นที่สอน'!$A$32,IF(K166='วิชา-ชั้นที่สอน'!$B$33,'วิชา-ชั้นที่สอน'!$A$33,"-")))))</f>
        <v>ช67505</v>
      </c>
      <c r="K166" s="7" t="s">
        <v>1946</v>
      </c>
      <c r="L166" s="7" t="str">
        <f>IF(J166=0,"",IF(J166="-","",IF(J166="","",VLOOKUP(J166,'วิชา-ชั้นที่สอน'!$A$3:$F$59,3,FALSE))))</f>
        <v>นางสาวศิลป์ศุภา คุสินธุ์</v>
      </c>
      <c r="M166" s="7" t="str">
        <f>IF(L166=$M$4,MAX(M$1:$M165)+1,"")</f>
        <v/>
      </c>
      <c r="N166" s="7">
        <f>IF($L166=N$4,MAX(N$1:N165)+1,"")</f>
        <v>31</v>
      </c>
      <c r="O166" s="7" t="str">
        <f>IF($L166=O$4,MAX(O$1:O165)+1,"")</f>
        <v/>
      </c>
      <c r="P166" s="7" t="str">
        <f>IF($L166=P$4,MAX(P$1:P165)+1,"")</f>
        <v/>
      </c>
      <c r="Q166" s="7" t="str">
        <f>IF($L166=Q$4,MAX(Q$1:Q165)+1,"")</f>
        <v/>
      </c>
      <c r="R166" s="7" t="str">
        <f>IF($L166=R$4,MAX(R$1:R165)+1,"")</f>
        <v/>
      </c>
      <c r="S166" s="7" t="str">
        <f>IF($L166=S$4,MAX(S$1:S165)+1,"")</f>
        <v/>
      </c>
      <c r="T166" s="7" t="str">
        <f>IF($L166=T$4,MAX(T$1:T165)+1,"")</f>
        <v/>
      </c>
      <c r="U166" s="7" t="str">
        <f>IF($L166=U$4,MAX(U$1:U165)+1,"")</f>
        <v/>
      </c>
      <c r="V166" s="6">
        <f t="shared" si="10"/>
        <v>31</v>
      </c>
      <c r="X166" s="7" t="str">
        <f>IF($J166=X$4,MAX(X$1:X165)+1,"")</f>
        <v/>
      </c>
      <c r="Y166" s="7" t="str">
        <f>IF($J166=Y$4,MAX(Y$1:Y165)+1,"")</f>
        <v/>
      </c>
      <c r="Z166" s="7" t="str">
        <f>IF($J166=Z$4,MAX(Z$1:Z165)+1,"")</f>
        <v/>
      </c>
      <c r="AA166" s="7" t="str">
        <f>IF($J166=AA$4,MAX(AA$1:AA165)+1,"")</f>
        <v/>
      </c>
      <c r="AB166" s="7" t="str">
        <f>IF($J166=AB$4,MAX(AB$1:AB165)+1,"")</f>
        <v/>
      </c>
      <c r="AC166" s="7" t="str">
        <f>IF($J166=AC$4,MAX(AC$1:AC165)+1,"")</f>
        <v/>
      </c>
      <c r="AD166" s="7" t="str">
        <f>IF($J166=AD$4,MAX(AD$1:AD165)+1,"")</f>
        <v/>
      </c>
      <c r="AE166" s="7" t="str">
        <f>IF($J166=AE$4,MAX(AE$1:AE165)+1,"")</f>
        <v/>
      </c>
      <c r="AF166" s="7" t="str">
        <f>IF($J166=AF$4,MAX(AF$1:AF165)+1,"")</f>
        <v/>
      </c>
      <c r="AG166" s="7" t="str">
        <f>IF($J166=AG$4,MAX(AG$1:AG165)+1,"")</f>
        <v/>
      </c>
      <c r="AH166" s="7" t="str">
        <f>IF($J166=AH$4,MAX(AH$1:AH165)+1,"")</f>
        <v/>
      </c>
      <c r="AI166" s="7" t="str">
        <f>IF($J166=AI$4,MAX(AI$1:AI165)+1,"")</f>
        <v/>
      </c>
      <c r="AJ166" s="7" t="str">
        <f>IF($J166=AJ$4,MAX(AJ$1:AJ165)+1,"")</f>
        <v/>
      </c>
      <c r="AK166" s="7" t="str">
        <f>IF($J166=AK$4,MAX(AK$1:AK165)+1,"")</f>
        <v/>
      </c>
      <c r="AL166" s="7" t="str">
        <f>IF($J166=AL$4,MAX(AL$1:AL165)+1,"")</f>
        <v/>
      </c>
      <c r="AM166" s="7" t="str">
        <f>IF($J166=AM$4,MAX(AM$1:AM165)+1,"")</f>
        <v/>
      </c>
      <c r="AN166" s="7" t="str">
        <f>IF($J166=AN$4,MAX(AN$1:AN165)+1,"")</f>
        <v/>
      </c>
      <c r="AO166" s="7" t="str">
        <f>IF($J166=AO$4,MAX(AO$1:AO165)+1,"")</f>
        <v/>
      </c>
      <c r="AP166" s="7" t="str">
        <f>IF($J166=AP$4,MAX(AP$1:AP165)+1,"")</f>
        <v/>
      </c>
      <c r="AQ166" s="7" t="str">
        <f>IF($J166=AQ$4,MAX(AQ$1:AQ165)+1,"")</f>
        <v/>
      </c>
      <c r="AR166" s="7" t="str">
        <f>IF($J166=AR$4,MAX(AR$1:AR165)+1,"")</f>
        <v/>
      </c>
      <c r="AS166" s="7" t="str">
        <f>IF($J166=AS$4,MAX(AS$1:AS165)+1,"")</f>
        <v/>
      </c>
      <c r="AT166" s="7" t="str">
        <f>IF($J166=AT$4,MAX(AT$1:AT165)+1,"")</f>
        <v/>
      </c>
      <c r="AU166" s="7" t="str">
        <f>IF($J166=AU$4,MAX(AU$1:AU165)+1,"")</f>
        <v/>
      </c>
      <c r="AV166" s="7" t="str">
        <f>IF($J166=AV$4,MAX(AV$1:AV165)+1,"")</f>
        <v/>
      </c>
      <c r="AW166" s="7" t="str">
        <f>IF($J166=AW$4,MAX(AW$1:AW165)+1,"")</f>
        <v/>
      </c>
      <c r="AX166" s="7">
        <f>IF($J166=AX$4,MAX(AX$1:AX165)+1,"")</f>
        <v>17</v>
      </c>
      <c r="AY166" s="7" t="str">
        <f>IF($J166=AY$4,MAX(AY$1:AY165)+1,"")</f>
        <v/>
      </c>
      <c r="AZ166" s="7" t="str">
        <f>IF($J166=AZ$4,MAX(AZ$1:AZ165)+1,"")</f>
        <v/>
      </c>
      <c r="BA166" s="7" t="str">
        <f>IF($J166=BA$4,MAX(BA$1:BA165)+1,"")</f>
        <v/>
      </c>
      <c r="BB166" s="7" t="str">
        <f>IF($J166=BB$4,MAX(BB$1:BB165)+1,"")</f>
        <v/>
      </c>
      <c r="BC166" s="7" t="str">
        <f>IF($J166=BC$4,MAX(BC$1:BC165)+1,"")</f>
        <v/>
      </c>
      <c r="BD166" s="7" t="str">
        <f>IF($J166=BD$4,MAX(BD$1:BD165)+1,"")</f>
        <v/>
      </c>
      <c r="BE166" s="7" t="str">
        <f>IF($J166=BE$4,MAX(BE$1:BE165)+1,"")</f>
        <v/>
      </c>
      <c r="BF166" s="7" t="str">
        <f>IF($J166=BF$4,MAX(BF$1:BF165)+1,"")</f>
        <v/>
      </c>
      <c r="BG166" s="7" t="str">
        <f>IF($J166=BG$4,MAX(BG$1:BG165)+1,"")</f>
        <v/>
      </c>
      <c r="BH166" s="7" t="str">
        <f>IF($J166=BH$4,MAX(BH$1:BH165)+1,"")</f>
        <v/>
      </c>
      <c r="BI166" s="6">
        <f t="shared" si="11"/>
        <v>17</v>
      </c>
    </row>
    <row r="167" spans="1:61">
      <c r="A167" s="6" t="str">
        <f t="shared" si="8"/>
        <v>-</v>
      </c>
      <c r="B167" s="6" t="str">
        <f t="shared" si="9"/>
        <v>--0</v>
      </c>
      <c r="D167" s="15"/>
      <c r="E167" s="15"/>
      <c r="F167" s="8"/>
      <c r="G167" s="8"/>
      <c r="H167" s="15"/>
      <c r="J167" s="7" t="str">
        <f>IF(K167='วิชา-ชั้นที่สอน'!$B$29,'วิชา-ชั้นที่สอน'!$A$29,IF(K167='วิชา-ชั้นที่สอน'!$B$30,'วิชา-ชั้นที่สอน'!$A$30,IF(K167='วิชา-ชั้นที่สอน'!$B$31,'วิชา-ชั้นที่สอน'!$A$31,IF(K167='วิชา-ชั้นที่สอน'!$B$32,'วิชา-ชั้นที่สอน'!$A$32,IF(K167='วิชา-ชั้นที่สอน'!$B$33,'วิชา-ชั้นที่สอน'!$A$33,"-")))))</f>
        <v>-</v>
      </c>
      <c r="L167" s="7" t="str">
        <f>IF(J167=0,"",IF(J167="-","",IF(J167="","",VLOOKUP(J167,'วิชา-ชั้นที่สอน'!$A$3:$F$59,3,FALSE))))</f>
        <v/>
      </c>
      <c r="M167" s="7" t="str">
        <f>IF(L167=$M$4,MAX(M$1:$M166)+1,"")</f>
        <v/>
      </c>
      <c r="N167" s="7" t="str">
        <f>IF($L167=N$4,MAX(N$1:N166)+1,"")</f>
        <v/>
      </c>
      <c r="O167" s="7" t="str">
        <f>IF($L167=O$4,MAX(O$1:O166)+1,"")</f>
        <v/>
      </c>
      <c r="P167" s="7" t="str">
        <f>IF($L167=P$4,MAX(P$1:P166)+1,"")</f>
        <v/>
      </c>
      <c r="Q167" s="7" t="str">
        <f>IF($L167=Q$4,MAX(Q$1:Q166)+1,"")</f>
        <v/>
      </c>
      <c r="R167" s="7" t="str">
        <f>IF($L167=R$4,MAX(R$1:R166)+1,"")</f>
        <v/>
      </c>
      <c r="S167" s="7" t="str">
        <f>IF($L167=S$4,MAX(S$1:S166)+1,"")</f>
        <v/>
      </c>
      <c r="T167" s="7" t="str">
        <f>IF($L167=T$4,MAX(T$1:T166)+1,"")</f>
        <v/>
      </c>
      <c r="U167" s="7" t="str">
        <f>IF($L167=U$4,MAX(U$1:U166)+1,"")</f>
        <v/>
      </c>
      <c r="V167" s="6">
        <f t="shared" si="10"/>
        <v>0</v>
      </c>
      <c r="X167" s="7" t="str">
        <f>IF($J167=X$4,MAX(X$1:X166)+1,"")</f>
        <v/>
      </c>
      <c r="Y167" s="7" t="str">
        <f>IF($J167=Y$4,MAX(Y$1:Y166)+1,"")</f>
        <v/>
      </c>
      <c r="Z167" s="7" t="str">
        <f>IF($J167=Z$4,MAX(Z$1:Z166)+1,"")</f>
        <v/>
      </c>
      <c r="AA167" s="7" t="str">
        <f>IF($J167=AA$4,MAX(AA$1:AA166)+1,"")</f>
        <v/>
      </c>
      <c r="AB167" s="7" t="str">
        <f>IF($J167=AB$4,MAX(AB$1:AB166)+1,"")</f>
        <v/>
      </c>
      <c r="AC167" s="7" t="str">
        <f>IF($J167=AC$4,MAX(AC$1:AC166)+1,"")</f>
        <v/>
      </c>
      <c r="AD167" s="7" t="str">
        <f>IF($J167=AD$4,MAX(AD$1:AD166)+1,"")</f>
        <v/>
      </c>
      <c r="AE167" s="7" t="str">
        <f>IF($J167=AE$4,MAX(AE$1:AE166)+1,"")</f>
        <v/>
      </c>
      <c r="AF167" s="7" t="str">
        <f>IF($J167=AF$4,MAX(AF$1:AF166)+1,"")</f>
        <v/>
      </c>
      <c r="AG167" s="7" t="str">
        <f>IF($J167=AG$4,MAX(AG$1:AG166)+1,"")</f>
        <v/>
      </c>
      <c r="AH167" s="7" t="str">
        <f>IF($J167=AH$4,MAX(AH$1:AH166)+1,"")</f>
        <v/>
      </c>
      <c r="AI167" s="7" t="str">
        <f>IF($J167=AI$4,MAX(AI$1:AI166)+1,"")</f>
        <v/>
      </c>
      <c r="AJ167" s="7" t="str">
        <f>IF($J167=AJ$4,MAX(AJ$1:AJ166)+1,"")</f>
        <v/>
      </c>
      <c r="AK167" s="7" t="str">
        <f>IF($J167=AK$4,MAX(AK$1:AK166)+1,"")</f>
        <v/>
      </c>
      <c r="AL167" s="7" t="str">
        <f>IF($J167=AL$4,MAX(AL$1:AL166)+1,"")</f>
        <v/>
      </c>
      <c r="AM167" s="7" t="str">
        <f>IF($J167=AM$4,MAX(AM$1:AM166)+1,"")</f>
        <v/>
      </c>
      <c r="AN167" s="7" t="str">
        <f>IF($J167=AN$4,MAX(AN$1:AN166)+1,"")</f>
        <v/>
      </c>
      <c r="AO167" s="7" t="str">
        <f>IF($J167=AO$4,MAX(AO$1:AO166)+1,"")</f>
        <v/>
      </c>
      <c r="AP167" s="7" t="str">
        <f>IF($J167=AP$4,MAX(AP$1:AP166)+1,"")</f>
        <v/>
      </c>
      <c r="AQ167" s="7" t="str">
        <f>IF($J167=AQ$4,MAX(AQ$1:AQ166)+1,"")</f>
        <v/>
      </c>
      <c r="AR167" s="7" t="str">
        <f>IF($J167=AR$4,MAX(AR$1:AR166)+1,"")</f>
        <v/>
      </c>
      <c r="AS167" s="7" t="str">
        <f>IF($J167=AS$4,MAX(AS$1:AS166)+1,"")</f>
        <v/>
      </c>
      <c r="AT167" s="7" t="str">
        <f>IF($J167=AT$4,MAX(AT$1:AT166)+1,"")</f>
        <v/>
      </c>
      <c r="AU167" s="7" t="str">
        <f>IF($J167=AU$4,MAX(AU$1:AU166)+1,"")</f>
        <v/>
      </c>
      <c r="AV167" s="7" t="str">
        <f>IF($J167=AV$4,MAX(AV$1:AV166)+1,"")</f>
        <v/>
      </c>
      <c r="AW167" s="7" t="str">
        <f>IF($J167=AW$4,MAX(AW$1:AW166)+1,"")</f>
        <v/>
      </c>
      <c r="AX167" s="7" t="str">
        <f>IF($J167=AX$4,MAX(AX$1:AX166)+1,"")</f>
        <v/>
      </c>
      <c r="AY167" s="7" t="str">
        <f>IF($J167=AY$4,MAX(AY$1:AY166)+1,"")</f>
        <v/>
      </c>
      <c r="AZ167" s="7" t="str">
        <f>IF($J167=AZ$4,MAX(AZ$1:AZ166)+1,"")</f>
        <v/>
      </c>
      <c r="BA167" s="7" t="str">
        <f>IF($J167=BA$4,MAX(BA$1:BA166)+1,"")</f>
        <v/>
      </c>
      <c r="BB167" s="7" t="str">
        <f>IF($J167=BB$4,MAX(BB$1:BB166)+1,"")</f>
        <v/>
      </c>
      <c r="BC167" s="7" t="str">
        <f>IF($J167=BC$4,MAX(BC$1:BC166)+1,"")</f>
        <v/>
      </c>
      <c r="BD167" s="7" t="str">
        <f>IF($J167=BD$4,MAX(BD$1:BD166)+1,"")</f>
        <v/>
      </c>
      <c r="BE167" s="7" t="str">
        <f>IF($J167=BE$4,MAX(BE$1:BE166)+1,"")</f>
        <v/>
      </c>
      <c r="BF167" s="7" t="str">
        <f>IF($J167=BF$4,MAX(BF$1:BF166)+1,"")</f>
        <v/>
      </c>
      <c r="BG167" s="7" t="str">
        <f>IF($J167=BG$4,MAX(BG$1:BG166)+1,"")</f>
        <v/>
      </c>
      <c r="BH167" s="7" t="str">
        <f>IF($J167=BH$4,MAX(BH$1:BH166)+1,"")</f>
        <v/>
      </c>
      <c r="BI167" s="6">
        <f t="shared" si="11"/>
        <v>0</v>
      </c>
    </row>
    <row r="168" spans="1:61">
      <c r="A168" s="6" t="str">
        <f t="shared" si="8"/>
        <v>มัธยมศึกษาปีที่ 6/1-1</v>
      </c>
      <c r="B168" s="6" t="str">
        <f t="shared" si="9"/>
        <v>ช67611-1</v>
      </c>
      <c r="D168" s="15">
        <v>1</v>
      </c>
      <c r="E168" s="15" t="s">
        <v>41</v>
      </c>
      <c r="F168" s="8" t="s">
        <v>42</v>
      </c>
      <c r="G168" s="8" t="s">
        <v>43</v>
      </c>
      <c r="H168" s="15" t="s">
        <v>561</v>
      </c>
      <c r="J168" s="7" t="str">
        <f>IF(K168='วิชา-ชั้นที่สอน'!$B$34,'วิชา-ชั้นที่สอน'!$A$34,IF(K168='วิชา-ชั้นที่สอน'!$B$35,'วิชา-ชั้นที่สอน'!$A$35,IF(K168='วิชา-ชั้นที่สอน'!$B$36,'วิชา-ชั้นที่สอน'!$A$36,IF(K168='วิชา-ชั้นที่สอน'!$B$37,'วิชา-ชั้นที่สอน'!$A$37,IF(K168='วิชา-ชั้นที่สอน'!$B$38,'วิชา-ชั้นที่สอน'!$A$38,IF(K168='วิชา-ชั้นที่สอน'!$B$39,'วิชา-ชั้นที่สอน'!$A$39,"-"))))))</f>
        <v>ช67611</v>
      </c>
      <c r="K168" s="7" t="s">
        <v>2129</v>
      </c>
      <c r="L168" s="7" t="str">
        <f>IF(J168=0,"",IF(J168="-","",IF(J168="","",VLOOKUP(J168,'วิชา-ชั้นที่สอน'!$A$3:$F$59,3,FALSE))))</f>
        <v>สิบเอกชัยวัฒน์(เก่ง) เรืองไกรศิลป์</v>
      </c>
      <c r="M168" s="7" t="str">
        <f>IF(L168=$M$4,MAX(M$1:$M167)+1,"")</f>
        <v/>
      </c>
      <c r="N168" s="7" t="str">
        <f>IF($L168=N$4,MAX(N$1:N167)+1,"")</f>
        <v/>
      </c>
      <c r="O168" s="7" t="str">
        <f>IF($L168=O$4,MAX(O$1:O167)+1,"")</f>
        <v/>
      </c>
      <c r="P168" s="7">
        <f>IF($L168=P$4,MAX(P$1:P167)+1,"")</f>
        <v>35</v>
      </c>
      <c r="Q168" s="7" t="str">
        <f>IF($L168=Q$4,MAX(Q$1:Q167)+1,"")</f>
        <v/>
      </c>
      <c r="R168" s="7" t="str">
        <f>IF($L168=R$4,MAX(R$1:R167)+1,"")</f>
        <v/>
      </c>
      <c r="S168" s="7" t="str">
        <f>IF($L168=S$4,MAX(S$1:S167)+1,"")</f>
        <v/>
      </c>
      <c r="T168" s="7" t="str">
        <f>IF($L168=T$4,MAX(T$1:T167)+1,"")</f>
        <v/>
      </c>
      <c r="U168" s="7" t="str">
        <f>IF($L168=U$4,MAX(U$1:U167)+1,"")</f>
        <v/>
      </c>
      <c r="V168" s="6">
        <f t="shared" si="10"/>
        <v>35</v>
      </c>
      <c r="X168" s="7" t="str">
        <f>IF($J168=X$4,MAX(X$1:X167)+1,"")</f>
        <v/>
      </c>
      <c r="Y168" s="7" t="str">
        <f>IF($J168=Y$4,MAX(Y$1:Y167)+1,"")</f>
        <v/>
      </c>
      <c r="Z168" s="7" t="str">
        <f>IF($J168=Z$4,MAX(Z$1:Z167)+1,"")</f>
        <v/>
      </c>
      <c r="AA168" s="7" t="str">
        <f>IF($J168=AA$4,MAX(AA$1:AA167)+1,"")</f>
        <v/>
      </c>
      <c r="AB168" s="7" t="str">
        <f>IF($J168=AB$4,MAX(AB$1:AB167)+1,"")</f>
        <v/>
      </c>
      <c r="AC168" s="7" t="str">
        <f>IF($J168=AC$4,MAX(AC$1:AC167)+1,"")</f>
        <v/>
      </c>
      <c r="AD168" s="7" t="str">
        <f>IF($J168=AD$4,MAX(AD$1:AD167)+1,"")</f>
        <v/>
      </c>
      <c r="AE168" s="7" t="str">
        <f>IF($J168=AE$4,MAX(AE$1:AE167)+1,"")</f>
        <v/>
      </c>
      <c r="AF168" s="7" t="str">
        <f>IF($J168=AF$4,MAX(AF$1:AF167)+1,"")</f>
        <v/>
      </c>
      <c r="AG168" s="7" t="str">
        <f>IF($J168=AG$4,MAX(AG$1:AG167)+1,"")</f>
        <v/>
      </c>
      <c r="AH168" s="7" t="str">
        <f>IF($J168=AH$4,MAX(AH$1:AH167)+1,"")</f>
        <v/>
      </c>
      <c r="AI168" s="7" t="str">
        <f>IF($J168=AI$4,MAX(AI$1:AI167)+1,"")</f>
        <v/>
      </c>
      <c r="AJ168" s="7" t="str">
        <f>IF($J168=AJ$4,MAX(AJ$1:AJ167)+1,"")</f>
        <v/>
      </c>
      <c r="AK168" s="7" t="str">
        <f>IF($J168=AK$4,MAX(AK$1:AK167)+1,"")</f>
        <v/>
      </c>
      <c r="AL168" s="7" t="str">
        <f>IF($J168=AL$4,MAX(AL$1:AL167)+1,"")</f>
        <v/>
      </c>
      <c r="AM168" s="7" t="str">
        <f>IF($J168=AM$4,MAX(AM$1:AM167)+1,"")</f>
        <v/>
      </c>
      <c r="AN168" s="7" t="str">
        <f>IF($J168=AN$4,MAX(AN$1:AN167)+1,"")</f>
        <v/>
      </c>
      <c r="AO168" s="7" t="str">
        <f>IF($J168=AO$4,MAX(AO$1:AO167)+1,"")</f>
        <v/>
      </c>
      <c r="AP168" s="7" t="str">
        <f>IF($J168=AP$4,MAX(AP$1:AP167)+1,"")</f>
        <v/>
      </c>
      <c r="AQ168" s="7" t="str">
        <f>IF($J168=AQ$4,MAX(AQ$1:AQ167)+1,"")</f>
        <v/>
      </c>
      <c r="AR168" s="7" t="str">
        <f>IF($J168=AR$4,MAX(AR$1:AR167)+1,"")</f>
        <v/>
      </c>
      <c r="AS168" s="7" t="str">
        <f>IF($J168=AS$4,MAX(AS$1:AS167)+1,"")</f>
        <v/>
      </c>
      <c r="AT168" s="7" t="str">
        <f>IF($J168=AT$4,MAX(AT$1:AT167)+1,"")</f>
        <v/>
      </c>
      <c r="AU168" s="7" t="str">
        <f>IF($J168=AU$4,MAX(AU$1:AU167)+1,"")</f>
        <v/>
      </c>
      <c r="AV168" s="7" t="str">
        <f>IF($J168=AV$4,MAX(AV$1:AV167)+1,"")</f>
        <v/>
      </c>
      <c r="AW168" s="7" t="str">
        <f>IF($J168=AW$4,MAX(AW$1:AW167)+1,"")</f>
        <v/>
      </c>
      <c r="AX168" s="7" t="str">
        <f>IF($J168=AX$4,MAX(AX$1:AX167)+1,"")</f>
        <v/>
      </c>
      <c r="AY168" s="7" t="str">
        <f>IF($J168=AY$4,MAX(AY$1:AY167)+1,"")</f>
        <v/>
      </c>
      <c r="AZ168" s="7" t="str">
        <f>IF($J168=AZ$4,MAX(AZ$1:AZ167)+1,"")</f>
        <v/>
      </c>
      <c r="BA168" s="7" t="str">
        <f>IF($J168=BA$4,MAX(BA$1:BA167)+1,"")</f>
        <v/>
      </c>
      <c r="BB168" s="7" t="str">
        <f>IF($J168=BB$4,MAX(BB$1:BB167)+1,"")</f>
        <v/>
      </c>
      <c r="BC168" s="7" t="str">
        <f>IF($J168=BC$4,MAX(BC$1:BC167)+1,"")</f>
        <v/>
      </c>
      <c r="BD168" s="7" t="str">
        <f>IF($J168=BD$4,MAX(BD$1:BD167)+1,"")</f>
        <v/>
      </c>
      <c r="BE168" s="7" t="str">
        <f>IF($J168=BE$4,MAX(BE$1:BE167)+1,"")</f>
        <v/>
      </c>
      <c r="BF168" s="7" t="str">
        <f>IF($J168=BF$4,MAX(BF$1:BF167)+1,"")</f>
        <v/>
      </c>
      <c r="BG168" s="7" t="str">
        <f>IF($J168=BG$4,MAX(BG$1:BG167)+1,"")</f>
        <v/>
      </c>
      <c r="BH168" s="7">
        <f>IF($J168=BH$4,MAX(BH$1:BH167)+1,"")</f>
        <v>1</v>
      </c>
      <c r="BI168" s="6">
        <f t="shared" si="11"/>
        <v>1</v>
      </c>
    </row>
    <row r="169" spans="1:61">
      <c r="A169" s="6" t="str">
        <f t="shared" si="8"/>
        <v>มัธยมศึกษาปีที่ 6/1-2</v>
      </c>
      <c r="B169" s="6" t="str">
        <f t="shared" si="9"/>
        <v>ช67609-1</v>
      </c>
      <c r="D169" s="15">
        <v>2</v>
      </c>
      <c r="E169" s="15" t="s">
        <v>44</v>
      </c>
      <c r="F169" s="8" t="s">
        <v>45</v>
      </c>
      <c r="G169" s="8" t="s">
        <v>46</v>
      </c>
      <c r="H169" s="15" t="s">
        <v>561</v>
      </c>
      <c r="J169" s="7" t="str">
        <f>IF(K169='วิชา-ชั้นที่สอน'!$B$34,'วิชา-ชั้นที่สอน'!$A$34,IF(K169='วิชา-ชั้นที่สอน'!$B$35,'วิชา-ชั้นที่สอน'!$A$35,IF(K169='วิชา-ชั้นที่สอน'!$B$36,'วิชา-ชั้นที่สอน'!$A$36,IF(K169='วิชา-ชั้นที่สอน'!$B$37,'วิชา-ชั้นที่สอน'!$A$37,IF(K169='วิชา-ชั้นที่สอน'!$B$38,'วิชา-ชั้นที่สอน'!$A$38,IF(K169='วิชา-ชั้นที่สอน'!$B$39,'วิชา-ชั้นที่สอน'!$A$39,"-"))))))</f>
        <v>ช67609</v>
      </c>
      <c r="K169" s="7" t="s">
        <v>1853</v>
      </c>
      <c r="L169" s="7" t="str">
        <f>IF(J169=0,"",IF(J169="-","",IF(J169="","",VLOOKUP(J169,'วิชา-ชั้นที่สอน'!$A$3:$F$59,3,FALSE))))</f>
        <v>นางสาวเบญญาณิช  กิจเต่ง</v>
      </c>
      <c r="M169" s="7" t="str">
        <f>IF(L169=$M$4,MAX(M$1:$M168)+1,"")</f>
        <v/>
      </c>
      <c r="N169" s="7" t="str">
        <f>IF($L169=N$4,MAX(N$1:N168)+1,"")</f>
        <v/>
      </c>
      <c r="O169" s="7" t="str">
        <f>IF($L169=O$4,MAX(O$1:O168)+1,"")</f>
        <v/>
      </c>
      <c r="P169" s="7" t="str">
        <f>IF($L169=P$4,MAX(P$1:P168)+1,"")</f>
        <v/>
      </c>
      <c r="Q169" s="7" t="str">
        <f>IF($L169=Q$4,MAX(Q$1:Q168)+1,"")</f>
        <v/>
      </c>
      <c r="R169" s="7" t="str">
        <f>IF($L169=R$4,MAX(R$1:R168)+1,"")</f>
        <v/>
      </c>
      <c r="S169" s="7" t="str">
        <f>IF($L169=S$4,MAX(S$1:S168)+1,"")</f>
        <v/>
      </c>
      <c r="T169" s="7" t="str">
        <f>IF($L169=T$4,MAX(T$1:T168)+1,"")</f>
        <v/>
      </c>
      <c r="U169" s="7" t="str">
        <f>IF($L169=U$4,MAX(U$1:U168)+1,"")</f>
        <v/>
      </c>
      <c r="V169" s="6">
        <f t="shared" si="10"/>
        <v>0</v>
      </c>
      <c r="X169" s="7" t="str">
        <f>IF($J169=X$4,MAX(X$1:X168)+1,"")</f>
        <v/>
      </c>
      <c r="Y169" s="7" t="str">
        <f>IF($J169=Y$4,MAX(Y$1:Y168)+1,"")</f>
        <v/>
      </c>
      <c r="Z169" s="7" t="str">
        <f>IF($J169=Z$4,MAX(Z$1:Z168)+1,"")</f>
        <v/>
      </c>
      <c r="AA169" s="7" t="str">
        <f>IF($J169=AA$4,MAX(AA$1:AA168)+1,"")</f>
        <v/>
      </c>
      <c r="AB169" s="7" t="str">
        <f>IF($J169=AB$4,MAX(AB$1:AB168)+1,"")</f>
        <v/>
      </c>
      <c r="AC169" s="7" t="str">
        <f>IF($J169=AC$4,MAX(AC$1:AC168)+1,"")</f>
        <v/>
      </c>
      <c r="AD169" s="7" t="str">
        <f>IF($J169=AD$4,MAX(AD$1:AD168)+1,"")</f>
        <v/>
      </c>
      <c r="AE169" s="7" t="str">
        <f>IF($J169=AE$4,MAX(AE$1:AE168)+1,"")</f>
        <v/>
      </c>
      <c r="AF169" s="7" t="str">
        <f>IF($J169=AF$4,MAX(AF$1:AF168)+1,"")</f>
        <v/>
      </c>
      <c r="AG169" s="7" t="str">
        <f>IF($J169=AG$4,MAX(AG$1:AG168)+1,"")</f>
        <v/>
      </c>
      <c r="AH169" s="7" t="str">
        <f>IF($J169=AH$4,MAX(AH$1:AH168)+1,"")</f>
        <v/>
      </c>
      <c r="AI169" s="7" t="str">
        <f>IF($J169=AI$4,MAX(AI$1:AI168)+1,"")</f>
        <v/>
      </c>
      <c r="AJ169" s="7" t="str">
        <f>IF($J169=AJ$4,MAX(AJ$1:AJ168)+1,"")</f>
        <v/>
      </c>
      <c r="AK169" s="7" t="str">
        <f>IF($J169=AK$4,MAX(AK$1:AK168)+1,"")</f>
        <v/>
      </c>
      <c r="AL169" s="7" t="str">
        <f>IF($J169=AL$4,MAX(AL$1:AL168)+1,"")</f>
        <v/>
      </c>
      <c r="AM169" s="7" t="str">
        <f>IF($J169=AM$4,MAX(AM$1:AM168)+1,"")</f>
        <v/>
      </c>
      <c r="AN169" s="7" t="str">
        <f>IF($J169=AN$4,MAX(AN$1:AN168)+1,"")</f>
        <v/>
      </c>
      <c r="AO169" s="7" t="str">
        <f>IF($J169=AO$4,MAX(AO$1:AO168)+1,"")</f>
        <v/>
      </c>
      <c r="AP169" s="7" t="str">
        <f>IF($J169=AP$4,MAX(AP$1:AP168)+1,"")</f>
        <v/>
      </c>
      <c r="AQ169" s="7" t="str">
        <f>IF($J169=AQ$4,MAX(AQ$1:AQ168)+1,"")</f>
        <v/>
      </c>
      <c r="AR169" s="7" t="str">
        <f>IF($J169=AR$4,MAX(AR$1:AR168)+1,"")</f>
        <v/>
      </c>
      <c r="AS169" s="7" t="str">
        <f>IF($J169=AS$4,MAX(AS$1:AS168)+1,"")</f>
        <v/>
      </c>
      <c r="AT169" s="7" t="str">
        <f>IF($J169=AT$4,MAX(AT$1:AT168)+1,"")</f>
        <v/>
      </c>
      <c r="AU169" s="7" t="str">
        <f>IF($J169=AU$4,MAX(AU$1:AU168)+1,"")</f>
        <v/>
      </c>
      <c r="AV169" s="7" t="str">
        <f>IF($J169=AV$4,MAX(AV$1:AV168)+1,"")</f>
        <v/>
      </c>
      <c r="AW169" s="7" t="str">
        <f>IF($J169=AW$4,MAX(AW$1:AW168)+1,"")</f>
        <v/>
      </c>
      <c r="AX169" s="7" t="str">
        <f>IF($J169=AX$4,MAX(AX$1:AX168)+1,"")</f>
        <v/>
      </c>
      <c r="AY169" s="7" t="str">
        <f>IF($J169=AY$4,MAX(AY$1:AY168)+1,"")</f>
        <v/>
      </c>
      <c r="AZ169" s="7" t="str">
        <f>IF($J169=AZ$4,MAX(AZ$1:AZ168)+1,"")</f>
        <v/>
      </c>
      <c r="BA169" s="7" t="str">
        <f>IF($J169=BA$4,MAX(BA$1:BA168)+1,"")</f>
        <v/>
      </c>
      <c r="BB169" s="7" t="str">
        <f>IF($J169=BB$4,MAX(BB$1:BB168)+1,"")</f>
        <v/>
      </c>
      <c r="BC169" s="7" t="str">
        <f>IF($J169=BC$4,MAX(BC$1:BC168)+1,"")</f>
        <v/>
      </c>
      <c r="BD169" s="7" t="str">
        <f>IF($J169=BD$4,MAX(BD$1:BD168)+1,"")</f>
        <v/>
      </c>
      <c r="BE169" s="7" t="str">
        <f>IF($J169=BE$4,MAX(BE$1:BE168)+1,"")</f>
        <v/>
      </c>
      <c r="BF169" s="7">
        <f>IF($J169=BF$4,MAX(BF$1:BF168)+1,"")</f>
        <v>1</v>
      </c>
      <c r="BG169" s="7" t="str">
        <f>IF($J169=BG$4,MAX(BG$1:BG168)+1,"")</f>
        <v/>
      </c>
      <c r="BH169" s="7" t="str">
        <f>IF($J169=BH$4,MAX(BH$1:BH168)+1,"")</f>
        <v/>
      </c>
      <c r="BI169" s="6">
        <f t="shared" si="11"/>
        <v>1</v>
      </c>
    </row>
    <row r="170" spans="1:61">
      <c r="A170" s="6" t="str">
        <f t="shared" si="8"/>
        <v>มัธยมศึกษาปีที่ 6/1-3</v>
      </c>
      <c r="B170" s="6" t="str">
        <f t="shared" si="9"/>
        <v>ช67611-2</v>
      </c>
      <c r="D170" s="15">
        <v>3</v>
      </c>
      <c r="E170" s="15" t="s">
        <v>194</v>
      </c>
      <c r="F170" s="8" t="s">
        <v>195</v>
      </c>
      <c r="G170" s="8" t="s">
        <v>196</v>
      </c>
      <c r="H170" s="15" t="s">
        <v>561</v>
      </c>
      <c r="J170" s="7" t="str">
        <f>IF(K170='วิชา-ชั้นที่สอน'!$B$34,'วิชา-ชั้นที่สอน'!$A$34,IF(K170='วิชา-ชั้นที่สอน'!$B$35,'วิชา-ชั้นที่สอน'!$A$35,IF(K170='วิชา-ชั้นที่สอน'!$B$36,'วิชา-ชั้นที่สอน'!$A$36,IF(K170='วิชา-ชั้นที่สอน'!$B$37,'วิชา-ชั้นที่สอน'!$A$37,IF(K170='วิชา-ชั้นที่สอน'!$B$38,'วิชา-ชั้นที่สอน'!$A$38,IF(K170='วิชา-ชั้นที่สอน'!$B$39,'วิชา-ชั้นที่สอน'!$A$39,"-"))))))</f>
        <v>ช67611</v>
      </c>
      <c r="K170" s="7" t="s">
        <v>2129</v>
      </c>
      <c r="L170" s="7" t="str">
        <f>IF(J170=0,"",IF(J170="-","",IF(J170="","",VLOOKUP(J170,'วิชา-ชั้นที่สอน'!$A$3:$F$59,3,FALSE))))</f>
        <v>สิบเอกชัยวัฒน์(เก่ง) เรืองไกรศิลป์</v>
      </c>
      <c r="M170" s="7" t="str">
        <f>IF(L170=$M$4,MAX(M$1:$M169)+1,"")</f>
        <v/>
      </c>
      <c r="N170" s="7" t="str">
        <f>IF($L170=N$4,MAX(N$1:N169)+1,"")</f>
        <v/>
      </c>
      <c r="O170" s="7" t="str">
        <f>IF($L170=O$4,MAX(O$1:O169)+1,"")</f>
        <v/>
      </c>
      <c r="P170" s="7">
        <f>IF($L170=P$4,MAX(P$1:P169)+1,"")</f>
        <v>36</v>
      </c>
      <c r="Q170" s="7" t="str">
        <f>IF($L170=Q$4,MAX(Q$1:Q169)+1,"")</f>
        <v/>
      </c>
      <c r="R170" s="7" t="str">
        <f>IF($L170=R$4,MAX(R$1:R169)+1,"")</f>
        <v/>
      </c>
      <c r="S170" s="7" t="str">
        <f>IF($L170=S$4,MAX(S$1:S169)+1,"")</f>
        <v/>
      </c>
      <c r="T170" s="7" t="str">
        <f>IF($L170=T$4,MAX(T$1:T169)+1,"")</f>
        <v/>
      </c>
      <c r="U170" s="7" t="str">
        <f>IF($L170=U$4,MAX(U$1:U169)+1,"")</f>
        <v/>
      </c>
      <c r="V170" s="6">
        <f t="shared" si="10"/>
        <v>36</v>
      </c>
      <c r="X170" s="7" t="str">
        <f>IF($J170=X$4,MAX(X$1:X169)+1,"")</f>
        <v/>
      </c>
      <c r="Y170" s="7" t="str">
        <f>IF($J170=Y$4,MAX(Y$1:Y169)+1,"")</f>
        <v/>
      </c>
      <c r="Z170" s="7" t="str">
        <f>IF($J170=Z$4,MAX(Z$1:Z169)+1,"")</f>
        <v/>
      </c>
      <c r="AA170" s="7" t="str">
        <f>IF($J170=AA$4,MAX(AA$1:AA169)+1,"")</f>
        <v/>
      </c>
      <c r="AB170" s="7" t="str">
        <f>IF($J170=AB$4,MAX(AB$1:AB169)+1,"")</f>
        <v/>
      </c>
      <c r="AC170" s="7" t="str">
        <f>IF($J170=AC$4,MAX(AC$1:AC169)+1,"")</f>
        <v/>
      </c>
      <c r="AD170" s="7" t="str">
        <f>IF($J170=AD$4,MAX(AD$1:AD169)+1,"")</f>
        <v/>
      </c>
      <c r="AE170" s="7" t="str">
        <f>IF($J170=AE$4,MAX(AE$1:AE169)+1,"")</f>
        <v/>
      </c>
      <c r="AF170" s="7" t="str">
        <f>IF($J170=AF$4,MAX(AF$1:AF169)+1,"")</f>
        <v/>
      </c>
      <c r="AG170" s="7" t="str">
        <f>IF($J170=AG$4,MAX(AG$1:AG169)+1,"")</f>
        <v/>
      </c>
      <c r="AH170" s="7" t="str">
        <f>IF($J170=AH$4,MAX(AH$1:AH169)+1,"")</f>
        <v/>
      </c>
      <c r="AI170" s="7" t="str">
        <f>IF($J170=AI$4,MAX(AI$1:AI169)+1,"")</f>
        <v/>
      </c>
      <c r="AJ170" s="7" t="str">
        <f>IF($J170=AJ$4,MAX(AJ$1:AJ169)+1,"")</f>
        <v/>
      </c>
      <c r="AK170" s="7" t="str">
        <f>IF($J170=AK$4,MAX(AK$1:AK169)+1,"")</f>
        <v/>
      </c>
      <c r="AL170" s="7" t="str">
        <f>IF($J170=AL$4,MAX(AL$1:AL169)+1,"")</f>
        <v/>
      </c>
      <c r="AM170" s="7" t="str">
        <f>IF($J170=AM$4,MAX(AM$1:AM169)+1,"")</f>
        <v/>
      </c>
      <c r="AN170" s="7" t="str">
        <f>IF($J170=AN$4,MAX(AN$1:AN169)+1,"")</f>
        <v/>
      </c>
      <c r="AO170" s="7" t="str">
        <f>IF($J170=AO$4,MAX(AO$1:AO169)+1,"")</f>
        <v/>
      </c>
      <c r="AP170" s="7" t="str">
        <f>IF($J170=AP$4,MAX(AP$1:AP169)+1,"")</f>
        <v/>
      </c>
      <c r="AQ170" s="7" t="str">
        <f>IF($J170=AQ$4,MAX(AQ$1:AQ169)+1,"")</f>
        <v/>
      </c>
      <c r="AR170" s="7" t="str">
        <f>IF($J170=AR$4,MAX(AR$1:AR169)+1,"")</f>
        <v/>
      </c>
      <c r="AS170" s="7" t="str">
        <f>IF($J170=AS$4,MAX(AS$1:AS169)+1,"")</f>
        <v/>
      </c>
      <c r="AT170" s="7" t="str">
        <f>IF($J170=AT$4,MAX(AT$1:AT169)+1,"")</f>
        <v/>
      </c>
      <c r="AU170" s="7" t="str">
        <f>IF($J170=AU$4,MAX(AU$1:AU169)+1,"")</f>
        <v/>
      </c>
      <c r="AV170" s="7" t="str">
        <f>IF($J170=AV$4,MAX(AV$1:AV169)+1,"")</f>
        <v/>
      </c>
      <c r="AW170" s="7" t="str">
        <f>IF($J170=AW$4,MAX(AW$1:AW169)+1,"")</f>
        <v/>
      </c>
      <c r="AX170" s="7" t="str">
        <f>IF($J170=AX$4,MAX(AX$1:AX169)+1,"")</f>
        <v/>
      </c>
      <c r="AY170" s="7" t="str">
        <f>IF($J170=AY$4,MAX(AY$1:AY169)+1,"")</f>
        <v/>
      </c>
      <c r="AZ170" s="7" t="str">
        <f>IF($J170=AZ$4,MAX(AZ$1:AZ169)+1,"")</f>
        <v/>
      </c>
      <c r="BA170" s="7" t="str">
        <f>IF($J170=BA$4,MAX(BA$1:BA169)+1,"")</f>
        <v/>
      </c>
      <c r="BB170" s="7" t="str">
        <f>IF($J170=BB$4,MAX(BB$1:BB169)+1,"")</f>
        <v/>
      </c>
      <c r="BC170" s="7" t="str">
        <f>IF($J170=BC$4,MAX(BC$1:BC169)+1,"")</f>
        <v/>
      </c>
      <c r="BD170" s="7" t="str">
        <f>IF($J170=BD$4,MAX(BD$1:BD169)+1,"")</f>
        <v/>
      </c>
      <c r="BE170" s="7" t="str">
        <f>IF($J170=BE$4,MAX(BE$1:BE169)+1,"")</f>
        <v/>
      </c>
      <c r="BF170" s="7" t="str">
        <f>IF($J170=BF$4,MAX(BF$1:BF169)+1,"")</f>
        <v/>
      </c>
      <c r="BG170" s="7" t="str">
        <f>IF($J170=BG$4,MAX(BG$1:BG169)+1,"")</f>
        <v/>
      </c>
      <c r="BH170" s="7">
        <f>IF($J170=BH$4,MAX(BH$1:BH169)+1,"")</f>
        <v>2</v>
      </c>
      <c r="BI170" s="6">
        <f t="shared" si="11"/>
        <v>2</v>
      </c>
    </row>
    <row r="171" spans="1:61">
      <c r="A171" s="6" t="str">
        <f t="shared" si="8"/>
        <v>มัธยมศึกษาปีที่ 6/1-4</v>
      </c>
      <c r="B171" s="6" t="str">
        <f t="shared" si="9"/>
        <v>ช67608-1</v>
      </c>
      <c r="D171" s="15">
        <v>4</v>
      </c>
      <c r="E171" s="15" t="s">
        <v>47</v>
      </c>
      <c r="F171" s="8" t="s">
        <v>48</v>
      </c>
      <c r="G171" s="8" t="s">
        <v>49</v>
      </c>
      <c r="H171" s="15" t="s">
        <v>561</v>
      </c>
      <c r="J171" s="7" t="str">
        <f>IF(K171='วิชา-ชั้นที่สอน'!$B$34,'วิชา-ชั้นที่สอน'!$A$34,IF(K171='วิชา-ชั้นที่สอน'!$B$35,'วิชา-ชั้นที่สอน'!$A$35,IF(K171='วิชา-ชั้นที่สอน'!$B$36,'วิชา-ชั้นที่สอน'!$A$36,IF(K171='วิชา-ชั้นที่สอน'!$B$37,'วิชา-ชั้นที่สอน'!$A$37,IF(K171='วิชา-ชั้นที่สอน'!$B$38,'วิชา-ชั้นที่สอน'!$A$38,IF(K171='วิชา-ชั้นที่สอน'!$B$39,'วิชา-ชั้นที่สอน'!$A$39,"-"))))))</f>
        <v>ช67608</v>
      </c>
      <c r="K171" s="7" t="s">
        <v>1851</v>
      </c>
      <c r="L171" s="7" t="str">
        <f>IF(J171=0,"",IF(J171="-","",IF(J171="","",VLOOKUP(J171,'วิชา-ชั้นที่สอน'!$A$3:$F$59,3,FALSE))))</f>
        <v>นายธนินภัท วิชรัจจ์</v>
      </c>
      <c r="M171" s="7">
        <f>IF(L171=$M$4,MAX(M$1:$M170)+1,"")</f>
        <v>30</v>
      </c>
      <c r="N171" s="7" t="str">
        <f>IF($L171=N$4,MAX(N$1:N170)+1,"")</f>
        <v/>
      </c>
      <c r="O171" s="7" t="str">
        <f>IF($L171=O$4,MAX(O$1:O170)+1,"")</f>
        <v/>
      </c>
      <c r="P171" s="7" t="str">
        <f>IF($L171=P$4,MAX(P$1:P170)+1,"")</f>
        <v/>
      </c>
      <c r="Q171" s="7" t="str">
        <f>IF($L171=Q$4,MAX(Q$1:Q170)+1,"")</f>
        <v/>
      </c>
      <c r="R171" s="7" t="str">
        <f>IF($L171=R$4,MAX(R$1:R170)+1,"")</f>
        <v/>
      </c>
      <c r="S171" s="7" t="str">
        <f>IF($L171=S$4,MAX(S$1:S170)+1,"")</f>
        <v/>
      </c>
      <c r="T171" s="7" t="str">
        <f>IF($L171=T$4,MAX(T$1:T170)+1,"")</f>
        <v/>
      </c>
      <c r="U171" s="7" t="str">
        <f>IF($L171=U$4,MAX(U$1:U170)+1,"")</f>
        <v/>
      </c>
      <c r="V171" s="6">
        <f t="shared" si="10"/>
        <v>30</v>
      </c>
      <c r="X171" s="7" t="str">
        <f>IF($J171=X$4,MAX(X$1:X170)+1,"")</f>
        <v/>
      </c>
      <c r="Y171" s="7" t="str">
        <f>IF($J171=Y$4,MAX(Y$1:Y170)+1,"")</f>
        <v/>
      </c>
      <c r="Z171" s="7" t="str">
        <f>IF($J171=Z$4,MAX(Z$1:Z170)+1,"")</f>
        <v/>
      </c>
      <c r="AA171" s="7" t="str">
        <f>IF($J171=AA$4,MAX(AA$1:AA170)+1,"")</f>
        <v/>
      </c>
      <c r="AB171" s="7" t="str">
        <f>IF($J171=AB$4,MAX(AB$1:AB170)+1,"")</f>
        <v/>
      </c>
      <c r="AC171" s="7" t="str">
        <f>IF($J171=AC$4,MAX(AC$1:AC170)+1,"")</f>
        <v/>
      </c>
      <c r="AD171" s="7" t="str">
        <f>IF($J171=AD$4,MAX(AD$1:AD170)+1,"")</f>
        <v/>
      </c>
      <c r="AE171" s="7" t="str">
        <f>IF($J171=AE$4,MAX(AE$1:AE170)+1,"")</f>
        <v/>
      </c>
      <c r="AF171" s="7" t="str">
        <f>IF($J171=AF$4,MAX(AF$1:AF170)+1,"")</f>
        <v/>
      </c>
      <c r="AG171" s="7" t="str">
        <f>IF($J171=AG$4,MAX(AG$1:AG170)+1,"")</f>
        <v/>
      </c>
      <c r="AH171" s="7" t="str">
        <f>IF($J171=AH$4,MAX(AH$1:AH170)+1,"")</f>
        <v/>
      </c>
      <c r="AI171" s="7" t="str">
        <f>IF($J171=AI$4,MAX(AI$1:AI170)+1,"")</f>
        <v/>
      </c>
      <c r="AJ171" s="7" t="str">
        <f>IF($J171=AJ$4,MAX(AJ$1:AJ170)+1,"")</f>
        <v/>
      </c>
      <c r="AK171" s="7" t="str">
        <f>IF($J171=AK$4,MAX(AK$1:AK170)+1,"")</f>
        <v/>
      </c>
      <c r="AL171" s="7" t="str">
        <f>IF($J171=AL$4,MAX(AL$1:AL170)+1,"")</f>
        <v/>
      </c>
      <c r="AM171" s="7" t="str">
        <f>IF($J171=AM$4,MAX(AM$1:AM170)+1,"")</f>
        <v/>
      </c>
      <c r="AN171" s="7" t="str">
        <f>IF($J171=AN$4,MAX(AN$1:AN170)+1,"")</f>
        <v/>
      </c>
      <c r="AO171" s="7" t="str">
        <f>IF($J171=AO$4,MAX(AO$1:AO170)+1,"")</f>
        <v/>
      </c>
      <c r="AP171" s="7" t="str">
        <f>IF($J171=AP$4,MAX(AP$1:AP170)+1,"")</f>
        <v/>
      </c>
      <c r="AQ171" s="7" t="str">
        <f>IF($J171=AQ$4,MAX(AQ$1:AQ170)+1,"")</f>
        <v/>
      </c>
      <c r="AR171" s="7" t="str">
        <f>IF($J171=AR$4,MAX(AR$1:AR170)+1,"")</f>
        <v/>
      </c>
      <c r="AS171" s="7" t="str">
        <f>IF($J171=AS$4,MAX(AS$1:AS170)+1,"")</f>
        <v/>
      </c>
      <c r="AT171" s="7" t="str">
        <f>IF($J171=AT$4,MAX(AT$1:AT170)+1,"")</f>
        <v/>
      </c>
      <c r="AU171" s="7" t="str">
        <f>IF($J171=AU$4,MAX(AU$1:AU170)+1,"")</f>
        <v/>
      </c>
      <c r="AV171" s="7" t="str">
        <f>IF($J171=AV$4,MAX(AV$1:AV170)+1,"")</f>
        <v/>
      </c>
      <c r="AW171" s="7" t="str">
        <f>IF($J171=AW$4,MAX(AW$1:AW170)+1,"")</f>
        <v/>
      </c>
      <c r="AX171" s="7" t="str">
        <f>IF($J171=AX$4,MAX(AX$1:AX170)+1,"")</f>
        <v/>
      </c>
      <c r="AY171" s="7" t="str">
        <f>IF($J171=AY$4,MAX(AY$1:AY170)+1,"")</f>
        <v/>
      </c>
      <c r="AZ171" s="7" t="str">
        <f>IF($J171=AZ$4,MAX(AZ$1:AZ170)+1,"")</f>
        <v/>
      </c>
      <c r="BA171" s="7" t="str">
        <f>IF($J171=BA$4,MAX(BA$1:BA170)+1,"")</f>
        <v/>
      </c>
      <c r="BB171" s="7" t="str">
        <f>IF($J171=BB$4,MAX(BB$1:BB170)+1,"")</f>
        <v/>
      </c>
      <c r="BC171" s="7" t="str">
        <f>IF($J171=BC$4,MAX(BC$1:BC170)+1,"")</f>
        <v/>
      </c>
      <c r="BD171" s="7" t="str">
        <f>IF($J171=BD$4,MAX(BD$1:BD170)+1,"")</f>
        <v/>
      </c>
      <c r="BE171" s="7">
        <f>IF($J171=BE$4,MAX(BE$1:BE170)+1,"")</f>
        <v>1</v>
      </c>
      <c r="BF171" s="7" t="str">
        <f>IF($J171=BF$4,MAX(BF$1:BF170)+1,"")</f>
        <v/>
      </c>
      <c r="BG171" s="7" t="str">
        <f>IF($J171=BG$4,MAX(BG$1:BG170)+1,"")</f>
        <v/>
      </c>
      <c r="BH171" s="7" t="str">
        <f>IF($J171=BH$4,MAX(BH$1:BH170)+1,"")</f>
        <v/>
      </c>
      <c r="BI171" s="6">
        <f t="shared" si="11"/>
        <v>1</v>
      </c>
    </row>
    <row r="172" spans="1:61">
      <c r="A172" s="6" t="str">
        <f t="shared" si="8"/>
        <v>มัธยมศึกษาปีที่ 6/1-5</v>
      </c>
      <c r="B172" s="6" t="str">
        <f t="shared" si="9"/>
        <v>ช67608-2</v>
      </c>
      <c r="D172" s="15">
        <v>5</v>
      </c>
      <c r="E172" s="15" t="s">
        <v>50</v>
      </c>
      <c r="F172" s="8" t="s">
        <v>51</v>
      </c>
      <c r="G172" s="8" t="s">
        <v>49</v>
      </c>
      <c r="H172" s="15" t="s">
        <v>561</v>
      </c>
      <c r="J172" s="7" t="str">
        <f>IF(K172='วิชา-ชั้นที่สอน'!$B$34,'วิชา-ชั้นที่สอน'!$A$34,IF(K172='วิชา-ชั้นที่สอน'!$B$35,'วิชา-ชั้นที่สอน'!$A$35,IF(K172='วิชา-ชั้นที่สอน'!$B$36,'วิชา-ชั้นที่สอน'!$A$36,IF(K172='วิชา-ชั้นที่สอน'!$B$37,'วิชา-ชั้นที่สอน'!$A$37,IF(K172='วิชา-ชั้นที่สอน'!$B$38,'วิชา-ชั้นที่สอน'!$A$38,IF(K172='วิชา-ชั้นที่สอน'!$B$39,'วิชา-ชั้นที่สอน'!$A$39,"-"))))))</f>
        <v>ช67608</v>
      </c>
      <c r="K172" s="7" t="s">
        <v>1851</v>
      </c>
      <c r="L172" s="7" t="str">
        <f>IF(J172=0,"",IF(J172="-","",IF(J172="","",VLOOKUP(J172,'วิชา-ชั้นที่สอน'!$A$3:$F$59,3,FALSE))))</f>
        <v>นายธนินภัท วิชรัจจ์</v>
      </c>
      <c r="M172" s="7">
        <f>IF(L172=$M$4,MAX(M$1:$M171)+1,"")</f>
        <v>31</v>
      </c>
      <c r="N172" s="7" t="str">
        <f>IF($L172=N$4,MAX(N$1:N171)+1,"")</f>
        <v/>
      </c>
      <c r="O172" s="7" t="str">
        <f>IF($L172=O$4,MAX(O$1:O171)+1,"")</f>
        <v/>
      </c>
      <c r="P172" s="7" t="str">
        <f>IF($L172=P$4,MAX(P$1:P171)+1,"")</f>
        <v/>
      </c>
      <c r="Q172" s="7" t="str">
        <f>IF($L172=Q$4,MAX(Q$1:Q171)+1,"")</f>
        <v/>
      </c>
      <c r="R172" s="7" t="str">
        <f>IF($L172=R$4,MAX(R$1:R171)+1,"")</f>
        <v/>
      </c>
      <c r="S172" s="7" t="str">
        <f>IF($L172=S$4,MAX(S$1:S171)+1,"")</f>
        <v/>
      </c>
      <c r="T172" s="7" t="str">
        <f>IF($L172=T$4,MAX(T$1:T171)+1,"")</f>
        <v/>
      </c>
      <c r="U172" s="7" t="str">
        <f>IF($L172=U$4,MAX(U$1:U171)+1,"")</f>
        <v/>
      </c>
      <c r="V172" s="6">
        <f t="shared" si="10"/>
        <v>31</v>
      </c>
      <c r="X172" s="7" t="str">
        <f>IF($J172=X$4,MAX(X$1:X171)+1,"")</f>
        <v/>
      </c>
      <c r="Y172" s="7" t="str">
        <f>IF($J172=Y$4,MAX(Y$1:Y171)+1,"")</f>
        <v/>
      </c>
      <c r="Z172" s="7" t="str">
        <f>IF($J172=Z$4,MAX(Z$1:Z171)+1,"")</f>
        <v/>
      </c>
      <c r="AA172" s="7" t="str">
        <f>IF($J172=AA$4,MAX(AA$1:AA171)+1,"")</f>
        <v/>
      </c>
      <c r="AB172" s="7" t="str">
        <f>IF($J172=AB$4,MAX(AB$1:AB171)+1,"")</f>
        <v/>
      </c>
      <c r="AC172" s="7" t="str">
        <f>IF($J172=AC$4,MAX(AC$1:AC171)+1,"")</f>
        <v/>
      </c>
      <c r="AD172" s="7" t="str">
        <f>IF($J172=AD$4,MAX(AD$1:AD171)+1,"")</f>
        <v/>
      </c>
      <c r="AE172" s="7" t="str">
        <f>IF($J172=AE$4,MAX(AE$1:AE171)+1,"")</f>
        <v/>
      </c>
      <c r="AF172" s="7" t="str">
        <f>IF($J172=AF$4,MAX(AF$1:AF171)+1,"")</f>
        <v/>
      </c>
      <c r="AG172" s="7" t="str">
        <f>IF($J172=AG$4,MAX(AG$1:AG171)+1,"")</f>
        <v/>
      </c>
      <c r="AH172" s="7" t="str">
        <f>IF($J172=AH$4,MAX(AH$1:AH171)+1,"")</f>
        <v/>
      </c>
      <c r="AI172" s="7" t="str">
        <f>IF($J172=AI$4,MAX(AI$1:AI171)+1,"")</f>
        <v/>
      </c>
      <c r="AJ172" s="7" t="str">
        <f>IF($J172=AJ$4,MAX(AJ$1:AJ171)+1,"")</f>
        <v/>
      </c>
      <c r="AK172" s="7" t="str">
        <f>IF($J172=AK$4,MAX(AK$1:AK171)+1,"")</f>
        <v/>
      </c>
      <c r="AL172" s="7" t="str">
        <f>IF($J172=AL$4,MAX(AL$1:AL171)+1,"")</f>
        <v/>
      </c>
      <c r="AM172" s="7" t="str">
        <f>IF($J172=AM$4,MAX(AM$1:AM171)+1,"")</f>
        <v/>
      </c>
      <c r="AN172" s="7" t="str">
        <f>IF($J172=AN$4,MAX(AN$1:AN171)+1,"")</f>
        <v/>
      </c>
      <c r="AO172" s="7" t="str">
        <f>IF($J172=AO$4,MAX(AO$1:AO171)+1,"")</f>
        <v/>
      </c>
      <c r="AP172" s="7" t="str">
        <f>IF($J172=AP$4,MAX(AP$1:AP171)+1,"")</f>
        <v/>
      </c>
      <c r="AQ172" s="7" t="str">
        <f>IF($J172=AQ$4,MAX(AQ$1:AQ171)+1,"")</f>
        <v/>
      </c>
      <c r="AR172" s="7" t="str">
        <f>IF($J172=AR$4,MAX(AR$1:AR171)+1,"")</f>
        <v/>
      </c>
      <c r="AS172" s="7" t="str">
        <f>IF($J172=AS$4,MAX(AS$1:AS171)+1,"")</f>
        <v/>
      </c>
      <c r="AT172" s="7" t="str">
        <f>IF($J172=AT$4,MAX(AT$1:AT171)+1,"")</f>
        <v/>
      </c>
      <c r="AU172" s="7" t="str">
        <f>IF($J172=AU$4,MAX(AU$1:AU171)+1,"")</f>
        <v/>
      </c>
      <c r="AV172" s="7" t="str">
        <f>IF($J172=AV$4,MAX(AV$1:AV171)+1,"")</f>
        <v/>
      </c>
      <c r="AW172" s="7" t="str">
        <f>IF($J172=AW$4,MAX(AW$1:AW171)+1,"")</f>
        <v/>
      </c>
      <c r="AX172" s="7" t="str">
        <f>IF($J172=AX$4,MAX(AX$1:AX171)+1,"")</f>
        <v/>
      </c>
      <c r="AY172" s="7" t="str">
        <f>IF($J172=AY$4,MAX(AY$1:AY171)+1,"")</f>
        <v/>
      </c>
      <c r="AZ172" s="7" t="str">
        <f>IF($J172=AZ$4,MAX(AZ$1:AZ171)+1,"")</f>
        <v/>
      </c>
      <c r="BA172" s="7" t="str">
        <f>IF($J172=BA$4,MAX(BA$1:BA171)+1,"")</f>
        <v/>
      </c>
      <c r="BB172" s="7" t="str">
        <f>IF($J172=BB$4,MAX(BB$1:BB171)+1,"")</f>
        <v/>
      </c>
      <c r="BC172" s="7" t="str">
        <f>IF($J172=BC$4,MAX(BC$1:BC171)+1,"")</f>
        <v/>
      </c>
      <c r="BD172" s="7" t="str">
        <f>IF($J172=BD$4,MAX(BD$1:BD171)+1,"")</f>
        <v/>
      </c>
      <c r="BE172" s="7">
        <f>IF($J172=BE$4,MAX(BE$1:BE171)+1,"")</f>
        <v>2</v>
      </c>
      <c r="BF172" s="7" t="str">
        <f>IF($J172=BF$4,MAX(BF$1:BF171)+1,"")</f>
        <v/>
      </c>
      <c r="BG172" s="7" t="str">
        <f>IF($J172=BG$4,MAX(BG$1:BG171)+1,"")</f>
        <v/>
      </c>
      <c r="BH172" s="7" t="str">
        <f>IF($J172=BH$4,MAX(BH$1:BH171)+1,"")</f>
        <v/>
      </c>
      <c r="BI172" s="6">
        <f t="shared" si="11"/>
        <v>2</v>
      </c>
    </row>
    <row r="173" spans="1:61">
      <c r="A173" s="6" t="str">
        <f t="shared" si="8"/>
        <v>มัธยมศึกษาปีที่ 6/1-6</v>
      </c>
      <c r="B173" s="6" t="str">
        <f t="shared" si="9"/>
        <v>ช67611-3</v>
      </c>
      <c r="D173" s="15">
        <v>6</v>
      </c>
      <c r="E173" s="15" t="s">
        <v>52</v>
      </c>
      <c r="F173" s="8" t="s">
        <v>362</v>
      </c>
      <c r="G173" s="8" t="s">
        <v>53</v>
      </c>
      <c r="H173" s="15" t="s">
        <v>561</v>
      </c>
      <c r="J173" s="7" t="str">
        <f>IF(K173='วิชา-ชั้นที่สอน'!$B$34,'วิชา-ชั้นที่สอน'!$A$34,IF(K173='วิชา-ชั้นที่สอน'!$B$35,'วิชา-ชั้นที่สอน'!$A$35,IF(K173='วิชา-ชั้นที่สอน'!$B$36,'วิชา-ชั้นที่สอน'!$A$36,IF(K173='วิชา-ชั้นที่สอน'!$B$37,'วิชา-ชั้นที่สอน'!$A$37,IF(K173='วิชา-ชั้นที่สอน'!$B$38,'วิชา-ชั้นที่สอน'!$A$38,IF(K173='วิชา-ชั้นที่สอน'!$B$39,'วิชา-ชั้นที่สอน'!$A$39,"-"))))))</f>
        <v>ช67611</v>
      </c>
      <c r="K173" s="7" t="s">
        <v>2129</v>
      </c>
      <c r="L173" s="7" t="str">
        <f>IF(J173=0,"",IF(J173="-","",IF(J173="","",VLOOKUP(J173,'วิชา-ชั้นที่สอน'!$A$3:$F$59,3,FALSE))))</f>
        <v>สิบเอกชัยวัฒน์(เก่ง) เรืองไกรศิลป์</v>
      </c>
      <c r="M173" s="7" t="str">
        <f>IF(L173=$M$4,MAX(M$1:$M172)+1,"")</f>
        <v/>
      </c>
      <c r="N173" s="7" t="str">
        <f>IF($L173=N$4,MAX(N$1:N172)+1,"")</f>
        <v/>
      </c>
      <c r="O173" s="7" t="str">
        <f>IF($L173=O$4,MAX(O$1:O172)+1,"")</f>
        <v/>
      </c>
      <c r="P173" s="7">
        <f>IF($L173=P$4,MAX(P$1:P172)+1,"")</f>
        <v>37</v>
      </c>
      <c r="Q173" s="7" t="str">
        <f>IF($L173=Q$4,MAX(Q$1:Q172)+1,"")</f>
        <v/>
      </c>
      <c r="R173" s="7" t="str">
        <f>IF($L173=R$4,MAX(R$1:R172)+1,"")</f>
        <v/>
      </c>
      <c r="S173" s="7" t="str">
        <f>IF($L173=S$4,MAX(S$1:S172)+1,"")</f>
        <v/>
      </c>
      <c r="T173" s="7" t="str">
        <f>IF($L173=T$4,MAX(T$1:T172)+1,"")</f>
        <v/>
      </c>
      <c r="U173" s="7" t="str">
        <f>IF($L173=U$4,MAX(U$1:U172)+1,"")</f>
        <v/>
      </c>
      <c r="V173" s="6">
        <f t="shared" si="10"/>
        <v>37</v>
      </c>
      <c r="X173" s="7" t="str">
        <f>IF($J173=X$4,MAX(X$1:X172)+1,"")</f>
        <v/>
      </c>
      <c r="Y173" s="7" t="str">
        <f>IF($J173=Y$4,MAX(Y$1:Y172)+1,"")</f>
        <v/>
      </c>
      <c r="Z173" s="7" t="str">
        <f>IF($J173=Z$4,MAX(Z$1:Z172)+1,"")</f>
        <v/>
      </c>
      <c r="AA173" s="7" t="str">
        <f>IF($J173=AA$4,MAX(AA$1:AA172)+1,"")</f>
        <v/>
      </c>
      <c r="AB173" s="7" t="str">
        <f>IF($J173=AB$4,MAX(AB$1:AB172)+1,"")</f>
        <v/>
      </c>
      <c r="AC173" s="7" t="str">
        <f>IF($J173=AC$4,MAX(AC$1:AC172)+1,"")</f>
        <v/>
      </c>
      <c r="AD173" s="7" t="str">
        <f>IF($J173=AD$4,MAX(AD$1:AD172)+1,"")</f>
        <v/>
      </c>
      <c r="AE173" s="7" t="str">
        <f>IF($J173=AE$4,MAX(AE$1:AE172)+1,"")</f>
        <v/>
      </c>
      <c r="AF173" s="7" t="str">
        <f>IF($J173=AF$4,MAX(AF$1:AF172)+1,"")</f>
        <v/>
      </c>
      <c r="AG173" s="7" t="str">
        <f>IF($J173=AG$4,MAX(AG$1:AG172)+1,"")</f>
        <v/>
      </c>
      <c r="AH173" s="7" t="str">
        <f>IF($J173=AH$4,MAX(AH$1:AH172)+1,"")</f>
        <v/>
      </c>
      <c r="AI173" s="7" t="str">
        <f>IF($J173=AI$4,MAX(AI$1:AI172)+1,"")</f>
        <v/>
      </c>
      <c r="AJ173" s="7" t="str">
        <f>IF($J173=AJ$4,MAX(AJ$1:AJ172)+1,"")</f>
        <v/>
      </c>
      <c r="AK173" s="7" t="str">
        <f>IF($J173=AK$4,MAX(AK$1:AK172)+1,"")</f>
        <v/>
      </c>
      <c r="AL173" s="7" t="str">
        <f>IF($J173=AL$4,MAX(AL$1:AL172)+1,"")</f>
        <v/>
      </c>
      <c r="AM173" s="7" t="str">
        <f>IF($J173=AM$4,MAX(AM$1:AM172)+1,"")</f>
        <v/>
      </c>
      <c r="AN173" s="7" t="str">
        <f>IF($J173=AN$4,MAX(AN$1:AN172)+1,"")</f>
        <v/>
      </c>
      <c r="AO173" s="7" t="str">
        <f>IF($J173=AO$4,MAX(AO$1:AO172)+1,"")</f>
        <v/>
      </c>
      <c r="AP173" s="7" t="str">
        <f>IF($J173=AP$4,MAX(AP$1:AP172)+1,"")</f>
        <v/>
      </c>
      <c r="AQ173" s="7" t="str">
        <f>IF($J173=AQ$4,MAX(AQ$1:AQ172)+1,"")</f>
        <v/>
      </c>
      <c r="AR173" s="7" t="str">
        <f>IF($J173=AR$4,MAX(AR$1:AR172)+1,"")</f>
        <v/>
      </c>
      <c r="AS173" s="7" t="str">
        <f>IF($J173=AS$4,MAX(AS$1:AS172)+1,"")</f>
        <v/>
      </c>
      <c r="AT173" s="7" t="str">
        <f>IF($J173=AT$4,MAX(AT$1:AT172)+1,"")</f>
        <v/>
      </c>
      <c r="AU173" s="7" t="str">
        <f>IF($J173=AU$4,MAX(AU$1:AU172)+1,"")</f>
        <v/>
      </c>
      <c r="AV173" s="7" t="str">
        <f>IF($J173=AV$4,MAX(AV$1:AV172)+1,"")</f>
        <v/>
      </c>
      <c r="AW173" s="7" t="str">
        <f>IF($J173=AW$4,MAX(AW$1:AW172)+1,"")</f>
        <v/>
      </c>
      <c r="AX173" s="7" t="str">
        <f>IF($J173=AX$4,MAX(AX$1:AX172)+1,"")</f>
        <v/>
      </c>
      <c r="AY173" s="7" t="str">
        <f>IF($J173=AY$4,MAX(AY$1:AY172)+1,"")</f>
        <v/>
      </c>
      <c r="AZ173" s="7" t="str">
        <f>IF($J173=AZ$4,MAX(AZ$1:AZ172)+1,"")</f>
        <v/>
      </c>
      <c r="BA173" s="7" t="str">
        <f>IF($J173=BA$4,MAX(BA$1:BA172)+1,"")</f>
        <v/>
      </c>
      <c r="BB173" s="7" t="str">
        <f>IF($J173=BB$4,MAX(BB$1:BB172)+1,"")</f>
        <v/>
      </c>
      <c r="BC173" s="7" t="str">
        <f>IF($J173=BC$4,MAX(BC$1:BC172)+1,"")</f>
        <v/>
      </c>
      <c r="BD173" s="7" t="str">
        <f>IF($J173=BD$4,MAX(BD$1:BD172)+1,"")</f>
        <v/>
      </c>
      <c r="BE173" s="7" t="str">
        <f>IF($J173=BE$4,MAX(BE$1:BE172)+1,"")</f>
        <v/>
      </c>
      <c r="BF173" s="7" t="str">
        <f>IF($J173=BF$4,MAX(BF$1:BF172)+1,"")</f>
        <v/>
      </c>
      <c r="BG173" s="7" t="str">
        <f>IF($J173=BG$4,MAX(BG$1:BG172)+1,"")</f>
        <v/>
      </c>
      <c r="BH173" s="7">
        <f>IF($J173=BH$4,MAX(BH$1:BH172)+1,"")</f>
        <v>3</v>
      </c>
      <c r="BI173" s="6">
        <f t="shared" si="11"/>
        <v>3</v>
      </c>
    </row>
    <row r="174" spans="1:61">
      <c r="A174" s="6" t="str">
        <f t="shared" si="8"/>
        <v>มัธยมศึกษาปีที่ 6/1-7</v>
      </c>
      <c r="B174" s="6" t="str">
        <f t="shared" si="9"/>
        <v>ช67611-4</v>
      </c>
      <c r="D174" s="15">
        <v>7</v>
      </c>
      <c r="E174" s="15" t="s">
        <v>54</v>
      </c>
      <c r="F174" s="8" t="s">
        <v>55</v>
      </c>
      <c r="G174" s="8" t="s">
        <v>56</v>
      </c>
      <c r="H174" s="15" t="s">
        <v>561</v>
      </c>
      <c r="J174" s="7" t="str">
        <f>IF(K174='วิชา-ชั้นที่สอน'!$B$34,'วิชา-ชั้นที่สอน'!$A$34,IF(K174='วิชา-ชั้นที่สอน'!$B$35,'วิชา-ชั้นที่สอน'!$A$35,IF(K174='วิชา-ชั้นที่สอน'!$B$36,'วิชา-ชั้นที่สอน'!$A$36,IF(K174='วิชา-ชั้นที่สอน'!$B$37,'วิชา-ชั้นที่สอน'!$A$37,IF(K174='วิชา-ชั้นที่สอน'!$B$38,'วิชา-ชั้นที่สอน'!$A$38,IF(K174='วิชา-ชั้นที่สอน'!$B$39,'วิชา-ชั้นที่สอน'!$A$39,"-"))))))</f>
        <v>ช67611</v>
      </c>
      <c r="K174" s="7" t="s">
        <v>2129</v>
      </c>
      <c r="L174" s="7" t="str">
        <f>IF(J174=0,"",IF(J174="-","",IF(J174="","",VLOOKUP(J174,'วิชา-ชั้นที่สอน'!$A$3:$F$59,3,FALSE))))</f>
        <v>สิบเอกชัยวัฒน์(เก่ง) เรืองไกรศิลป์</v>
      </c>
      <c r="M174" s="7" t="str">
        <f>IF(L174=$M$4,MAX(M$1:$M173)+1,"")</f>
        <v/>
      </c>
      <c r="N174" s="7" t="str">
        <f>IF($L174=N$4,MAX(N$1:N173)+1,"")</f>
        <v/>
      </c>
      <c r="O174" s="7" t="str">
        <f>IF($L174=O$4,MAX(O$1:O173)+1,"")</f>
        <v/>
      </c>
      <c r="P174" s="7">
        <f>IF($L174=P$4,MAX(P$1:P173)+1,"")</f>
        <v>38</v>
      </c>
      <c r="Q174" s="7" t="str">
        <f>IF($L174=Q$4,MAX(Q$1:Q173)+1,"")</f>
        <v/>
      </c>
      <c r="R174" s="7" t="str">
        <f>IF($L174=R$4,MAX(R$1:R173)+1,"")</f>
        <v/>
      </c>
      <c r="S174" s="7" t="str">
        <f>IF($L174=S$4,MAX(S$1:S173)+1,"")</f>
        <v/>
      </c>
      <c r="T174" s="7" t="str">
        <f>IF($L174=T$4,MAX(T$1:T173)+1,"")</f>
        <v/>
      </c>
      <c r="U174" s="7" t="str">
        <f>IF($L174=U$4,MAX(U$1:U173)+1,"")</f>
        <v/>
      </c>
      <c r="V174" s="6">
        <f t="shared" si="10"/>
        <v>38</v>
      </c>
      <c r="X174" s="7" t="str">
        <f>IF($J174=X$4,MAX(X$1:X173)+1,"")</f>
        <v/>
      </c>
      <c r="Y174" s="7" t="str">
        <f>IF($J174=Y$4,MAX(Y$1:Y173)+1,"")</f>
        <v/>
      </c>
      <c r="Z174" s="7" t="str">
        <f>IF($J174=Z$4,MAX(Z$1:Z173)+1,"")</f>
        <v/>
      </c>
      <c r="AA174" s="7" t="str">
        <f>IF($J174=AA$4,MAX(AA$1:AA173)+1,"")</f>
        <v/>
      </c>
      <c r="AB174" s="7" t="str">
        <f>IF($J174=AB$4,MAX(AB$1:AB173)+1,"")</f>
        <v/>
      </c>
      <c r="AC174" s="7" t="str">
        <f>IF($J174=AC$4,MAX(AC$1:AC173)+1,"")</f>
        <v/>
      </c>
      <c r="AD174" s="7" t="str">
        <f>IF($J174=AD$4,MAX(AD$1:AD173)+1,"")</f>
        <v/>
      </c>
      <c r="AE174" s="7" t="str">
        <f>IF($J174=AE$4,MAX(AE$1:AE173)+1,"")</f>
        <v/>
      </c>
      <c r="AF174" s="7" t="str">
        <f>IF($J174=AF$4,MAX(AF$1:AF173)+1,"")</f>
        <v/>
      </c>
      <c r="AG174" s="7" t="str">
        <f>IF($J174=AG$4,MAX(AG$1:AG173)+1,"")</f>
        <v/>
      </c>
      <c r="AH174" s="7" t="str">
        <f>IF($J174=AH$4,MAX(AH$1:AH173)+1,"")</f>
        <v/>
      </c>
      <c r="AI174" s="7" t="str">
        <f>IF($J174=AI$4,MAX(AI$1:AI173)+1,"")</f>
        <v/>
      </c>
      <c r="AJ174" s="7" t="str">
        <f>IF($J174=AJ$4,MAX(AJ$1:AJ173)+1,"")</f>
        <v/>
      </c>
      <c r="AK174" s="7" t="str">
        <f>IF($J174=AK$4,MAX(AK$1:AK173)+1,"")</f>
        <v/>
      </c>
      <c r="AL174" s="7" t="str">
        <f>IF($J174=AL$4,MAX(AL$1:AL173)+1,"")</f>
        <v/>
      </c>
      <c r="AM174" s="7" t="str">
        <f>IF($J174=AM$4,MAX(AM$1:AM173)+1,"")</f>
        <v/>
      </c>
      <c r="AN174" s="7" t="str">
        <f>IF($J174=AN$4,MAX(AN$1:AN173)+1,"")</f>
        <v/>
      </c>
      <c r="AO174" s="7" t="str">
        <f>IF($J174=AO$4,MAX(AO$1:AO173)+1,"")</f>
        <v/>
      </c>
      <c r="AP174" s="7" t="str">
        <f>IF($J174=AP$4,MAX(AP$1:AP173)+1,"")</f>
        <v/>
      </c>
      <c r="AQ174" s="7" t="str">
        <f>IF($J174=AQ$4,MAX(AQ$1:AQ173)+1,"")</f>
        <v/>
      </c>
      <c r="AR174" s="7" t="str">
        <f>IF($J174=AR$4,MAX(AR$1:AR173)+1,"")</f>
        <v/>
      </c>
      <c r="AS174" s="7" t="str">
        <f>IF($J174=AS$4,MAX(AS$1:AS173)+1,"")</f>
        <v/>
      </c>
      <c r="AT174" s="7" t="str">
        <f>IF($J174=AT$4,MAX(AT$1:AT173)+1,"")</f>
        <v/>
      </c>
      <c r="AU174" s="7" t="str">
        <f>IF($J174=AU$4,MAX(AU$1:AU173)+1,"")</f>
        <v/>
      </c>
      <c r="AV174" s="7" t="str">
        <f>IF($J174=AV$4,MAX(AV$1:AV173)+1,"")</f>
        <v/>
      </c>
      <c r="AW174" s="7" t="str">
        <f>IF($J174=AW$4,MAX(AW$1:AW173)+1,"")</f>
        <v/>
      </c>
      <c r="AX174" s="7" t="str">
        <f>IF($J174=AX$4,MAX(AX$1:AX173)+1,"")</f>
        <v/>
      </c>
      <c r="AY174" s="7" t="str">
        <f>IF($J174=AY$4,MAX(AY$1:AY173)+1,"")</f>
        <v/>
      </c>
      <c r="AZ174" s="7" t="str">
        <f>IF($J174=AZ$4,MAX(AZ$1:AZ173)+1,"")</f>
        <v/>
      </c>
      <c r="BA174" s="7" t="str">
        <f>IF($J174=BA$4,MAX(BA$1:BA173)+1,"")</f>
        <v/>
      </c>
      <c r="BB174" s="7" t="str">
        <f>IF($J174=BB$4,MAX(BB$1:BB173)+1,"")</f>
        <v/>
      </c>
      <c r="BC174" s="7" t="str">
        <f>IF($J174=BC$4,MAX(BC$1:BC173)+1,"")</f>
        <v/>
      </c>
      <c r="BD174" s="7" t="str">
        <f>IF($J174=BD$4,MAX(BD$1:BD173)+1,"")</f>
        <v/>
      </c>
      <c r="BE174" s="7" t="str">
        <f>IF($J174=BE$4,MAX(BE$1:BE173)+1,"")</f>
        <v/>
      </c>
      <c r="BF174" s="7" t="str">
        <f>IF($J174=BF$4,MAX(BF$1:BF173)+1,"")</f>
        <v/>
      </c>
      <c r="BG174" s="7" t="str">
        <f>IF($J174=BG$4,MAX(BG$1:BG173)+1,"")</f>
        <v/>
      </c>
      <c r="BH174" s="7">
        <f>IF($J174=BH$4,MAX(BH$1:BH173)+1,"")</f>
        <v>4</v>
      </c>
      <c r="BI174" s="6">
        <f t="shared" si="11"/>
        <v>4</v>
      </c>
    </row>
    <row r="175" spans="1:61">
      <c r="A175" s="6" t="str">
        <f t="shared" si="8"/>
        <v>มัธยมศึกษาปีที่ 6/1-8</v>
      </c>
      <c r="B175" s="6" t="str">
        <f t="shared" si="9"/>
        <v>ช67608-3</v>
      </c>
      <c r="D175" s="15">
        <v>8</v>
      </c>
      <c r="E175" s="15" t="s">
        <v>57</v>
      </c>
      <c r="F175" s="8" t="s">
        <v>58</v>
      </c>
      <c r="G175" s="8" t="s">
        <v>1539</v>
      </c>
      <c r="H175" s="15" t="s">
        <v>561</v>
      </c>
      <c r="J175" s="7" t="str">
        <f>IF(K175='วิชา-ชั้นที่สอน'!$B$34,'วิชา-ชั้นที่สอน'!$A$34,IF(K175='วิชา-ชั้นที่สอน'!$B$35,'วิชา-ชั้นที่สอน'!$A$35,IF(K175='วิชา-ชั้นที่สอน'!$B$36,'วิชา-ชั้นที่สอน'!$A$36,IF(K175='วิชา-ชั้นที่สอน'!$B$37,'วิชา-ชั้นที่สอน'!$A$37,IF(K175='วิชา-ชั้นที่สอน'!$B$38,'วิชา-ชั้นที่สอน'!$A$38,IF(K175='วิชา-ชั้นที่สอน'!$B$39,'วิชา-ชั้นที่สอน'!$A$39,"-"))))))</f>
        <v>ช67608</v>
      </c>
      <c r="K175" s="7" t="s">
        <v>1851</v>
      </c>
      <c r="L175" s="7" t="str">
        <f>IF(J175=0,"",IF(J175="-","",IF(J175="","",VLOOKUP(J175,'วิชา-ชั้นที่สอน'!$A$3:$F$59,3,FALSE))))</f>
        <v>นายธนินภัท วิชรัจจ์</v>
      </c>
      <c r="M175" s="7">
        <f>IF(L175=$M$4,MAX(M$1:$M174)+1,"")</f>
        <v>32</v>
      </c>
      <c r="N175" s="7" t="str">
        <f>IF($L175=N$4,MAX(N$1:N174)+1,"")</f>
        <v/>
      </c>
      <c r="O175" s="7" t="str">
        <f>IF($L175=O$4,MAX(O$1:O174)+1,"")</f>
        <v/>
      </c>
      <c r="P175" s="7" t="str">
        <f>IF($L175=P$4,MAX(P$1:P174)+1,"")</f>
        <v/>
      </c>
      <c r="Q175" s="7" t="str">
        <f>IF($L175=Q$4,MAX(Q$1:Q174)+1,"")</f>
        <v/>
      </c>
      <c r="R175" s="7" t="str">
        <f>IF($L175=R$4,MAX(R$1:R174)+1,"")</f>
        <v/>
      </c>
      <c r="S175" s="7" t="str">
        <f>IF($L175=S$4,MAX(S$1:S174)+1,"")</f>
        <v/>
      </c>
      <c r="T175" s="7" t="str">
        <f>IF($L175=T$4,MAX(T$1:T174)+1,"")</f>
        <v/>
      </c>
      <c r="U175" s="7" t="str">
        <f>IF($L175=U$4,MAX(U$1:U174)+1,"")</f>
        <v/>
      </c>
      <c r="V175" s="6">
        <f t="shared" si="10"/>
        <v>32</v>
      </c>
      <c r="X175" s="7" t="str">
        <f>IF($J175=X$4,MAX(X$1:X174)+1,"")</f>
        <v/>
      </c>
      <c r="Y175" s="7" t="str">
        <f>IF($J175=Y$4,MAX(Y$1:Y174)+1,"")</f>
        <v/>
      </c>
      <c r="Z175" s="7" t="str">
        <f>IF($J175=Z$4,MAX(Z$1:Z174)+1,"")</f>
        <v/>
      </c>
      <c r="AA175" s="7" t="str">
        <f>IF($J175=AA$4,MAX(AA$1:AA174)+1,"")</f>
        <v/>
      </c>
      <c r="AB175" s="7" t="str">
        <f>IF($J175=AB$4,MAX(AB$1:AB174)+1,"")</f>
        <v/>
      </c>
      <c r="AC175" s="7" t="str">
        <f>IF($J175=AC$4,MAX(AC$1:AC174)+1,"")</f>
        <v/>
      </c>
      <c r="AD175" s="7" t="str">
        <f>IF($J175=AD$4,MAX(AD$1:AD174)+1,"")</f>
        <v/>
      </c>
      <c r="AE175" s="7" t="str">
        <f>IF($J175=AE$4,MAX(AE$1:AE174)+1,"")</f>
        <v/>
      </c>
      <c r="AF175" s="7" t="str">
        <f>IF($J175=AF$4,MAX(AF$1:AF174)+1,"")</f>
        <v/>
      </c>
      <c r="AG175" s="7" t="str">
        <f>IF($J175=AG$4,MAX(AG$1:AG174)+1,"")</f>
        <v/>
      </c>
      <c r="AH175" s="7" t="str">
        <f>IF($J175=AH$4,MAX(AH$1:AH174)+1,"")</f>
        <v/>
      </c>
      <c r="AI175" s="7" t="str">
        <f>IF($J175=AI$4,MAX(AI$1:AI174)+1,"")</f>
        <v/>
      </c>
      <c r="AJ175" s="7" t="str">
        <f>IF($J175=AJ$4,MAX(AJ$1:AJ174)+1,"")</f>
        <v/>
      </c>
      <c r="AK175" s="7" t="str">
        <f>IF($J175=AK$4,MAX(AK$1:AK174)+1,"")</f>
        <v/>
      </c>
      <c r="AL175" s="7" t="str">
        <f>IF($J175=AL$4,MAX(AL$1:AL174)+1,"")</f>
        <v/>
      </c>
      <c r="AM175" s="7" t="str">
        <f>IF($J175=AM$4,MAX(AM$1:AM174)+1,"")</f>
        <v/>
      </c>
      <c r="AN175" s="7" t="str">
        <f>IF($J175=AN$4,MAX(AN$1:AN174)+1,"")</f>
        <v/>
      </c>
      <c r="AO175" s="7" t="str">
        <f>IF($J175=AO$4,MAX(AO$1:AO174)+1,"")</f>
        <v/>
      </c>
      <c r="AP175" s="7" t="str">
        <f>IF($J175=AP$4,MAX(AP$1:AP174)+1,"")</f>
        <v/>
      </c>
      <c r="AQ175" s="7" t="str">
        <f>IF($J175=AQ$4,MAX(AQ$1:AQ174)+1,"")</f>
        <v/>
      </c>
      <c r="AR175" s="7" t="str">
        <f>IF($J175=AR$4,MAX(AR$1:AR174)+1,"")</f>
        <v/>
      </c>
      <c r="AS175" s="7" t="str">
        <f>IF($J175=AS$4,MAX(AS$1:AS174)+1,"")</f>
        <v/>
      </c>
      <c r="AT175" s="7" t="str">
        <f>IF($J175=AT$4,MAX(AT$1:AT174)+1,"")</f>
        <v/>
      </c>
      <c r="AU175" s="7" t="str">
        <f>IF($J175=AU$4,MAX(AU$1:AU174)+1,"")</f>
        <v/>
      </c>
      <c r="AV175" s="7" t="str">
        <f>IF($J175=AV$4,MAX(AV$1:AV174)+1,"")</f>
        <v/>
      </c>
      <c r="AW175" s="7" t="str">
        <f>IF($J175=AW$4,MAX(AW$1:AW174)+1,"")</f>
        <v/>
      </c>
      <c r="AX175" s="7" t="str">
        <f>IF($J175=AX$4,MAX(AX$1:AX174)+1,"")</f>
        <v/>
      </c>
      <c r="AY175" s="7" t="str">
        <f>IF($J175=AY$4,MAX(AY$1:AY174)+1,"")</f>
        <v/>
      </c>
      <c r="AZ175" s="7" t="str">
        <f>IF($J175=AZ$4,MAX(AZ$1:AZ174)+1,"")</f>
        <v/>
      </c>
      <c r="BA175" s="7" t="str">
        <f>IF($J175=BA$4,MAX(BA$1:BA174)+1,"")</f>
        <v/>
      </c>
      <c r="BB175" s="7" t="str">
        <f>IF($J175=BB$4,MAX(BB$1:BB174)+1,"")</f>
        <v/>
      </c>
      <c r="BC175" s="7" t="str">
        <f>IF($J175=BC$4,MAX(BC$1:BC174)+1,"")</f>
        <v/>
      </c>
      <c r="BD175" s="7" t="str">
        <f>IF($J175=BD$4,MAX(BD$1:BD174)+1,"")</f>
        <v/>
      </c>
      <c r="BE175" s="7">
        <f>IF($J175=BE$4,MAX(BE$1:BE174)+1,"")</f>
        <v>3</v>
      </c>
      <c r="BF175" s="7" t="str">
        <f>IF($J175=BF$4,MAX(BF$1:BF174)+1,"")</f>
        <v/>
      </c>
      <c r="BG175" s="7" t="str">
        <f>IF($J175=BG$4,MAX(BG$1:BG174)+1,"")</f>
        <v/>
      </c>
      <c r="BH175" s="7" t="str">
        <f>IF($J175=BH$4,MAX(BH$1:BH174)+1,"")</f>
        <v/>
      </c>
      <c r="BI175" s="6">
        <f t="shared" si="11"/>
        <v>3</v>
      </c>
    </row>
    <row r="176" spans="1:61">
      <c r="A176" s="6" t="str">
        <f t="shared" si="8"/>
        <v>มัธยมศึกษาปีที่ 6/1-9</v>
      </c>
      <c r="B176" s="6" t="str">
        <f t="shared" si="9"/>
        <v>ช67608-4</v>
      </c>
      <c r="D176" s="15">
        <v>9</v>
      </c>
      <c r="E176" s="15" t="s">
        <v>59</v>
      </c>
      <c r="F176" s="8" t="s">
        <v>60</v>
      </c>
      <c r="G176" s="8" t="s">
        <v>61</v>
      </c>
      <c r="H176" s="15" t="s">
        <v>561</v>
      </c>
      <c r="J176" s="7" t="str">
        <f>IF(K176='วิชา-ชั้นที่สอน'!$B$34,'วิชา-ชั้นที่สอน'!$A$34,IF(K176='วิชา-ชั้นที่สอน'!$B$35,'วิชา-ชั้นที่สอน'!$A$35,IF(K176='วิชา-ชั้นที่สอน'!$B$36,'วิชา-ชั้นที่สอน'!$A$36,IF(K176='วิชา-ชั้นที่สอน'!$B$37,'วิชา-ชั้นที่สอน'!$A$37,IF(K176='วิชา-ชั้นที่สอน'!$B$38,'วิชา-ชั้นที่สอน'!$A$38,IF(K176='วิชา-ชั้นที่สอน'!$B$39,'วิชา-ชั้นที่สอน'!$A$39,"-"))))))</f>
        <v>ช67608</v>
      </c>
      <c r="K176" s="7" t="s">
        <v>1851</v>
      </c>
      <c r="L176" s="7" t="str">
        <f>IF(J176=0,"",IF(J176="-","",IF(J176="","",VLOOKUP(J176,'วิชา-ชั้นที่สอน'!$A$3:$F$59,3,FALSE))))</f>
        <v>นายธนินภัท วิชรัจจ์</v>
      </c>
      <c r="M176" s="7">
        <f>IF(L176=$M$4,MAX(M$1:$M175)+1,"")</f>
        <v>33</v>
      </c>
      <c r="N176" s="7" t="str">
        <f>IF($L176=N$4,MAX(N$1:N175)+1,"")</f>
        <v/>
      </c>
      <c r="O176" s="7" t="str">
        <f>IF($L176=O$4,MAX(O$1:O175)+1,"")</f>
        <v/>
      </c>
      <c r="P176" s="7" t="str">
        <f>IF($L176=P$4,MAX(P$1:P175)+1,"")</f>
        <v/>
      </c>
      <c r="Q176" s="7" t="str">
        <f>IF($L176=Q$4,MAX(Q$1:Q175)+1,"")</f>
        <v/>
      </c>
      <c r="R176" s="7" t="str">
        <f>IF($L176=R$4,MAX(R$1:R175)+1,"")</f>
        <v/>
      </c>
      <c r="S176" s="7" t="str">
        <f>IF($L176=S$4,MAX(S$1:S175)+1,"")</f>
        <v/>
      </c>
      <c r="T176" s="7" t="str">
        <f>IF($L176=T$4,MAX(T$1:T175)+1,"")</f>
        <v/>
      </c>
      <c r="U176" s="7" t="str">
        <f>IF($L176=U$4,MAX(U$1:U175)+1,"")</f>
        <v/>
      </c>
      <c r="V176" s="6">
        <f t="shared" si="10"/>
        <v>33</v>
      </c>
      <c r="X176" s="7" t="str">
        <f>IF($J176=X$4,MAX(X$1:X175)+1,"")</f>
        <v/>
      </c>
      <c r="Y176" s="7" t="str">
        <f>IF($J176=Y$4,MAX(Y$1:Y175)+1,"")</f>
        <v/>
      </c>
      <c r="Z176" s="7" t="str">
        <f>IF($J176=Z$4,MAX(Z$1:Z175)+1,"")</f>
        <v/>
      </c>
      <c r="AA176" s="7" t="str">
        <f>IF($J176=AA$4,MAX(AA$1:AA175)+1,"")</f>
        <v/>
      </c>
      <c r="AB176" s="7" t="str">
        <f>IF($J176=AB$4,MAX(AB$1:AB175)+1,"")</f>
        <v/>
      </c>
      <c r="AC176" s="7" t="str">
        <f>IF($J176=AC$4,MAX(AC$1:AC175)+1,"")</f>
        <v/>
      </c>
      <c r="AD176" s="7" t="str">
        <f>IF($J176=AD$4,MAX(AD$1:AD175)+1,"")</f>
        <v/>
      </c>
      <c r="AE176" s="7" t="str">
        <f>IF($J176=AE$4,MAX(AE$1:AE175)+1,"")</f>
        <v/>
      </c>
      <c r="AF176" s="7" t="str">
        <f>IF($J176=AF$4,MAX(AF$1:AF175)+1,"")</f>
        <v/>
      </c>
      <c r="AG176" s="7" t="str">
        <f>IF($J176=AG$4,MAX(AG$1:AG175)+1,"")</f>
        <v/>
      </c>
      <c r="AH176" s="7" t="str">
        <f>IF($J176=AH$4,MAX(AH$1:AH175)+1,"")</f>
        <v/>
      </c>
      <c r="AI176" s="7" t="str">
        <f>IF($J176=AI$4,MAX(AI$1:AI175)+1,"")</f>
        <v/>
      </c>
      <c r="AJ176" s="7" t="str">
        <f>IF($J176=AJ$4,MAX(AJ$1:AJ175)+1,"")</f>
        <v/>
      </c>
      <c r="AK176" s="7" t="str">
        <f>IF($J176=AK$4,MAX(AK$1:AK175)+1,"")</f>
        <v/>
      </c>
      <c r="AL176" s="7" t="str">
        <f>IF($J176=AL$4,MAX(AL$1:AL175)+1,"")</f>
        <v/>
      </c>
      <c r="AM176" s="7" t="str">
        <f>IF($J176=AM$4,MAX(AM$1:AM175)+1,"")</f>
        <v/>
      </c>
      <c r="AN176" s="7" t="str">
        <f>IF($J176=AN$4,MAX(AN$1:AN175)+1,"")</f>
        <v/>
      </c>
      <c r="AO176" s="7" t="str">
        <f>IF($J176=AO$4,MAX(AO$1:AO175)+1,"")</f>
        <v/>
      </c>
      <c r="AP176" s="7" t="str">
        <f>IF($J176=AP$4,MAX(AP$1:AP175)+1,"")</f>
        <v/>
      </c>
      <c r="AQ176" s="7" t="str">
        <f>IF($J176=AQ$4,MAX(AQ$1:AQ175)+1,"")</f>
        <v/>
      </c>
      <c r="AR176" s="7" t="str">
        <f>IF($J176=AR$4,MAX(AR$1:AR175)+1,"")</f>
        <v/>
      </c>
      <c r="AS176" s="7" t="str">
        <f>IF($J176=AS$4,MAX(AS$1:AS175)+1,"")</f>
        <v/>
      </c>
      <c r="AT176" s="7" t="str">
        <f>IF($J176=AT$4,MAX(AT$1:AT175)+1,"")</f>
        <v/>
      </c>
      <c r="AU176" s="7" t="str">
        <f>IF($J176=AU$4,MAX(AU$1:AU175)+1,"")</f>
        <v/>
      </c>
      <c r="AV176" s="7" t="str">
        <f>IF($J176=AV$4,MAX(AV$1:AV175)+1,"")</f>
        <v/>
      </c>
      <c r="AW176" s="7" t="str">
        <f>IF($J176=AW$4,MAX(AW$1:AW175)+1,"")</f>
        <v/>
      </c>
      <c r="AX176" s="7" t="str">
        <f>IF($J176=AX$4,MAX(AX$1:AX175)+1,"")</f>
        <v/>
      </c>
      <c r="AY176" s="7" t="str">
        <f>IF($J176=AY$4,MAX(AY$1:AY175)+1,"")</f>
        <v/>
      </c>
      <c r="AZ176" s="7" t="str">
        <f>IF($J176=AZ$4,MAX(AZ$1:AZ175)+1,"")</f>
        <v/>
      </c>
      <c r="BA176" s="7" t="str">
        <f>IF($J176=BA$4,MAX(BA$1:BA175)+1,"")</f>
        <v/>
      </c>
      <c r="BB176" s="7" t="str">
        <f>IF($J176=BB$4,MAX(BB$1:BB175)+1,"")</f>
        <v/>
      </c>
      <c r="BC176" s="7" t="str">
        <f>IF($J176=BC$4,MAX(BC$1:BC175)+1,"")</f>
        <v/>
      </c>
      <c r="BD176" s="7" t="str">
        <f>IF($J176=BD$4,MAX(BD$1:BD175)+1,"")</f>
        <v/>
      </c>
      <c r="BE176" s="7">
        <f>IF($J176=BE$4,MAX(BE$1:BE175)+1,"")</f>
        <v>4</v>
      </c>
      <c r="BF176" s="7" t="str">
        <f>IF($J176=BF$4,MAX(BF$1:BF175)+1,"")</f>
        <v/>
      </c>
      <c r="BG176" s="7" t="str">
        <f>IF($J176=BG$4,MAX(BG$1:BG175)+1,"")</f>
        <v/>
      </c>
      <c r="BH176" s="7" t="str">
        <f>IF($J176=BH$4,MAX(BH$1:BH175)+1,"")</f>
        <v/>
      </c>
      <c r="BI176" s="6">
        <f t="shared" si="11"/>
        <v>4</v>
      </c>
    </row>
    <row r="177" spans="1:61">
      <c r="A177" s="6" t="str">
        <f t="shared" si="8"/>
        <v>มัธยมศึกษาปีที่ 6/1-10</v>
      </c>
      <c r="B177" s="6" t="str">
        <f t="shared" si="9"/>
        <v>ช67608-5</v>
      </c>
      <c r="D177" s="15">
        <v>10</v>
      </c>
      <c r="E177" s="15" t="s">
        <v>62</v>
      </c>
      <c r="F177" s="8" t="s">
        <v>63</v>
      </c>
      <c r="G177" s="8" t="s">
        <v>64</v>
      </c>
      <c r="H177" s="15" t="s">
        <v>561</v>
      </c>
      <c r="J177" s="7" t="str">
        <f>IF(K177='วิชา-ชั้นที่สอน'!$B$34,'วิชา-ชั้นที่สอน'!$A$34,IF(K177='วิชา-ชั้นที่สอน'!$B$35,'วิชา-ชั้นที่สอน'!$A$35,IF(K177='วิชา-ชั้นที่สอน'!$B$36,'วิชา-ชั้นที่สอน'!$A$36,IF(K177='วิชา-ชั้นที่สอน'!$B$37,'วิชา-ชั้นที่สอน'!$A$37,IF(K177='วิชา-ชั้นที่สอน'!$B$38,'วิชา-ชั้นที่สอน'!$A$38,IF(K177='วิชา-ชั้นที่สอน'!$B$39,'วิชา-ชั้นที่สอน'!$A$39,"-"))))))</f>
        <v>ช67608</v>
      </c>
      <c r="K177" s="7" t="s">
        <v>1851</v>
      </c>
      <c r="L177" s="7" t="str">
        <f>IF(J177=0,"",IF(J177="-","",IF(J177="","",VLOOKUP(J177,'วิชา-ชั้นที่สอน'!$A$3:$F$59,3,FALSE))))</f>
        <v>นายธนินภัท วิชรัจจ์</v>
      </c>
      <c r="M177" s="7">
        <f>IF(L177=$M$4,MAX(M$1:$M176)+1,"")</f>
        <v>34</v>
      </c>
      <c r="N177" s="7" t="str">
        <f>IF($L177=N$4,MAX(N$1:N176)+1,"")</f>
        <v/>
      </c>
      <c r="O177" s="7" t="str">
        <f>IF($L177=O$4,MAX(O$1:O176)+1,"")</f>
        <v/>
      </c>
      <c r="P177" s="7" t="str">
        <f>IF($L177=P$4,MAX(P$1:P176)+1,"")</f>
        <v/>
      </c>
      <c r="Q177" s="7" t="str">
        <f>IF($L177=Q$4,MAX(Q$1:Q176)+1,"")</f>
        <v/>
      </c>
      <c r="R177" s="7" t="str">
        <f>IF($L177=R$4,MAX(R$1:R176)+1,"")</f>
        <v/>
      </c>
      <c r="S177" s="7" t="str">
        <f>IF($L177=S$4,MAX(S$1:S176)+1,"")</f>
        <v/>
      </c>
      <c r="T177" s="7" t="str">
        <f>IF($L177=T$4,MAX(T$1:T176)+1,"")</f>
        <v/>
      </c>
      <c r="U177" s="7" t="str">
        <f>IF($L177=U$4,MAX(U$1:U176)+1,"")</f>
        <v/>
      </c>
      <c r="V177" s="6">
        <f t="shared" si="10"/>
        <v>34</v>
      </c>
      <c r="X177" s="7" t="str">
        <f>IF($J177=X$4,MAX(X$1:X176)+1,"")</f>
        <v/>
      </c>
      <c r="Y177" s="7" t="str">
        <f>IF($J177=Y$4,MAX(Y$1:Y176)+1,"")</f>
        <v/>
      </c>
      <c r="Z177" s="7" t="str">
        <f>IF($J177=Z$4,MAX(Z$1:Z176)+1,"")</f>
        <v/>
      </c>
      <c r="AA177" s="7" t="str">
        <f>IF($J177=AA$4,MAX(AA$1:AA176)+1,"")</f>
        <v/>
      </c>
      <c r="AB177" s="7" t="str">
        <f>IF($J177=AB$4,MAX(AB$1:AB176)+1,"")</f>
        <v/>
      </c>
      <c r="AC177" s="7" t="str">
        <f>IF($J177=AC$4,MAX(AC$1:AC176)+1,"")</f>
        <v/>
      </c>
      <c r="AD177" s="7" t="str">
        <f>IF($J177=AD$4,MAX(AD$1:AD176)+1,"")</f>
        <v/>
      </c>
      <c r="AE177" s="7" t="str">
        <f>IF($J177=AE$4,MAX(AE$1:AE176)+1,"")</f>
        <v/>
      </c>
      <c r="AF177" s="7" t="str">
        <f>IF($J177=AF$4,MAX(AF$1:AF176)+1,"")</f>
        <v/>
      </c>
      <c r="AG177" s="7" t="str">
        <f>IF($J177=AG$4,MAX(AG$1:AG176)+1,"")</f>
        <v/>
      </c>
      <c r="AH177" s="7" t="str">
        <f>IF($J177=AH$4,MAX(AH$1:AH176)+1,"")</f>
        <v/>
      </c>
      <c r="AI177" s="7" t="str">
        <f>IF($J177=AI$4,MAX(AI$1:AI176)+1,"")</f>
        <v/>
      </c>
      <c r="AJ177" s="7" t="str">
        <f>IF($J177=AJ$4,MAX(AJ$1:AJ176)+1,"")</f>
        <v/>
      </c>
      <c r="AK177" s="7" t="str">
        <f>IF($J177=AK$4,MAX(AK$1:AK176)+1,"")</f>
        <v/>
      </c>
      <c r="AL177" s="7" t="str">
        <f>IF($J177=AL$4,MAX(AL$1:AL176)+1,"")</f>
        <v/>
      </c>
      <c r="AM177" s="7" t="str">
        <f>IF($J177=AM$4,MAX(AM$1:AM176)+1,"")</f>
        <v/>
      </c>
      <c r="AN177" s="7" t="str">
        <f>IF($J177=AN$4,MAX(AN$1:AN176)+1,"")</f>
        <v/>
      </c>
      <c r="AO177" s="7" t="str">
        <f>IF($J177=AO$4,MAX(AO$1:AO176)+1,"")</f>
        <v/>
      </c>
      <c r="AP177" s="7" t="str">
        <f>IF($J177=AP$4,MAX(AP$1:AP176)+1,"")</f>
        <v/>
      </c>
      <c r="AQ177" s="7" t="str">
        <f>IF($J177=AQ$4,MAX(AQ$1:AQ176)+1,"")</f>
        <v/>
      </c>
      <c r="AR177" s="7" t="str">
        <f>IF($J177=AR$4,MAX(AR$1:AR176)+1,"")</f>
        <v/>
      </c>
      <c r="AS177" s="7" t="str">
        <f>IF($J177=AS$4,MAX(AS$1:AS176)+1,"")</f>
        <v/>
      </c>
      <c r="AT177" s="7" t="str">
        <f>IF($J177=AT$4,MAX(AT$1:AT176)+1,"")</f>
        <v/>
      </c>
      <c r="AU177" s="7" t="str">
        <f>IF($J177=AU$4,MAX(AU$1:AU176)+1,"")</f>
        <v/>
      </c>
      <c r="AV177" s="7" t="str">
        <f>IF($J177=AV$4,MAX(AV$1:AV176)+1,"")</f>
        <v/>
      </c>
      <c r="AW177" s="7" t="str">
        <f>IF($J177=AW$4,MAX(AW$1:AW176)+1,"")</f>
        <v/>
      </c>
      <c r="AX177" s="7" t="str">
        <f>IF($J177=AX$4,MAX(AX$1:AX176)+1,"")</f>
        <v/>
      </c>
      <c r="AY177" s="7" t="str">
        <f>IF($J177=AY$4,MAX(AY$1:AY176)+1,"")</f>
        <v/>
      </c>
      <c r="AZ177" s="7" t="str">
        <f>IF($J177=AZ$4,MAX(AZ$1:AZ176)+1,"")</f>
        <v/>
      </c>
      <c r="BA177" s="7" t="str">
        <f>IF($J177=BA$4,MAX(BA$1:BA176)+1,"")</f>
        <v/>
      </c>
      <c r="BB177" s="7" t="str">
        <f>IF($J177=BB$4,MAX(BB$1:BB176)+1,"")</f>
        <v/>
      </c>
      <c r="BC177" s="7" t="str">
        <f>IF($J177=BC$4,MAX(BC$1:BC176)+1,"")</f>
        <v/>
      </c>
      <c r="BD177" s="7" t="str">
        <f>IF($J177=BD$4,MAX(BD$1:BD176)+1,"")</f>
        <v/>
      </c>
      <c r="BE177" s="7">
        <f>IF($J177=BE$4,MAX(BE$1:BE176)+1,"")</f>
        <v>5</v>
      </c>
      <c r="BF177" s="7" t="str">
        <f>IF($J177=BF$4,MAX(BF$1:BF176)+1,"")</f>
        <v/>
      </c>
      <c r="BG177" s="7" t="str">
        <f>IF($J177=BG$4,MAX(BG$1:BG176)+1,"")</f>
        <v/>
      </c>
      <c r="BH177" s="7" t="str">
        <f>IF($J177=BH$4,MAX(BH$1:BH176)+1,"")</f>
        <v/>
      </c>
      <c r="BI177" s="6">
        <f t="shared" si="11"/>
        <v>5</v>
      </c>
    </row>
    <row r="178" spans="1:61">
      <c r="A178" s="6" t="str">
        <f t="shared" si="8"/>
        <v>มัธยมศึกษาปีที่ 6/1-11</v>
      </c>
      <c r="B178" s="6" t="str">
        <f t="shared" si="9"/>
        <v>ช67607-1</v>
      </c>
      <c r="D178" s="15">
        <v>11</v>
      </c>
      <c r="E178" s="15" t="s">
        <v>65</v>
      </c>
      <c r="F178" s="8" t="s">
        <v>66</v>
      </c>
      <c r="G178" s="8" t="s">
        <v>67</v>
      </c>
      <c r="H178" s="15" t="s">
        <v>561</v>
      </c>
      <c r="J178" s="7" t="str">
        <f>IF(K178='วิชา-ชั้นที่สอน'!$B$34,'วิชา-ชั้นที่สอน'!$A$34,IF(K178='วิชา-ชั้นที่สอน'!$B$35,'วิชา-ชั้นที่สอน'!$A$35,IF(K178='วิชา-ชั้นที่สอน'!$B$36,'วิชา-ชั้นที่สอน'!$A$36,IF(K178='วิชา-ชั้นที่สอน'!$B$37,'วิชา-ชั้นที่สอน'!$A$37,IF(K178='วิชา-ชั้นที่สอน'!$B$38,'วิชา-ชั้นที่สอน'!$A$38,IF(K178='วิชา-ชั้นที่สอน'!$B$39,'วิชา-ชั้นที่สอน'!$A$39,"-"))))))</f>
        <v>ช67607</v>
      </c>
      <c r="K178" s="7" t="s">
        <v>1855</v>
      </c>
      <c r="L178" s="7" t="str">
        <f>IF(J178=0,"",IF(J178="-","",IF(J178="","",VLOOKUP(J178,'วิชา-ชั้นที่สอน'!$A$3:$F$59,3,FALSE))))</f>
        <v>นางสาวอริยา แดงด้อมยุทธ</v>
      </c>
      <c r="M178" s="7" t="str">
        <f>IF(L178=$M$4,MAX(M$1:$M177)+1,"")</f>
        <v/>
      </c>
      <c r="N178" s="7" t="str">
        <f>IF($L178=N$4,MAX(N$1:N177)+1,"")</f>
        <v/>
      </c>
      <c r="O178" s="7" t="str">
        <f>IF($L178=O$4,MAX(O$1:O177)+1,"")</f>
        <v/>
      </c>
      <c r="P178" s="7" t="str">
        <f>IF($L178=P$4,MAX(P$1:P177)+1,"")</f>
        <v/>
      </c>
      <c r="Q178" s="7">
        <f>IF($L178=Q$4,MAX(Q$1:Q177)+1,"")</f>
        <v>1</v>
      </c>
      <c r="R178" s="7" t="str">
        <f>IF($L178=R$4,MAX(R$1:R177)+1,"")</f>
        <v/>
      </c>
      <c r="S178" s="7" t="str">
        <f>IF($L178=S$4,MAX(S$1:S177)+1,"")</f>
        <v/>
      </c>
      <c r="T178" s="7" t="str">
        <f>IF($L178=T$4,MAX(T$1:T177)+1,"")</f>
        <v/>
      </c>
      <c r="U178" s="7" t="str">
        <f>IF($L178=U$4,MAX(U$1:U177)+1,"")</f>
        <v/>
      </c>
      <c r="V178" s="6">
        <f t="shared" si="10"/>
        <v>1</v>
      </c>
      <c r="X178" s="7" t="str">
        <f>IF($J178=X$4,MAX(X$1:X177)+1,"")</f>
        <v/>
      </c>
      <c r="Y178" s="7" t="str">
        <f>IF($J178=Y$4,MAX(Y$1:Y177)+1,"")</f>
        <v/>
      </c>
      <c r="Z178" s="7" t="str">
        <f>IF($J178=Z$4,MAX(Z$1:Z177)+1,"")</f>
        <v/>
      </c>
      <c r="AA178" s="7" t="str">
        <f>IF($J178=AA$4,MAX(AA$1:AA177)+1,"")</f>
        <v/>
      </c>
      <c r="AB178" s="7" t="str">
        <f>IF($J178=AB$4,MAX(AB$1:AB177)+1,"")</f>
        <v/>
      </c>
      <c r="AC178" s="7" t="str">
        <f>IF($J178=AC$4,MAX(AC$1:AC177)+1,"")</f>
        <v/>
      </c>
      <c r="AD178" s="7" t="str">
        <f>IF($J178=AD$4,MAX(AD$1:AD177)+1,"")</f>
        <v/>
      </c>
      <c r="AE178" s="7" t="str">
        <f>IF($J178=AE$4,MAX(AE$1:AE177)+1,"")</f>
        <v/>
      </c>
      <c r="AF178" s="7" t="str">
        <f>IF($J178=AF$4,MAX(AF$1:AF177)+1,"")</f>
        <v/>
      </c>
      <c r="AG178" s="7" t="str">
        <f>IF($J178=AG$4,MAX(AG$1:AG177)+1,"")</f>
        <v/>
      </c>
      <c r="AH178" s="7" t="str">
        <f>IF($J178=AH$4,MAX(AH$1:AH177)+1,"")</f>
        <v/>
      </c>
      <c r="AI178" s="7" t="str">
        <f>IF($J178=AI$4,MAX(AI$1:AI177)+1,"")</f>
        <v/>
      </c>
      <c r="AJ178" s="7" t="str">
        <f>IF($J178=AJ$4,MAX(AJ$1:AJ177)+1,"")</f>
        <v/>
      </c>
      <c r="AK178" s="7" t="str">
        <f>IF($J178=AK$4,MAX(AK$1:AK177)+1,"")</f>
        <v/>
      </c>
      <c r="AL178" s="7" t="str">
        <f>IF($J178=AL$4,MAX(AL$1:AL177)+1,"")</f>
        <v/>
      </c>
      <c r="AM178" s="7" t="str">
        <f>IF($J178=AM$4,MAX(AM$1:AM177)+1,"")</f>
        <v/>
      </c>
      <c r="AN178" s="7" t="str">
        <f>IF($J178=AN$4,MAX(AN$1:AN177)+1,"")</f>
        <v/>
      </c>
      <c r="AO178" s="7" t="str">
        <f>IF($J178=AO$4,MAX(AO$1:AO177)+1,"")</f>
        <v/>
      </c>
      <c r="AP178" s="7" t="str">
        <f>IF($J178=AP$4,MAX(AP$1:AP177)+1,"")</f>
        <v/>
      </c>
      <c r="AQ178" s="7" t="str">
        <f>IF($J178=AQ$4,MAX(AQ$1:AQ177)+1,"")</f>
        <v/>
      </c>
      <c r="AR178" s="7" t="str">
        <f>IF($J178=AR$4,MAX(AR$1:AR177)+1,"")</f>
        <v/>
      </c>
      <c r="AS178" s="7" t="str">
        <f>IF($J178=AS$4,MAX(AS$1:AS177)+1,"")</f>
        <v/>
      </c>
      <c r="AT178" s="7" t="str">
        <f>IF($J178=AT$4,MAX(AT$1:AT177)+1,"")</f>
        <v/>
      </c>
      <c r="AU178" s="7" t="str">
        <f>IF($J178=AU$4,MAX(AU$1:AU177)+1,"")</f>
        <v/>
      </c>
      <c r="AV178" s="7" t="str">
        <f>IF($J178=AV$4,MAX(AV$1:AV177)+1,"")</f>
        <v/>
      </c>
      <c r="AW178" s="7" t="str">
        <f>IF($J178=AW$4,MAX(AW$1:AW177)+1,"")</f>
        <v/>
      </c>
      <c r="AX178" s="7" t="str">
        <f>IF($J178=AX$4,MAX(AX$1:AX177)+1,"")</f>
        <v/>
      </c>
      <c r="AY178" s="7" t="str">
        <f>IF($J178=AY$4,MAX(AY$1:AY177)+1,"")</f>
        <v/>
      </c>
      <c r="AZ178" s="7" t="str">
        <f>IF($J178=AZ$4,MAX(AZ$1:AZ177)+1,"")</f>
        <v/>
      </c>
      <c r="BA178" s="7" t="str">
        <f>IF($J178=BA$4,MAX(BA$1:BA177)+1,"")</f>
        <v/>
      </c>
      <c r="BB178" s="7" t="str">
        <f>IF($J178=BB$4,MAX(BB$1:BB177)+1,"")</f>
        <v/>
      </c>
      <c r="BC178" s="7" t="str">
        <f>IF($J178=BC$4,MAX(BC$1:BC177)+1,"")</f>
        <v/>
      </c>
      <c r="BD178" s="7">
        <f>IF($J178=BD$4,MAX(BD$1:BD177)+1,"")</f>
        <v>1</v>
      </c>
      <c r="BE178" s="7" t="str">
        <f>IF($J178=BE$4,MAX(BE$1:BE177)+1,"")</f>
        <v/>
      </c>
      <c r="BF178" s="7" t="str">
        <f>IF($J178=BF$4,MAX(BF$1:BF177)+1,"")</f>
        <v/>
      </c>
      <c r="BG178" s="7" t="str">
        <f>IF($J178=BG$4,MAX(BG$1:BG177)+1,"")</f>
        <v/>
      </c>
      <c r="BH178" s="7" t="str">
        <f>IF($J178=BH$4,MAX(BH$1:BH177)+1,"")</f>
        <v/>
      </c>
      <c r="BI178" s="6">
        <f t="shared" si="11"/>
        <v>1</v>
      </c>
    </row>
    <row r="179" spans="1:61">
      <c r="A179" s="6" t="str">
        <f t="shared" si="8"/>
        <v>มัธยมศึกษาปีที่ 6/1-12</v>
      </c>
      <c r="B179" s="6" t="str">
        <f t="shared" si="9"/>
        <v>ช67606-1</v>
      </c>
      <c r="D179" s="15">
        <v>12</v>
      </c>
      <c r="E179" s="15" t="s">
        <v>71</v>
      </c>
      <c r="F179" s="8" t="s">
        <v>72</v>
      </c>
      <c r="G179" s="8" t="s">
        <v>73</v>
      </c>
      <c r="H179" s="15" t="s">
        <v>561</v>
      </c>
      <c r="J179" s="7" t="str">
        <f>IF(K179='วิชา-ชั้นที่สอน'!$B$34,'วิชา-ชั้นที่สอน'!$A$34,IF(K179='วิชา-ชั้นที่สอน'!$B$35,'วิชา-ชั้นที่สอน'!$A$35,IF(K179='วิชา-ชั้นที่สอน'!$B$36,'วิชา-ชั้นที่สอน'!$A$36,IF(K179='วิชา-ชั้นที่สอน'!$B$37,'วิชา-ชั้นที่สอน'!$A$37,IF(K179='วิชา-ชั้นที่สอน'!$B$38,'วิชา-ชั้นที่สอน'!$A$38,IF(K179='วิชา-ชั้นที่สอน'!$B$39,'วิชา-ชั้นที่สอน'!$A$39,"-"))))))</f>
        <v>ช67606</v>
      </c>
      <c r="K179" s="7" t="s">
        <v>1947</v>
      </c>
      <c r="L179" s="7" t="str">
        <f>IF(J179=0,"",IF(J179="-","",IF(J179="","",VLOOKUP(J179,'วิชา-ชั้นที่สอน'!$A$3:$F$59,3,FALSE))))</f>
        <v>นางสาวศิลป์ศุภา คุสินธุ์</v>
      </c>
      <c r="M179" s="7" t="str">
        <f>IF(L179=$M$4,MAX(M$1:$M178)+1,"")</f>
        <v/>
      </c>
      <c r="N179" s="7">
        <f>IF($L179=N$4,MAX(N$1:N178)+1,"")</f>
        <v>32</v>
      </c>
      <c r="O179" s="7" t="str">
        <f>IF($L179=O$4,MAX(O$1:O178)+1,"")</f>
        <v/>
      </c>
      <c r="P179" s="7" t="str">
        <f>IF($L179=P$4,MAX(P$1:P178)+1,"")</f>
        <v/>
      </c>
      <c r="Q179" s="7" t="str">
        <f>IF($L179=Q$4,MAX(Q$1:Q178)+1,"")</f>
        <v/>
      </c>
      <c r="R179" s="7" t="str">
        <f>IF($L179=R$4,MAX(R$1:R178)+1,"")</f>
        <v/>
      </c>
      <c r="S179" s="7" t="str">
        <f>IF($L179=S$4,MAX(S$1:S178)+1,"")</f>
        <v/>
      </c>
      <c r="T179" s="7" t="str">
        <f>IF($L179=T$4,MAX(T$1:T178)+1,"")</f>
        <v/>
      </c>
      <c r="U179" s="7" t="str">
        <f>IF($L179=U$4,MAX(U$1:U178)+1,"")</f>
        <v/>
      </c>
      <c r="V179" s="6">
        <f t="shared" si="10"/>
        <v>32</v>
      </c>
      <c r="X179" s="7" t="str">
        <f>IF($J179=X$4,MAX(X$1:X178)+1,"")</f>
        <v/>
      </c>
      <c r="Y179" s="7" t="str">
        <f>IF($J179=Y$4,MAX(Y$1:Y178)+1,"")</f>
        <v/>
      </c>
      <c r="Z179" s="7" t="str">
        <f>IF($J179=Z$4,MAX(Z$1:Z178)+1,"")</f>
        <v/>
      </c>
      <c r="AA179" s="7" t="str">
        <f>IF($J179=AA$4,MAX(AA$1:AA178)+1,"")</f>
        <v/>
      </c>
      <c r="AB179" s="7" t="str">
        <f>IF($J179=AB$4,MAX(AB$1:AB178)+1,"")</f>
        <v/>
      </c>
      <c r="AC179" s="7" t="str">
        <f>IF($J179=AC$4,MAX(AC$1:AC178)+1,"")</f>
        <v/>
      </c>
      <c r="AD179" s="7" t="str">
        <f>IF($J179=AD$4,MAX(AD$1:AD178)+1,"")</f>
        <v/>
      </c>
      <c r="AE179" s="7" t="str">
        <f>IF($J179=AE$4,MAX(AE$1:AE178)+1,"")</f>
        <v/>
      </c>
      <c r="AF179" s="7" t="str">
        <f>IF($J179=AF$4,MAX(AF$1:AF178)+1,"")</f>
        <v/>
      </c>
      <c r="AG179" s="7" t="str">
        <f>IF($J179=AG$4,MAX(AG$1:AG178)+1,"")</f>
        <v/>
      </c>
      <c r="AH179" s="7" t="str">
        <f>IF($J179=AH$4,MAX(AH$1:AH178)+1,"")</f>
        <v/>
      </c>
      <c r="AI179" s="7" t="str">
        <f>IF($J179=AI$4,MAX(AI$1:AI178)+1,"")</f>
        <v/>
      </c>
      <c r="AJ179" s="7" t="str">
        <f>IF($J179=AJ$4,MAX(AJ$1:AJ178)+1,"")</f>
        <v/>
      </c>
      <c r="AK179" s="7" t="str">
        <f>IF($J179=AK$4,MAX(AK$1:AK178)+1,"")</f>
        <v/>
      </c>
      <c r="AL179" s="7" t="str">
        <f>IF($J179=AL$4,MAX(AL$1:AL178)+1,"")</f>
        <v/>
      </c>
      <c r="AM179" s="7" t="str">
        <f>IF($J179=AM$4,MAX(AM$1:AM178)+1,"")</f>
        <v/>
      </c>
      <c r="AN179" s="7" t="str">
        <f>IF($J179=AN$4,MAX(AN$1:AN178)+1,"")</f>
        <v/>
      </c>
      <c r="AO179" s="7" t="str">
        <f>IF($J179=AO$4,MAX(AO$1:AO178)+1,"")</f>
        <v/>
      </c>
      <c r="AP179" s="7" t="str">
        <f>IF($J179=AP$4,MAX(AP$1:AP178)+1,"")</f>
        <v/>
      </c>
      <c r="AQ179" s="7" t="str">
        <f>IF($J179=AQ$4,MAX(AQ$1:AQ178)+1,"")</f>
        <v/>
      </c>
      <c r="AR179" s="7" t="str">
        <f>IF($J179=AR$4,MAX(AR$1:AR178)+1,"")</f>
        <v/>
      </c>
      <c r="AS179" s="7" t="str">
        <f>IF($J179=AS$4,MAX(AS$1:AS178)+1,"")</f>
        <v/>
      </c>
      <c r="AT179" s="7" t="str">
        <f>IF($J179=AT$4,MAX(AT$1:AT178)+1,"")</f>
        <v/>
      </c>
      <c r="AU179" s="7" t="str">
        <f>IF($J179=AU$4,MAX(AU$1:AU178)+1,"")</f>
        <v/>
      </c>
      <c r="AV179" s="7" t="str">
        <f>IF($J179=AV$4,MAX(AV$1:AV178)+1,"")</f>
        <v/>
      </c>
      <c r="AW179" s="7" t="str">
        <f>IF($J179=AW$4,MAX(AW$1:AW178)+1,"")</f>
        <v/>
      </c>
      <c r="AX179" s="7" t="str">
        <f>IF($J179=AX$4,MAX(AX$1:AX178)+1,"")</f>
        <v/>
      </c>
      <c r="AY179" s="7" t="str">
        <f>IF($J179=AY$4,MAX(AY$1:AY178)+1,"")</f>
        <v/>
      </c>
      <c r="AZ179" s="7" t="str">
        <f>IF($J179=AZ$4,MAX(AZ$1:AZ178)+1,"")</f>
        <v/>
      </c>
      <c r="BA179" s="7" t="str">
        <f>IF($J179=BA$4,MAX(BA$1:BA178)+1,"")</f>
        <v/>
      </c>
      <c r="BB179" s="7" t="str">
        <f>IF($J179=BB$4,MAX(BB$1:BB178)+1,"")</f>
        <v/>
      </c>
      <c r="BC179" s="7">
        <f>IF($J179=BC$4,MAX(BC$1:BC178)+1,"")</f>
        <v>1</v>
      </c>
      <c r="BD179" s="7" t="str">
        <f>IF($J179=BD$4,MAX(BD$1:BD178)+1,"")</f>
        <v/>
      </c>
      <c r="BE179" s="7" t="str">
        <f>IF($J179=BE$4,MAX(BE$1:BE178)+1,"")</f>
        <v/>
      </c>
      <c r="BF179" s="7" t="str">
        <f>IF($J179=BF$4,MAX(BF$1:BF178)+1,"")</f>
        <v/>
      </c>
      <c r="BG179" s="7" t="str">
        <f>IF($J179=BG$4,MAX(BG$1:BG178)+1,"")</f>
        <v/>
      </c>
      <c r="BH179" s="7" t="str">
        <f>IF($J179=BH$4,MAX(BH$1:BH178)+1,"")</f>
        <v/>
      </c>
      <c r="BI179" s="6">
        <f t="shared" si="11"/>
        <v>1</v>
      </c>
    </row>
    <row r="180" spans="1:61">
      <c r="A180" s="6" t="str">
        <f t="shared" si="8"/>
        <v>มัธยมศึกษาปีที่ 6/1-13</v>
      </c>
      <c r="B180" s="6" t="str">
        <f t="shared" si="9"/>
        <v>ช67610-1</v>
      </c>
      <c r="D180" s="15">
        <v>13</v>
      </c>
      <c r="E180" s="15" t="s">
        <v>363</v>
      </c>
      <c r="F180" s="8" t="s">
        <v>364</v>
      </c>
      <c r="G180" s="8" t="s">
        <v>198</v>
      </c>
      <c r="H180" s="15" t="s">
        <v>561</v>
      </c>
      <c r="J180" s="7" t="str">
        <f>IF(K180='วิชา-ชั้นที่สอน'!$B$34,'วิชา-ชั้นที่สอน'!$A$34,IF(K180='วิชา-ชั้นที่สอน'!$B$35,'วิชา-ชั้นที่สอน'!$A$35,IF(K180='วิชา-ชั้นที่สอน'!$B$36,'วิชา-ชั้นที่สอน'!$A$36,IF(K180='วิชา-ชั้นที่สอน'!$B$37,'วิชา-ชั้นที่สอน'!$A$37,IF(K180='วิชา-ชั้นที่สอน'!$B$38,'วิชา-ชั้นที่สอน'!$A$38,IF(K180='วิชา-ชั้นที่สอน'!$B$39,'วิชา-ชั้นที่สอน'!$A$39,"-"))))))</f>
        <v>ช67610</v>
      </c>
      <c r="K180" s="7" t="s">
        <v>2133</v>
      </c>
      <c r="L180" s="7" t="str">
        <f>IF(J180=0,"",IF(J180="-","",IF(J180="","",VLOOKUP(J180,'วิชา-ชั้นที่สอน'!$A$3:$F$59,3,FALSE))))</f>
        <v>นางสาวมรกต  แหวนประดับ</v>
      </c>
      <c r="M180" s="7" t="str">
        <f>IF(L180=$M$4,MAX(M$1:$M179)+1,"")</f>
        <v/>
      </c>
      <c r="N180" s="7" t="str">
        <f>IF($L180=N$4,MAX(N$1:N179)+1,"")</f>
        <v/>
      </c>
      <c r="O180" s="7" t="str">
        <f>IF($L180=O$4,MAX(O$1:O179)+1,"")</f>
        <v/>
      </c>
      <c r="P180" s="7" t="str">
        <f>IF($L180=P$4,MAX(P$1:P179)+1,"")</f>
        <v/>
      </c>
      <c r="Q180" s="7" t="str">
        <f>IF($L180=Q$4,MAX(Q$1:Q179)+1,"")</f>
        <v/>
      </c>
      <c r="R180" s="7" t="str">
        <f>IF($L180=R$4,MAX(R$1:R179)+1,"")</f>
        <v/>
      </c>
      <c r="S180" s="7" t="str">
        <f>IF($L180=S$4,MAX(S$1:S179)+1,"")</f>
        <v/>
      </c>
      <c r="T180" s="7" t="str">
        <f>IF($L180=T$4,MAX(T$1:T179)+1,"")</f>
        <v/>
      </c>
      <c r="U180" s="7" t="str">
        <f>IF($L180=U$4,MAX(U$1:U179)+1,"")</f>
        <v/>
      </c>
      <c r="V180" s="6">
        <f t="shared" si="10"/>
        <v>0</v>
      </c>
      <c r="X180" s="7" t="str">
        <f>IF($J180=X$4,MAX(X$1:X179)+1,"")</f>
        <v/>
      </c>
      <c r="Y180" s="7" t="str">
        <f>IF($J180=Y$4,MAX(Y$1:Y179)+1,"")</f>
        <v/>
      </c>
      <c r="Z180" s="7" t="str">
        <f>IF($J180=Z$4,MAX(Z$1:Z179)+1,"")</f>
        <v/>
      </c>
      <c r="AA180" s="7" t="str">
        <f>IF($J180=AA$4,MAX(AA$1:AA179)+1,"")</f>
        <v/>
      </c>
      <c r="AB180" s="7" t="str">
        <f>IF($J180=AB$4,MAX(AB$1:AB179)+1,"")</f>
        <v/>
      </c>
      <c r="AC180" s="7" t="str">
        <f>IF($J180=AC$4,MAX(AC$1:AC179)+1,"")</f>
        <v/>
      </c>
      <c r="AD180" s="7" t="str">
        <f>IF($J180=AD$4,MAX(AD$1:AD179)+1,"")</f>
        <v/>
      </c>
      <c r="AE180" s="7" t="str">
        <f>IF($J180=AE$4,MAX(AE$1:AE179)+1,"")</f>
        <v/>
      </c>
      <c r="AF180" s="7" t="str">
        <f>IF($J180=AF$4,MAX(AF$1:AF179)+1,"")</f>
        <v/>
      </c>
      <c r="AG180" s="7" t="str">
        <f>IF($J180=AG$4,MAX(AG$1:AG179)+1,"")</f>
        <v/>
      </c>
      <c r="AH180" s="7" t="str">
        <f>IF($J180=AH$4,MAX(AH$1:AH179)+1,"")</f>
        <v/>
      </c>
      <c r="AI180" s="7" t="str">
        <f>IF($J180=AI$4,MAX(AI$1:AI179)+1,"")</f>
        <v/>
      </c>
      <c r="AJ180" s="7" t="str">
        <f>IF($J180=AJ$4,MAX(AJ$1:AJ179)+1,"")</f>
        <v/>
      </c>
      <c r="AK180" s="7" t="str">
        <f>IF($J180=AK$4,MAX(AK$1:AK179)+1,"")</f>
        <v/>
      </c>
      <c r="AL180" s="7" t="str">
        <f>IF($J180=AL$4,MAX(AL$1:AL179)+1,"")</f>
        <v/>
      </c>
      <c r="AM180" s="7" t="str">
        <f>IF($J180=AM$4,MAX(AM$1:AM179)+1,"")</f>
        <v/>
      </c>
      <c r="AN180" s="7" t="str">
        <f>IF($J180=AN$4,MAX(AN$1:AN179)+1,"")</f>
        <v/>
      </c>
      <c r="AO180" s="7" t="str">
        <f>IF($J180=AO$4,MAX(AO$1:AO179)+1,"")</f>
        <v/>
      </c>
      <c r="AP180" s="7" t="str">
        <f>IF($J180=AP$4,MAX(AP$1:AP179)+1,"")</f>
        <v/>
      </c>
      <c r="AQ180" s="7" t="str">
        <f>IF($J180=AQ$4,MAX(AQ$1:AQ179)+1,"")</f>
        <v/>
      </c>
      <c r="AR180" s="7" t="str">
        <f>IF($J180=AR$4,MAX(AR$1:AR179)+1,"")</f>
        <v/>
      </c>
      <c r="AS180" s="7" t="str">
        <f>IF($J180=AS$4,MAX(AS$1:AS179)+1,"")</f>
        <v/>
      </c>
      <c r="AT180" s="7" t="str">
        <f>IF($J180=AT$4,MAX(AT$1:AT179)+1,"")</f>
        <v/>
      </c>
      <c r="AU180" s="7" t="str">
        <f>IF($J180=AU$4,MAX(AU$1:AU179)+1,"")</f>
        <v/>
      </c>
      <c r="AV180" s="7" t="str">
        <f>IF($J180=AV$4,MAX(AV$1:AV179)+1,"")</f>
        <v/>
      </c>
      <c r="AW180" s="7" t="str">
        <f>IF($J180=AW$4,MAX(AW$1:AW179)+1,"")</f>
        <v/>
      </c>
      <c r="AX180" s="7" t="str">
        <f>IF($J180=AX$4,MAX(AX$1:AX179)+1,"")</f>
        <v/>
      </c>
      <c r="AY180" s="7" t="str">
        <f>IF($J180=AY$4,MAX(AY$1:AY179)+1,"")</f>
        <v/>
      </c>
      <c r="AZ180" s="7" t="str">
        <f>IF($J180=AZ$4,MAX(AZ$1:AZ179)+1,"")</f>
        <v/>
      </c>
      <c r="BA180" s="7" t="str">
        <f>IF($J180=BA$4,MAX(BA$1:BA179)+1,"")</f>
        <v/>
      </c>
      <c r="BB180" s="7" t="str">
        <f>IF($J180=BB$4,MAX(BB$1:BB179)+1,"")</f>
        <v/>
      </c>
      <c r="BC180" s="7" t="str">
        <f>IF($J180=BC$4,MAX(BC$1:BC179)+1,"")</f>
        <v/>
      </c>
      <c r="BD180" s="7" t="str">
        <f>IF($J180=BD$4,MAX(BD$1:BD179)+1,"")</f>
        <v/>
      </c>
      <c r="BE180" s="7" t="str">
        <f>IF($J180=BE$4,MAX(BE$1:BE179)+1,"")</f>
        <v/>
      </c>
      <c r="BF180" s="7" t="str">
        <f>IF($J180=BF$4,MAX(BF$1:BF179)+1,"")</f>
        <v/>
      </c>
      <c r="BG180" s="7">
        <f>IF($J180=BG$4,MAX(BG$1:BG179)+1,"")</f>
        <v>1</v>
      </c>
      <c r="BH180" s="7" t="str">
        <f>IF($J180=BH$4,MAX(BH$1:BH179)+1,"")</f>
        <v/>
      </c>
      <c r="BI180" s="6">
        <f t="shared" si="11"/>
        <v>1</v>
      </c>
    </row>
    <row r="181" spans="1:61">
      <c r="A181" s="6" t="str">
        <f t="shared" si="8"/>
        <v>มัธยมศึกษาปีที่ 6/1-14</v>
      </c>
      <c r="B181" s="6" t="str">
        <f t="shared" si="9"/>
        <v>ช67610-2</v>
      </c>
      <c r="D181" s="15">
        <v>14</v>
      </c>
      <c r="E181" s="15" t="s">
        <v>371</v>
      </c>
      <c r="F181" s="8" t="s">
        <v>430</v>
      </c>
      <c r="G181" s="8" t="s">
        <v>372</v>
      </c>
      <c r="H181" s="15" t="s">
        <v>561</v>
      </c>
      <c r="J181" s="7" t="str">
        <f>IF(K181='วิชา-ชั้นที่สอน'!$B$34,'วิชา-ชั้นที่สอน'!$A$34,IF(K181='วิชา-ชั้นที่สอน'!$B$35,'วิชา-ชั้นที่สอน'!$A$35,IF(K181='วิชา-ชั้นที่สอน'!$B$36,'วิชา-ชั้นที่สอน'!$A$36,IF(K181='วิชา-ชั้นที่สอน'!$B$37,'วิชา-ชั้นที่สอน'!$A$37,IF(K181='วิชา-ชั้นที่สอน'!$B$38,'วิชา-ชั้นที่สอน'!$A$38,IF(K181='วิชา-ชั้นที่สอน'!$B$39,'วิชา-ชั้นที่สอน'!$A$39,"-"))))))</f>
        <v>ช67610</v>
      </c>
      <c r="K181" s="7" t="s">
        <v>2133</v>
      </c>
      <c r="L181" s="7" t="str">
        <f>IF(J181=0,"",IF(J181="-","",IF(J181="","",VLOOKUP(J181,'วิชา-ชั้นที่สอน'!$A$3:$F$59,3,FALSE))))</f>
        <v>นางสาวมรกต  แหวนประดับ</v>
      </c>
      <c r="M181" s="7" t="str">
        <f>IF(L181=$M$4,MAX(M$1:$M180)+1,"")</f>
        <v/>
      </c>
      <c r="N181" s="7" t="str">
        <f>IF($L181=N$4,MAX(N$1:N180)+1,"")</f>
        <v/>
      </c>
      <c r="O181" s="7" t="str">
        <f>IF($L181=O$4,MAX(O$1:O180)+1,"")</f>
        <v/>
      </c>
      <c r="P181" s="7" t="str">
        <f>IF($L181=P$4,MAX(P$1:P180)+1,"")</f>
        <v/>
      </c>
      <c r="Q181" s="7" t="str">
        <f>IF($L181=Q$4,MAX(Q$1:Q180)+1,"")</f>
        <v/>
      </c>
      <c r="R181" s="7" t="str">
        <f>IF($L181=R$4,MAX(R$1:R180)+1,"")</f>
        <v/>
      </c>
      <c r="S181" s="7" t="str">
        <f>IF($L181=S$4,MAX(S$1:S180)+1,"")</f>
        <v/>
      </c>
      <c r="T181" s="7" t="str">
        <f>IF($L181=T$4,MAX(T$1:T180)+1,"")</f>
        <v/>
      </c>
      <c r="U181" s="7" t="str">
        <f>IF($L181=U$4,MAX(U$1:U180)+1,"")</f>
        <v/>
      </c>
      <c r="V181" s="6">
        <f t="shared" si="10"/>
        <v>0</v>
      </c>
      <c r="X181" s="7" t="str">
        <f>IF($J181=X$4,MAX(X$1:X180)+1,"")</f>
        <v/>
      </c>
      <c r="Y181" s="7" t="str">
        <f>IF($J181=Y$4,MAX(Y$1:Y180)+1,"")</f>
        <v/>
      </c>
      <c r="Z181" s="7" t="str">
        <f>IF($J181=Z$4,MAX(Z$1:Z180)+1,"")</f>
        <v/>
      </c>
      <c r="AA181" s="7" t="str">
        <f>IF($J181=AA$4,MAX(AA$1:AA180)+1,"")</f>
        <v/>
      </c>
      <c r="AB181" s="7" t="str">
        <f>IF($J181=AB$4,MAX(AB$1:AB180)+1,"")</f>
        <v/>
      </c>
      <c r="AC181" s="7" t="str">
        <f>IF($J181=AC$4,MAX(AC$1:AC180)+1,"")</f>
        <v/>
      </c>
      <c r="AD181" s="7" t="str">
        <f>IF($J181=AD$4,MAX(AD$1:AD180)+1,"")</f>
        <v/>
      </c>
      <c r="AE181" s="7" t="str">
        <f>IF($J181=AE$4,MAX(AE$1:AE180)+1,"")</f>
        <v/>
      </c>
      <c r="AF181" s="7" t="str">
        <f>IF($J181=AF$4,MAX(AF$1:AF180)+1,"")</f>
        <v/>
      </c>
      <c r="AG181" s="7" t="str">
        <f>IF($J181=AG$4,MAX(AG$1:AG180)+1,"")</f>
        <v/>
      </c>
      <c r="AH181" s="7" t="str">
        <f>IF($J181=AH$4,MAX(AH$1:AH180)+1,"")</f>
        <v/>
      </c>
      <c r="AI181" s="7" t="str">
        <f>IF($J181=AI$4,MAX(AI$1:AI180)+1,"")</f>
        <v/>
      </c>
      <c r="AJ181" s="7" t="str">
        <f>IF($J181=AJ$4,MAX(AJ$1:AJ180)+1,"")</f>
        <v/>
      </c>
      <c r="AK181" s="7" t="str">
        <f>IF($J181=AK$4,MAX(AK$1:AK180)+1,"")</f>
        <v/>
      </c>
      <c r="AL181" s="7" t="str">
        <f>IF($J181=AL$4,MAX(AL$1:AL180)+1,"")</f>
        <v/>
      </c>
      <c r="AM181" s="7" t="str">
        <f>IF($J181=AM$4,MAX(AM$1:AM180)+1,"")</f>
        <v/>
      </c>
      <c r="AN181" s="7" t="str">
        <f>IF($J181=AN$4,MAX(AN$1:AN180)+1,"")</f>
        <v/>
      </c>
      <c r="AO181" s="7" t="str">
        <f>IF($J181=AO$4,MAX(AO$1:AO180)+1,"")</f>
        <v/>
      </c>
      <c r="AP181" s="7" t="str">
        <f>IF($J181=AP$4,MAX(AP$1:AP180)+1,"")</f>
        <v/>
      </c>
      <c r="AQ181" s="7" t="str">
        <f>IF($J181=AQ$4,MAX(AQ$1:AQ180)+1,"")</f>
        <v/>
      </c>
      <c r="AR181" s="7" t="str">
        <f>IF($J181=AR$4,MAX(AR$1:AR180)+1,"")</f>
        <v/>
      </c>
      <c r="AS181" s="7" t="str">
        <f>IF($J181=AS$4,MAX(AS$1:AS180)+1,"")</f>
        <v/>
      </c>
      <c r="AT181" s="7" t="str">
        <f>IF($J181=AT$4,MAX(AT$1:AT180)+1,"")</f>
        <v/>
      </c>
      <c r="AU181" s="7" t="str">
        <f>IF($J181=AU$4,MAX(AU$1:AU180)+1,"")</f>
        <v/>
      </c>
      <c r="AV181" s="7" t="str">
        <f>IF($J181=AV$4,MAX(AV$1:AV180)+1,"")</f>
        <v/>
      </c>
      <c r="AW181" s="7" t="str">
        <f>IF($J181=AW$4,MAX(AW$1:AW180)+1,"")</f>
        <v/>
      </c>
      <c r="AX181" s="7" t="str">
        <f>IF($J181=AX$4,MAX(AX$1:AX180)+1,"")</f>
        <v/>
      </c>
      <c r="AY181" s="7" t="str">
        <f>IF($J181=AY$4,MAX(AY$1:AY180)+1,"")</f>
        <v/>
      </c>
      <c r="AZ181" s="7" t="str">
        <f>IF($J181=AZ$4,MAX(AZ$1:AZ180)+1,"")</f>
        <v/>
      </c>
      <c r="BA181" s="7" t="str">
        <f>IF($J181=BA$4,MAX(BA$1:BA180)+1,"")</f>
        <v/>
      </c>
      <c r="BB181" s="7" t="str">
        <f>IF($J181=BB$4,MAX(BB$1:BB180)+1,"")</f>
        <v/>
      </c>
      <c r="BC181" s="7" t="str">
        <f>IF($J181=BC$4,MAX(BC$1:BC180)+1,"")</f>
        <v/>
      </c>
      <c r="BD181" s="7" t="str">
        <f>IF($J181=BD$4,MAX(BD$1:BD180)+1,"")</f>
        <v/>
      </c>
      <c r="BE181" s="7" t="str">
        <f>IF($J181=BE$4,MAX(BE$1:BE180)+1,"")</f>
        <v/>
      </c>
      <c r="BF181" s="7" t="str">
        <f>IF($J181=BF$4,MAX(BF$1:BF180)+1,"")</f>
        <v/>
      </c>
      <c r="BG181" s="7">
        <f>IF($J181=BG$4,MAX(BG$1:BG180)+1,"")</f>
        <v>2</v>
      </c>
      <c r="BH181" s="7" t="str">
        <f>IF($J181=BH$4,MAX(BH$1:BH180)+1,"")</f>
        <v/>
      </c>
      <c r="BI181" s="6">
        <f t="shared" si="11"/>
        <v>2</v>
      </c>
    </row>
    <row r="182" spans="1:61">
      <c r="A182" s="6" t="str">
        <f t="shared" si="8"/>
        <v>มัธยมศึกษาปีที่ 6/1-15</v>
      </c>
      <c r="B182" s="6" t="str">
        <f t="shared" si="9"/>
        <v>ช67607-2</v>
      </c>
      <c r="D182" s="15">
        <v>15</v>
      </c>
      <c r="E182" s="15" t="s">
        <v>77</v>
      </c>
      <c r="F182" s="8" t="s">
        <v>78</v>
      </c>
      <c r="G182" s="8" t="s">
        <v>39</v>
      </c>
      <c r="H182" s="15" t="s">
        <v>561</v>
      </c>
      <c r="J182" s="7" t="str">
        <f>IF(K182='วิชา-ชั้นที่สอน'!$B$34,'วิชา-ชั้นที่สอน'!$A$34,IF(K182='วิชา-ชั้นที่สอน'!$B$35,'วิชา-ชั้นที่สอน'!$A$35,IF(K182='วิชา-ชั้นที่สอน'!$B$36,'วิชา-ชั้นที่สอน'!$A$36,IF(K182='วิชา-ชั้นที่สอน'!$B$37,'วิชา-ชั้นที่สอน'!$A$37,IF(K182='วิชา-ชั้นที่สอน'!$B$38,'วิชา-ชั้นที่สอน'!$A$38,IF(K182='วิชา-ชั้นที่สอน'!$B$39,'วิชา-ชั้นที่สอน'!$A$39,"-"))))))</f>
        <v>ช67607</v>
      </c>
      <c r="K182" s="7" t="s">
        <v>1855</v>
      </c>
      <c r="L182" s="7" t="str">
        <f>IF(J182=0,"",IF(J182="-","",IF(J182="","",VLOOKUP(J182,'วิชา-ชั้นที่สอน'!$A$3:$F$59,3,FALSE))))</f>
        <v>นางสาวอริยา แดงด้อมยุทธ</v>
      </c>
      <c r="M182" s="7" t="str">
        <f>IF(L182=$M$4,MAX(M$1:$M181)+1,"")</f>
        <v/>
      </c>
      <c r="N182" s="7" t="str">
        <f>IF($L182=N$4,MAX(N$1:N181)+1,"")</f>
        <v/>
      </c>
      <c r="O182" s="7" t="str">
        <f>IF($L182=O$4,MAX(O$1:O181)+1,"")</f>
        <v/>
      </c>
      <c r="P182" s="7" t="str">
        <f>IF($L182=P$4,MAX(P$1:P181)+1,"")</f>
        <v/>
      </c>
      <c r="Q182" s="7">
        <f>IF($L182=Q$4,MAX(Q$1:Q181)+1,"")</f>
        <v>2</v>
      </c>
      <c r="R182" s="7" t="str">
        <f>IF($L182=R$4,MAX(R$1:R181)+1,"")</f>
        <v/>
      </c>
      <c r="S182" s="7" t="str">
        <f>IF($L182=S$4,MAX(S$1:S181)+1,"")</f>
        <v/>
      </c>
      <c r="T182" s="7" t="str">
        <f>IF($L182=T$4,MAX(T$1:T181)+1,"")</f>
        <v/>
      </c>
      <c r="U182" s="7" t="str">
        <f>IF($L182=U$4,MAX(U$1:U181)+1,"")</f>
        <v/>
      </c>
      <c r="V182" s="6">
        <f t="shared" si="10"/>
        <v>2</v>
      </c>
      <c r="X182" s="7" t="str">
        <f>IF($J182=X$4,MAX(X$1:X181)+1,"")</f>
        <v/>
      </c>
      <c r="Y182" s="7" t="str">
        <f>IF($J182=Y$4,MAX(Y$1:Y181)+1,"")</f>
        <v/>
      </c>
      <c r="Z182" s="7" t="str">
        <f>IF($J182=Z$4,MAX(Z$1:Z181)+1,"")</f>
        <v/>
      </c>
      <c r="AA182" s="7" t="str">
        <f>IF($J182=AA$4,MAX(AA$1:AA181)+1,"")</f>
        <v/>
      </c>
      <c r="AB182" s="7" t="str">
        <f>IF($J182=AB$4,MAX(AB$1:AB181)+1,"")</f>
        <v/>
      </c>
      <c r="AC182" s="7" t="str">
        <f>IF($J182=AC$4,MAX(AC$1:AC181)+1,"")</f>
        <v/>
      </c>
      <c r="AD182" s="7" t="str">
        <f>IF($J182=AD$4,MAX(AD$1:AD181)+1,"")</f>
        <v/>
      </c>
      <c r="AE182" s="7" t="str">
        <f>IF($J182=AE$4,MAX(AE$1:AE181)+1,"")</f>
        <v/>
      </c>
      <c r="AF182" s="7" t="str">
        <f>IF($J182=AF$4,MAX(AF$1:AF181)+1,"")</f>
        <v/>
      </c>
      <c r="AG182" s="7" t="str">
        <f>IF($J182=AG$4,MAX(AG$1:AG181)+1,"")</f>
        <v/>
      </c>
      <c r="AH182" s="7" t="str">
        <f>IF($J182=AH$4,MAX(AH$1:AH181)+1,"")</f>
        <v/>
      </c>
      <c r="AI182" s="7" t="str">
        <f>IF($J182=AI$4,MAX(AI$1:AI181)+1,"")</f>
        <v/>
      </c>
      <c r="AJ182" s="7" t="str">
        <f>IF($J182=AJ$4,MAX(AJ$1:AJ181)+1,"")</f>
        <v/>
      </c>
      <c r="AK182" s="7" t="str">
        <f>IF($J182=AK$4,MAX(AK$1:AK181)+1,"")</f>
        <v/>
      </c>
      <c r="AL182" s="7" t="str">
        <f>IF($J182=AL$4,MAX(AL$1:AL181)+1,"")</f>
        <v/>
      </c>
      <c r="AM182" s="7" t="str">
        <f>IF($J182=AM$4,MAX(AM$1:AM181)+1,"")</f>
        <v/>
      </c>
      <c r="AN182" s="7" t="str">
        <f>IF($J182=AN$4,MAX(AN$1:AN181)+1,"")</f>
        <v/>
      </c>
      <c r="AO182" s="7" t="str">
        <f>IF($J182=AO$4,MAX(AO$1:AO181)+1,"")</f>
        <v/>
      </c>
      <c r="AP182" s="7" t="str">
        <f>IF($J182=AP$4,MAX(AP$1:AP181)+1,"")</f>
        <v/>
      </c>
      <c r="AQ182" s="7" t="str">
        <f>IF($J182=AQ$4,MAX(AQ$1:AQ181)+1,"")</f>
        <v/>
      </c>
      <c r="AR182" s="7" t="str">
        <f>IF($J182=AR$4,MAX(AR$1:AR181)+1,"")</f>
        <v/>
      </c>
      <c r="AS182" s="7" t="str">
        <f>IF($J182=AS$4,MAX(AS$1:AS181)+1,"")</f>
        <v/>
      </c>
      <c r="AT182" s="7" t="str">
        <f>IF($J182=AT$4,MAX(AT$1:AT181)+1,"")</f>
        <v/>
      </c>
      <c r="AU182" s="7" t="str">
        <f>IF($J182=AU$4,MAX(AU$1:AU181)+1,"")</f>
        <v/>
      </c>
      <c r="AV182" s="7" t="str">
        <f>IF($J182=AV$4,MAX(AV$1:AV181)+1,"")</f>
        <v/>
      </c>
      <c r="AW182" s="7" t="str">
        <f>IF($J182=AW$4,MAX(AW$1:AW181)+1,"")</f>
        <v/>
      </c>
      <c r="AX182" s="7" t="str">
        <f>IF($J182=AX$4,MAX(AX$1:AX181)+1,"")</f>
        <v/>
      </c>
      <c r="AY182" s="7" t="str">
        <f>IF($J182=AY$4,MAX(AY$1:AY181)+1,"")</f>
        <v/>
      </c>
      <c r="AZ182" s="7" t="str">
        <f>IF($J182=AZ$4,MAX(AZ$1:AZ181)+1,"")</f>
        <v/>
      </c>
      <c r="BA182" s="7" t="str">
        <f>IF($J182=BA$4,MAX(BA$1:BA181)+1,"")</f>
        <v/>
      </c>
      <c r="BB182" s="7" t="str">
        <f>IF($J182=BB$4,MAX(BB$1:BB181)+1,"")</f>
        <v/>
      </c>
      <c r="BC182" s="7" t="str">
        <f>IF($J182=BC$4,MAX(BC$1:BC181)+1,"")</f>
        <v/>
      </c>
      <c r="BD182" s="7">
        <f>IF($J182=BD$4,MAX(BD$1:BD181)+1,"")</f>
        <v>2</v>
      </c>
      <c r="BE182" s="7" t="str">
        <f>IF($J182=BE$4,MAX(BE$1:BE181)+1,"")</f>
        <v/>
      </c>
      <c r="BF182" s="7" t="str">
        <f>IF($J182=BF$4,MAX(BF$1:BF181)+1,"")</f>
        <v/>
      </c>
      <c r="BG182" s="7" t="str">
        <f>IF($J182=BG$4,MAX(BG$1:BG181)+1,"")</f>
        <v/>
      </c>
      <c r="BH182" s="7" t="str">
        <f>IF($J182=BH$4,MAX(BH$1:BH181)+1,"")</f>
        <v/>
      </c>
      <c r="BI182" s="6">
        <f t="shared" si="11"/>
        <v>2</v>
      </c>
    </row>
    <row r="183" spans="1:61">
      <c r="A183" s="6" t="str">
        <f t="shared" si="8"/>
        <v>มัธยมศึกษาปีที่ 6/1-16</v>
      </c>
      <c r="B183" s="6" t="str">
        <f t="shared" si="9"/>
        <v>ช67609-2</v>
      </c>
      <c r="D183" s="15">
        <v>16</v>
      </c>
      <c r="E183" s="15" t="s">
        <v>79</v>
      </c>
      <c r="F183" s="8" t="s">
        <v>80</v>
      </c>
      <c r="G183" s="8" t="s">
        <v>81</v>
      </c>
      <c r="H183" s="15" t="s">
        <v>561</v>
      </c>
      <c r="J183" s="7" t="str">
        <f>IF(K183='วิชา-ชั้นที่สอน'!$B$34,'วิชา-ชั้นที่สอน'!$A$34,IF(K183='วิชา-ชั้นที่สอน'!$B$35,'วิชา-ชั้นที่สอน'!$A$35,IF(K183='วิชา-ชั้นที่สอน'!$B$36,'วิชา-ชั้นที่สอน'!$A$36,IF(K183='วิชา-ชั้นที่สอน'!$B$37,'วิชา-ชั้นที่สอน'!$A$37,IF(K183='วิชา-ชั้นที่สอน'!$B$38,'วิชา-ชั้นที่สอน'!$A$38,IF(K183='วิชา-ชั้นที่สอน'!$B$39,'วิชา-ชั้นที่สอน'!$A$39,"-"))))))</f>
        <v>ช67609</v>
      </c>
      <c r="K183" s="7" t="s">
        <v>1853</v>
      </c>
      <c r="L183" s="7" t="str">
        <f>IF(J183=0,"",IF(J183="-","",IF(J183="","",VLOOKUP(J183,'วิชา-ชั้นที่สอน'!$A$3:$F$59,3,FALSE))))</f>
        <v>นางสาวเบญญาณิช  กิจเต่ง</v>
      </c>
      <c r="M183" s="7" t="str">
        <f>IF(L183=$M$4,MAX(M$1:$M182)+1,"")</f>
        <v/>
      </c>
      <c r="N183" s="7" t="str">
        <f>IF($L183=N$4,MAX(N$1:N182)+1,"")</f>
        <v/>
      </c>
      <c r="O183" s="7" t="str">
        <f>IF($L183=O$4,MAX(O$1:O182)+1,"")</f>
        <v/>
      </c>
      <c r="P183" s="7" t="str">
        <f>IF($L183=P$4,MAX(P$1:P182)+1,"")</f>
        <v/>
      </c>
      <c r="Q183" s="7" t="str">
        <f>IF($L183=Q$4,MAX(Q$1:Q182)+1,"")</f>
        <v/>
      </c>
      <c r="R183" s="7" t="str">
        <f>IF($L183=R$4,MAX(R$1:R182)+1,"")</f>
        <v/>
      </c>
      <c r="S183" s="7" t="str">
        <f>IF($L183=S$4,MAX(S$1:S182)+1,"")</f>
        <v/>
      </c>
      <c r="T183" s="7" t="str">
        <f>IF($L183=T$4,MAX(T$1:T182)+1,"")</f>
        <v/>
      </c>
      <c r="U183" s="7" t="str">
        <f>IF($L183=U$4,MAX(U$1:U182)+1,"")</f>
        <v/>
      </c>
      <c r="V183" s="6">
        <f t="shared" si="10"/>
        <v>0</v>
      </c>
      <c r="X183" s="7" t="str">
        <f>IF($J183=X$4,MAX(X$1:X182)+1,"")</f>
        <v/>
      </c>
      <c r="Y183" s="7" t="str">
        <f>IF($J183=Y$4,MAX(Y$1:Y182)+1,"")</f>
        <v/>
      </c>
      <c r="Z183" s="7" t="str">
        <f>IF($J183=Z$4,MAX(Z$1:Z182)+1,"")</f>
        <v/>
      </c>
      <c r="AA183" s="7" t="str">
        <f>IF($J183=AA$4,MAX(AA$1:AA182)+1,"")</f>
        <v/>
      </c>
      <c r="AB183" s="7" t="str">
        <f>IF($J183=AB$4,MAX(AB$1:AB182)+1,"")</f>
        <v/>
      </c>
      <c r="AC183" s="7" t="str">
        <f>IF($J183=AC$4,MAX(AC$1:AC182)+1,"")</f>
        <v/>
      </c>
      <c r="AD183" s="7" t="str">
        <f>IF($J183=AD$4,MAX(AD$1:AD182)+1,"")</f>
        <v/>
      </c>
      <c r="AE183" s="7" t="str">
        <f>IF($J183=AE$4,MAX(AE$1:AE182)+1,"")</f>
        <v/>
      </c>
      <c r="AF183" s="7" t="str">
        <f>IF($J183=AF$4,MAX(AF$1:AF182)+1,"")</f>
        <v/>
      </c>
      <c r="AG183" s="7" t="str">
        <f>IF($J183=AG$4,MAX(AG$1:AG182)+1,"")</f>
        <v/>
      </c>
      <c r="AH183" s="7" t="str">
        <f>IF($J183=AH$4,MAX(AH$1:AH182)+1,"")</f>
        <v/>
      </c>
      <c r="AI183" s="7" t="str">
        <f>IF($J183=AI$4,MAX(AI$1:AI182)+1,"")</f>
        <v/>
      </c>
      <c r="AJ183" s="7" t="str">
        <f>IF($J183=AJ$4,MAX(AJ$1:AJ182)+1,"")</f>
        <v/>
      </c>
      <c r="AK183" s="7" t="str">
        <f>IF($J183=AK$4,MAX(AK$1:AK182)+1,"")</f>
        <v/>
      </c>
      <c r="AL183" s="7" t="str">
        <f>IF($J183=AL$4,MAX(AL$1:AL182)+1,"")</f>
        <v/>
      </c>
      <c r="AM183" s="7" t="str">
        <f>IF($J183=AM$4,MAX(AM$1:AM182)+1,"")</f>
        <v/>
      </c>
      <c r="AN183" s="7" t="str">
        <f>IF($J183=AN$4,MAX(AN$1:AN182)+1,"")</f>
        <v/>
      </c>
      <c r="AO183" s="7" t="str">
        <f>IF($J183=AO$4,MAX(AO$1:AO182)+1,"")</f>
        <v/>
      </c>
      <c r="AP183" s="7" t="str">
        <f>IF($J183=AP$4,MAX(AP$1:AP182)+1,"")</f>
        <v/>
      </c>
      <c r="AQ183" s="7" t="str">
        <f>IF($J183=AQ$4,MAX(AQ$1:AQ182)+1,"")</f>
        <v/>
      </c>
      <c r="AR183" s="7" t="str">
        <f>IF($J183=AR$4,MAX(AR$1:AR182)+1,"")</f>
        <v/>
      </c>
      <c r="AS183" s="7" t="str">
        <f>IF($J183=AS$4,MAX(AS$1:AS182)+1,"")</f>
        <v/>
      </c>
      <c r="AT183" s="7" t="str">
        <f>IF($J183=AT$4,MAX(AT$1:AT182)+1,"")</f>
        <v/>
      </c>
      <c r="AU183" s="7" t="str">
        <f>IF($J183=AU$4,MAX(AU$1:AU182)+1,"")</f>
        <v/>
      </c>
      <c r="AV183" s="7" t="str">
        <f>IF($J183=AV$4,MAX(AV$1:AV182)+1,"")</f>
        <v/>
      </c>
      <c r="AW183" s="7" t="str">
        <f>IF($J183=AW$4,MAX(AW$1:AW182)+1,"")</f>
        <v/>
      </c>
      <c r="AX183" s="7" t="str">
        <f>IF($J183=AX$4,MAX(AX$1:AX182)+1,"")</f>
        <v/>
      </c>
      <c r="AY183" s="7" t="str">
        <f>IF($J183=AY$4,MAX(AY$1:AY182)+1,"")</f>
        <v/>
      </c>
      <c r="AZ183" s="7" t="str">
        <f>IF($J183=AZ$4,MAX(AZ$1:AZ182)+1,"")</f>
        <v/>
      </c>
      <c r="BA183" s="7" t="str">
        <f>IF($J183=BA$4,MAX(BA$1:BA182)+1,"")</f>
        <v/>
      </c>
      <c r="BB183" s="7" t="str">
        <f>IF($J183=BB$4,MAX(BB$1:BB182)+1,"")</f>
        <v/>
      </c>
      <c r="BC183" s="7" t="str">
        <f>IF($J183=BC$4,MAX(BC$1:BC182)+1,"")</f>
        <v/>
      </c>
      <c r="BD183" s="7" t="str">
        <f>IF($J183=BD$4,MAX(BD$1:BD182)+1,"")</f>
        <v/>
      </c>
      <c r="BE183" s="7" t="str">
        <f>IF($J183=BE$4,MAX(BE$1:BE182)+1,"")</f>
        <v/>
      </c>
      <c r="BF183" s="7">
        <f>IF($J183=BF$4,MAX(BF$1:BF182)+1,"")</f>
        <v>2</v>
      </c>
      <c r="BG183" s="7" t="str">
        <f>IF($J183=BG$4,MAX(BG$1:BG182)+1,"")</f>
        <v/>
      </c>
      <c r="BH183" s="7" t="str">
        <f>IF($J183=BH$4,MAX(BH$1:BH182)+1,"")</f>
        <v/>
      </c>
      <c r="BI183" s="6">
        <f t="shared" si="11"/>
        <v>2</v>
      </c>
    </row>
    <row r="184" spans="1:61">
      <c r="A184" s="6" t="str">
        <f t="shared" si="8"/>
        <v>มัธยมศึกษาปีที่ 6/1-17</v>
      </c>
      <c r="B184" s="6" t="str">
        <f t="shared" si="9"/>
        <v>ช67609-3</v>
      </c>
      <c r="D184" s="15">
        <v>17</v>
      </c>
      <c r="E184" s="15" t="s">
        <v>82</v>
      </c>
      <c r="F184" s="8" t="s">
        <v>83</v>
      </c>
      <c r="G184" s="8" t="s">
        <v>84</v>
      </c>
      <c r="H184" s="15" t="s">
        <v>561</v>
      </c>
      <c r="J184" s="7" t="str">
        <f>IF(K184='วิชา-ชั้นที่สอน'!$B$34,'วิชา-ชั้นที่สอน'!$A$34,IF(K184='วิชา-ชั้นที่สอน'!$B$35,'วิชา-ชั้นที่สอน'!$A$35,IF(K184='วิชา-ชั้นที่สอน'!$B$36,'วิชา-ชั้นที่สอน'!$A$36,IF(K184='วิชา-ชั้นที่สอน'!$B$37,'วิชา-ชั้นที่สอน'!$A$37,IF(K184='วิชา-ชั้นที่สอน'!$B$38,'วิชา-ชั้นที่สอน'!$A$38,IF(K184='วิชา-ชั้นที่สอน'!$B$39,'วิชา-ชั้นที่สอน'!$A$39,"-"))))))</f>
        <v>ช67609</v>
      </c>
      <c r="K184" s="7" t="s">
        <v>1853</v>
      </c>
      <c r="L184" s="7" t="str">
        <f>IF(J184=0,"",IF(J184="-","",IF(J184="","",VLOOKUP(J184,'วิชา-ชั้นที่สอน'!$A$3:$F$59,3,FALSE))))</f>
        <v>นางสาวเบญญาณิช  กิจเต่ง</v>
      </c>
      <c r="M184" s="7" t="str">
        <f>IF(L184=$M$4,MAX(M$1:$M183)+1,"")</f>
        <v/>
      </c>
      <c r="N184" s="7" t="str">
        <f>IF($L184=N$4,MAX(N$1:N183)+1,"")</f>
        <v/>
      </c>
      <c r="O184" s="7" t="str">
        <f>IF($L184=O$4,MAX(O$1:O183)+1,"")</f>
        <v/>
      </c>
      <c r="P184" s="7" t="str">
        <f>IF($L184=P$4,MAX(P$1:P183)+1,"")</f>
        <v/>
      </c>
      <c r="Q184" s="7" t="str">
        <f>IF($L184=Q$4,MAX(Q$1:Q183)+1,"")</f>
        <v/>
      </c>
      <c r="R184" s="7" t="str">
        <f>IF($L184=R$4,MAX(R$1:R183)+1,"")</f>
        <v/>
      </c>
      <c r="S184" s="7" t="str">
        <f>IF($L184=S$4,MAX(S$1:S183)+1,"")</f>
        <v/>
      </c>
      <c r="T184" s="7" t="str">
        <f>IF($L184=T$4,MAX(T$1:T183)+1,"")</f>
        <v/>
      </c>
      <c r="U184" s="7" t="str">
        <f>IF($L184=U$4,MAX(U$1:U183)+1,"")</f>
        <v/>
      </c>
      <c r="V184" s="6">
        <f t="shared" si="10"/>
        <v>0</v>
      </c>
      <c r="X184" s="7" t="str">
        <f>IF($J184=X$4,MAX(X$1:X183)+1,"")</f>
        <v/>
      </c>
      <c r="Y184" s="7" t="str">
        <f>IF($J184=Y$4,MAX(Y$1:Y183)+1,"")</f>
        <v/>
      </c>
      <c r="Z184" s="7" t="str">
        <f>IF($J184=Z$4,MAX(Z$1:Z183)+1,"")</f>
        <v/>
      </c>
      <c r="AA184" s="7" t="str">
        <f>IF($J184=AA$4,MAX(AA$1:AA183)+1,"")</f>
        <v/>
      </c>
      <c r="AB184" s="7" t="str">
        <f>IF($J184=AB$4,MAX(AB$1:AB183)+1,"")</f>
        <v/>
      </c>
      <c r="AC184" s="7" t="str">
        <f>IF($J184=AC$4,MAX(AC$1:AC183)+1,"")</f>
        <v/>
      </c>
      <c r="AD184" s="7" t="str">
        <f>IF($J184=AD$4,MAX(AD$1:AD183)+1,"")</f>
        <v/>
      </c>
      <c r="AE184" s="7" t="str">
        <f>IF($J184=AE$4,MAX(AE$1:AE183)+1,"")</f>
        <v/>
      </c>
      <c r="AF184" s="7" t="str">
        <f>IF($J184=AF$4,MAX(AF$1:AF183)+1,"")</f>
        <v/>
      </c>
      <c r="AG184" s="7" t="str">
        <f>IF($J184=AG$4,MAX(AG$1:AG183)+1,"")</f>
        <v/>
      </c>
      <c r="AH184" s="7" t="str">
        <f>IF($J184=AH$4,MAX(AH$1:AH183)+1,"")</f>
        <v/>
      </c>
      <c r="AI184" s="7" t="str">
        <f>IF($J184=AI$4,MAX(AI$1:AI183)+1,"")</f>
        <v/>
      </c>
      <c r="AJ184" s="7" t="str">
        <f>IF($J184=AJ$4,MAX(AJ$1:AJ183)+1,"")</f>
        <v/>
      </c>
      <c r="AK184" s="7" t="str">
        <f>IF($J184=AK$4,MAX(AK$1:AK183)+1,"")</f>
        <v/>
      </c>
      <c r="AL184" s="7" t="str">
        <f>IF($J184=AL$4,MAX(AL$1:AL183)+1,"")</f>
        <v/>
      </c>
      <c r="AM184" s="7" t="str">
        <f>IF($J184=AM$4,MAX(AM$1:AM183)+1,"")</f>
        <v/>
      </c>
      <c r="AN184" s="7" t="str">
        <f>IF($J184=AN$4,MAX(AN$1:AN183)+1,"")</f>
        <v/>
      </c>
      <c r="AO184" s="7" t="str">
        <f>IF($J184=AO$4,MAX(AO$1:AO183)+1,"")</f>
        <v/>
      </c>
      <c r="AP184" s="7" t="str">
        <f>IF($J184=AP$4,MAX(AP$1:AP183)+1,"")</f>
        <v/>
      </c>
      <c r="AQ184" s="7" t="str">
        <f>IF($J184=AQ$4,MAX(AQ$1:AQ183)+1,"")</f>
        <v/>
      </c>
      <c r="AR184" s="7" t="str">
        <f>IF($J184=AR$4,MAX(AR$1:AR183)+1,"")</f>
        <v/>
      </c>
      <c r="AS184" s="7" t="str">
        <f>IF($J184=AS$4,MAX(AS$1:AS183)+1,"")</f>
        <v/>
      </c>
      <c r="AT184" s="7" t="str">
        <f>IF($J184=AT$4,MAX(AT$1:AT183)+1,"")</f>
        <v/>
      </c>
      <c r="AU184" s="7" t="str">
        <f>IF($J184=AU$4,MAX(AU$1:AU183)+1,"")</f>
        <v/>
      </c>
      <c r="AV184" s="7" t="str">
        <f>IF($J184=AV$4,MAX(AV$1:AV183)+1,"")</f>
        <v/>
      </c>
      <c r="AW184" s="7" t="str">
        <f>IF($J184=AW$4,MAX(AW$1:AW183)+1,"")</f>
        <v/>
      </c>
      <c r="AX184" s="7" t="str">
        <f>IF($J184=AX$4,MAX(AX$1:AX183)+1,"")</f>
        <v/>
      </c>
      <c r="AY184" s="7" t="str">
        <f>IF($J184=AY$4,MAX(AY$1:AY183)+1,"")</f>
        <v/>
      </c>
      <c r="AZ184" s="7" t="str">
        <f>IF($J184=AZ$4,MAX(AZ$1:AZ183)+1,"")</f>
        <v/>
      </c>
      <c r="BA184" s="7" t="str">
        <f>IF($J184=BA$4,MAX(BA$1:BA183)+1,"")</f>
        <v/>
      </c>
      <c r="BB184" s="7" t="str">
        <f>IF($J184=BB$4,MAX(BB$1:BB183)+1,"")</f>
        <v/>
      </c>
      <c r="BC184" s="7" t="str">
        <f>IF($J184=BC$4,MAX(BC$1:BC183)+1,"")</f>
        <v/>
      </c>
      <c r="BD184" s="7" t="str">
        <f>IF($J184=BD$4,MAX(BD$1:BD183)+1,"")</f>
        <v/>
      </c>
      <c r="BE184" s="7" t="str">
        <f>IF($J184=BE$4,MAX(BE$1:BE183)+1,"")</f>
        <v/>
      </c>
      <c r="BF184" s="7">
        <f>IF($J184=BF$4,MAX(BF$1:BF183)+1,"")</f>
        <v>3</v>
      </c>
      <c r="BG184" s="7" t="str">
        <f>IF($J184=BG$4,MAX(BG$1:BG183)+1,"")</f>
        <v/>
      </c>
      <c r="BH184" s="7" t="str">
        <f>IF($J184=BH$4,MAX(BH$1:BH183)+1,"")</f>
        <v/>
      </c>
      <c r="BI184" s="6">
        <f t="shared" si="11"/>
        <v>3</v>
      </c>
    </row>
    <row r="185" spans="1:61">
      <c r="A185" s="6" t="str">
        <f t="shared" si="8"/>
        <v>มัธยมศึกษาปีที่ 6/1-18</v>
      </c>
      <c r="B185" s="6" t="str">
        <f t="shared" si="9"/>
        <v>ช67610-3</v>
      </c>
      <c r="D185" s="15">
        <v>18</v>
      </c>
      <c r="E185" s="15" t="s">
        <v>85</v>
      </c>
      <c r="F185" s="8" t="s">
        <v>373</v>
      </c>
      <c r="G185" s="8" t="s">
        <v>86</v>
      </c>
      <c r="H185" s="15" t="s">
        <v>561</v>
      </c>
      <c r="J185" s="7" t="str">
        <f>IF(K185='วิชา-ชั้นที่สอน'!$B$34,'วิชา-ชั้นที่สอน'!$A$34,IF(K185='วิชา-ชั้นที่สอน'!$B$35,'วิชา-ชั้นที่สอน'!$A$35,IF(K185='วิชา-ชั้นที่สอน'!$B$36,'วิชา-ชั้นที่สอน'!$A$36,IF(K185='วิชา-ชั้นที่สอน'!$B$37,'วิชา-ชั้นที่สอน'!$A$37,IF(K185='วิชา-ชั้นที่สอน'!$B$38,'วิชา-ชั้นที่สอน'!$A$38,IF(K185='วิชา-ชั้นที่สอน'!$B$39,'วิชา-ชั้นที่สอน'!$A$39,"-"))))))</f>
        <v>ช67610</v>
      </c>
      <c r="K185" s="7" t="s">
        <v>2133</v>
      </c>
      <c r="L185" s="7" t="str">
        <f>IF(J185=0,"",IF(J185="-","",IF(J185="","",VLOOKUP(J185,'วิชา-ชั้นที่สอน'!$A$3:$F$59,3,FALSE))))</f>
        <v>นางสาวมรกต  แหวนประดับ</v>
      </c>
      <c r="M185" s="7" t="str">
        <f>IF(L185=$M$4,MAX(M$1:$M184)+1,"")</f>
        <v/>
      </c>
      <c r="N185" s="7" t="str">
        <f>IF($L185=N$4,MAX(N$1:N184)+1,"")</f>
        <v/>
      </c>
      <c r="O185" s="7" t="str">
        <f>IF($L185=O$4,MAX(O$1:O184)+1,"")</f>
        <v/>
      </c>
      <c r="P185" s="7" t="str">
        <f>IF($L185=P$4,MAX(P$1:P184)+1,"")</f>
        <v/>
      </c>
      <c r="Q185" s="7" t="str">
        <f>IF($L185=Q$4,MAX(Q$1:Q184)+1,"")</f>
        <v/>
      </c>
      <c r="R185" s="7" t="str">
        <f>IF($L185=R$4,MAX(R$1:R184)+1,"")</f>
        <v/>
      </c>
      <c r="S185" s="7" t="str">
        <f>IF($L185=S$4,MAX(S$1:S184)+1,"")</f>
        <v/>
      </c>
      <c r="T185" s="7" t="str">
        <f>IF($L185=T$4,MAX(T$1:T184)+1,"")</f>
        <v/>
      </c>
      <c r="U185" s="7" t="str">
        <f>IF($L185=U$4,MAX(U$1:U184)+1,"")</f>
        <v/>
      </c>
      <c r="V185" s="6">
        <f t="shared" si="10"/>
        <v>0</v>
      </c>
      <c r="X185" s="7" t="str">
        <f>IF($J185=X$4,MAX(X$1:X184)+1,"")</f>
        <v/>
      </c>
      <c r="Y185" s="7" t="str">
        <f>IF($J185=Y$4,MAX(Y$1:Y184)+1,"")</f>
        <v/>
      </c>
      <c r="Z185" s="7" t="str">
        <f>IF($J185=Z$4,MAX(Z$1:Z184)+1,"")</f>
        <v/>
      </c>
      <c r="AA185" s="7" t="str">
        <f>IF($J185=AA$4,MAX(AA$1:AA184)+1,"")</f>
        <v/>
      </c>
      <c r="AB185" s="7" t="str">
        <f>IF($J185=AB$4,MAX(AB$1:AB184)+1,"")</f>
        <v/>
      </c>
      <c r="AC185" s="7" t="str">
        <f>IF($J185=AC$4,MAX(AC$1:AC184)+1,"")</f>
        <v/>
      </c>
      <c r="AD185" s="7" t="str">
        <f>IF($J185=AD$4,MAX(AD$1:AD184)+1,"")</f>
        <v/>
      </c>
      <c r="AE185" s="7" t="str">
        <f>IF($J185=AE$4,MAX(AE$1:AE184)+1,"")</f>
        <v/>
      </c>
      <c r="AF185" s="7" t="str">
        <f>IF($J185=AF$4,MAX(AF$1:AF184)+1,"")</f>
        <v/>
      </c>
      <c r="AG185" s="7" t="str">
        <f>IF($J185=AG$4,MAX(AG$1:AG184)+1,"")</f>
        <v/>
      </c>
      <c r="AH185" s="7" t="str">
        <f>IF($J185=AH$4,MAX(AH$1:AH184)+1,"")</f>
        <v/>
      </c>
      <c r="AI185" s="7" t="str">
        <f>IF($J185=AI$4,MAX(AI$1:AI184)+1,"")</f>
        <v/>
      </c>
      <c r="AJ185" s="7" t="str">
        <f>IF($J185=AJ$4,MAX(AJ$1:AJ184)+1,"")</f>
        <v/>
      </c>
      <c r="AK185" s="7" t="str">
        <f>IF($J185=AK$4,MAX(AK$1:AK184)+1,"")</f>
        <v/>
      </c>
      <c r="AL185" s="7" t="str">
        <f>IF($J185=AL$4,MAX(AL$1:AL184)+1,"")</f>
        <v/>
      </c>
      <c r="AM185" s="7" t="str">
        <f>IF($J185=AM$4,MAX(AM$1:AM184)+1,"")</f>
        <v/>
      </c>
      <c r="AN185" s="7" t="str">
        <f>IF($J185=AN$4,MAX(AN$1:AN184)+1,"")</f>
        <v/>
      </c>
      <c r="AO185" s="7" t="str">
        <f>IF($J185=AO$4,MAX(AO$1:AO184)+1,"")</f>
        <v/>
      </c>
      <c r="AP185" s="7" t="str">
        <f>IF($J185=AP$4,MAX(AP$1:AP184)+1,"")</f>
        <v/>
      </c>
      <c r="AQ185" s="7" t="str">
        <f>IF($J185=AQ$4,MAX(AQ$1:AQ184)+1,"")</f>
        <v/>
      </c>
      <c r="AR185" s="7" t="str">
        <f>IF($J185=AR$4,MAX(AR$1:AR184)+1,"")</f>
        <v/>
      </c>
      <c r="AS185" s="7" t="str">
        <f>IF($J185=AS$4,MAX(AS$1:AS184)+1,"")</f>
        <v/>
      </c>
      <c r="AT185" s="7" t="str">
        <f>IF($J185=AT$4,MAX(AT$1:AT184)+1,"")</f>
        <v/>
      </c>
      <c r="AU185" s="7" t="str">
        <f>IF($J185=AU$4,MAX(AU$1:AU184)+1,"")</f>
        <v/>
      </c>
      <c r="AV185" s="7" t="str">
        <f>IF($J185=AV$4,MAX(AV$1:AV184)+1,"")</f>
        <v/>
      </c>
      <c r="AW185" s="7" t="str">
        <f>IF($J185=AW$4,MAX(AW$1:AW184)+1,"")</f>
        <v/>
      </c>
      <c r="AX185" s="7" t="str">
        <f>IF($J185=AX$4,MAX(AX$1:AX184)+1,"")</f>
        <v/>
      </c>
      <c r="AY185" s="7" t="str">
        <f>IF($J185=AY$4,MAX(AY$1:AY184)+1,"")</f>
        <v/>
      </c>
      <c r="AZ185" s="7" t="str">
        <f>IF($J185=AZ$4,MAX(AZ$1:AZ184)+1,"")</f>
        <v/>
      </c>
      <c r="BA185" s="7" t="str">
        <f>IF($J185=BA$4,MAX(BA$1:BA184)+1,"")</f>
        <v/>
      </c>
      <c r="BB185" s="7" t="str">
        <f>IF($J185=BB$4,MAX(BB$1:BB184)+1,"")</f>
        <v/>
      </c>
      <c r="BC185" s="7" t="str">
        <f>IF($J185=BC$4,MAX(BC$1:BC184)+1,"")</f>
        <v/>
      </c>
      <c r="BD185" s="7" t="str">
        <f>IF($J185=BD$4,MAX(BD$1:BD184)+1,"")</f>
        <v/>
      </c>
      <c r="BE185" s="7" t="str">
        <f>IF($J185=BE$4,MAX(BE$1:BE184)+1,"")</f>
        <v/>
      </c>
      <c r="BF185" s="7" t="str">
        <f>IF($J185=BF$4,MAX(BF$1:BF184)+1,"")</f>
        <v/>
      </c>
      <c r="BG185" s="7">
        <f>IF($J185=BG$4,MAX(BG$1:BG184)+1,"")</f>
        <v>3</v>
      </c>
      <c r="BH185" s="7" t="str">
        <f>IF($J185=BH$4,MAX(BH$1:BH184)+1,"")</f>
        <v/>
      </c>
      <c r="BI185" s="6">
        <f t="shared" si="11"/>
        <v>3</v>
      </c>
    </row>
    <row r="186" spans="1:61">
      <c r="A186" s="6" t="str">
        <f t="shared" si="8"/>
        <v>มัธยมศึกษาปีที่ 6/1-19</v>
      </c>
      <c r="B186" s="6" t="str">
        <f t="shared" si="9"/>
        <v>ช67606-2</v>
      </c>
      <c r="D186" s="15">
        <v>19</v>
      </c>
      <c r="E186" s="15" t="s">
        <v>87</v>
      </c>
      <c r="F186" s="8" t="s">
        <v>88</v>
      </c>
      <c r="G186" s="8" t="s">
        <v>89</v>
      </c>
      <c r="H186" s="15" t="s">
        <v>561</v>
      </c>
      <c r="J186" s="7" t="str">
        <f>IF(K186='วิชา-ชั้นที่สอน'!$B$34,'วิชา-ชั้นที่สอน'!$A$34,IF(K186='วิชา-ชั้นที่สอน'!$B$35,'วิชา-ชั้นที่สอน'!$A$35,IF(K186='วิชา-ชั้นที่สอน'!$B$36,'วิชา-ชั้นที่สอน'!$A$36,IF(K186='วิชา-ชั้นที่สอน'!$B$37,'วิชา-ชั้นที่สอน'!$A$37,IF(K186='วิชา-ชั้นที่สอน'!$B$38,'วิชา-ชั้นที่สอน'!$A$38,IF(K186='วิชา-ชั้นที่สอน'!$B$39,'วิชา-ชั้นที่สอน'!$A$39,"-"))))))</f>
        <v>ช67606</v>
      </c>
      <c r="K186" s="7" t="s">
        <v>1947</v>
      </c>
      <c r="L186" s="7" t="str">
        <f>IF(J186=0,"",IF(J186="-","",IF(J186="","",VLOOKUP(J186,'วิชา-ชั้นที่สอน'!$A$3:$F$59,3,FALSE))))</f>
        <v>นางสาวศิลป์ศุภา คุสินธุ์</v>
      </c>
      <c r="M186" s="7" t="str">
        <f>IF(L186=$M$4,MAX(M$1:$M185)+1,"")</f>
        <v/>
      </c>
      <c r="N186" s="7">
        <f>IF($L186=N$4,MAX(N$1:N185)+1,"")</f>
        <v>33</v>
      </c>
      <c r="O186" s="7" t="str">
        <f>IF($L186=O$4,MAX(O$1:O185)+1,"")</f>
        <v/>
      </c>
      <c r="P186" s="7" t="str">
        <f>IF($L186=P$4,MAX(P$1:P185)+1,"")</f>
        <v/>
      </c>
      <c r="Q186" s="7" t="str">
        <f>IF($L186=Q$4,MAX(Q$1:Q185)+1,"")</f>
        <v/>
      </c>
      <c r="R186" s="7" t="str">
        <f>IF($L186=R$4,MAX(R$1:R185)+1,"")</f>
        <v/>
      </c>
      <c r="S186" s="7" t="str">
        <f>IF($L186=S$4,MAX(S$1:S185)+1,"")</f>
        <v/>
      </c>
      <c r="T186" s="7" t="str">
        <f>IF($L186=T$4,MAX(T$1:T185)+1,"")</f>
        <v/>
      </c>
      <c r="U186" s="7" t="str">
        <f>IF($L186=U$4,MAX(U$1:U185)+1,"")</f>
        <v/>
      </c>
      <c r="V186" s="6">
        <f t="shared" si="10"/>
        <v>33</v>
      </c>
      <c r="X186" s="7" t="str">
        <f>IF($J186=X$4,MAX(X$1:X185)+1,"")</f>
        <v/>
      </c>
      <c r="Y186" s="7" t="str">
        <f>IF($J186=Y$4,MAX(Y$1:Y185)+1,"")</f>
        <v/>
      </c>
      <c r="Z186" s="7" t="str">
        <f>IF($J186=Z$4,MAX(Z$1:Z185)+1,"")</f>
        <v/>
      </c>
      <c r="AA186" s="7" t="str">
        <f>IF($J186=AA$4,MAX(AA$1:AA185)+1,"")</f>
        <v/>
      </c>
      <c r="AB186" s="7" t="str">
        <f>IF($J186=AB$4,MAX(AB$1:AB185)+1,"")</f>
        <v/>
      </c>
      <c r="AC186" s="7" t="str">
        <f>IF($J186=AC$4,MAX(AC$1:AC185)+1,"")</f>
        <v/>
      </c>
      <c r="AD186" s="7" t="str">
        <f>IF($J186=AD$4,MAX(AD$1:AD185)+1,"")</f>
        <v/>
      </c>
      <c r="AE186" s="7" t="str">
        <f>IF($J186=AE$4,MAX(AE$1:AE185)+1,"")</f>
        <v/>
      </c>
      <c r="AF186" s="7" t="str">
        <f>IF($J186=AF$4,MAX(AF$1:AF185)+1,"")</f>
        <v/>
      </c>
      <c r="AG186" s="7" t="str">
        <f>IF($J186=AG$4,MAX(AG$1:AG185)+1,"")</f>
        <v/>
      </c>
      <c r="AH186" s="7" t="str">
        <f>IF($J186=AH$4,MAX(AH$1:AH185)+1,"")</f>
        <v/>
      </c>
      <c r="AI186" s="7" t="str">
        <f>IF($J186=AI$4,MAX(AI$1:AI185)+1,"")</f>
        <v/>
      </c>
      <c r="AJ186" s="7" t="str">
        <f>IF($J186=AJ$4,MAX(AJ$1:AJ185)+1,"")</f>
        <v/>
      </c>
      <c r="AK186" s="7" t="str">
        <f>IF($J186=AK$4,MAX(AK$1:AK185)+1,"")</f>
        <v/>
      </c>
      <c r="AL186" s="7" t="str">
        <f>IF($J186=AL$4,MAX(AL$1:AL185)+1,"")</f>
        <v/>
      </c>
      <c r="AM186" s="7" t="str">
        <f>IF($J186=AM$4,MAX(AM$1:AM185)+1,"")</f>
        <v/>
      </c>
      <c r="AN186" s="7" t="str">
        <f>IF($J186=AN$4,MAX(AN$1:AN185)+1,"")</f>
        <v/>
      </c>
      <c r="AO186" s="7" t="str">
        <f>IF($J186=AO$4,MAX(AO$1:AO185)+1,"")</f>
        <v/>
      </c>
      <c r="AP186" s="7" t="str">
        <f>IF($J186=AP$4,MAX(AP$1:AP185)+1,"")</f>
        <v/>
      </c>
      <c r="AQ186" s="7" t="str">
        <f>IF($J186=AQ$4,MAX(AQ$1:AQ185)+1,"")</f>
        <v/>
      </c>
      <c r="AR186" s="7" t="str">
        <f>IF($J186=AR$4,MAX(AR$1:AR185)+1,"")</f>
        <v/>
      </c>
      <c r="AS186" s="7" t="str">
        <f>IF($J186=AS$4,MAX(AS$1:AS185)+1,"")</f>
        <v/>
      </c>
      <c r="AT186" s="7" t="str">
        <f>IF($J186=AT$4,MAX(AT$1:AT185)+1,"")</f>
        <v/>
      </c>
      <c r="AU186" s="7" t="str">
        <f>IF($J186=AU$4,MAX(AU$1:AU185)+1,"")</f>
        <v/>
      </c>
      <c r="AV186" s="7" t="str">
        <f>IF($J186=AV$4,MAX(AV$1:AV185)+1,"")</f>
        <v/>
      </c>
      <c r="AW186" s="7" t="str">
        <f>IF($J186=AW$4,MAX(AW$1:AW185)+1,"")</f>
        <v/>
      </c>
      <c r="AX186" s="7" t="str">
        <f>IF($J186=AX$4,MAX(AX$1:AX185)+1,"")</f>
        <v/>
      </c>
      <c r="AY186" s="7" t="str">
        <f>IF($J186=AY$4,MAX(AY$1:AY185)+1,"")</f>
        <v/>
      </c>
      <c r="AZ186" s="7" t="str">
        <f>IF($J186=AZ$4,MAX(AZ$1:AZ185)+1,"")</f>
        <v/>
      </c>
      <c r="BA186" s="7" t="str">
        <f>IF($J186=BA$4,MAX(BA$1:BA185)+1,"")</f>
        <v/>
      </c>
      <c r="BB186" s="7" t="str">
        <f>IF($J186=BB$4,MAX(BB$1:BB185)+1,"")</f>
        <v/>
      </c>
      <c r="BC186" s="7">
        <f>IF($J186=BC$4,MAX(BC$1:BC185)+1,"")</f>
        <v>2</v>
      </c>
      <c r="BD186" s="7" t="str">
        <f>IF($J186=BD$4,MAX(BD$1:BD185)+1,"")</f>
        <v/>
      </c>
      <c r="BE186" s="7" t="str">
        <f>IF($J186=BE$4,MAX(BE$1:BE185)+1,"")</f>
        <v/>
      </c>
      <c r="BF186" s="7" t="str">
        <f>IF($J186=BF$4,MAX(BF$1:BF185)+1,"")</f>
        <v/>
      </c>
      <c r="BG186" s="7" t="str">
        <f>IF($J186=BG$4,MAX(BG$1:BG185)+1,"")</f>
        <v/>
      </c>
      <c r="BH186" s="7" t="str">
        <f>IF($J186=BH$4,MAX(BH$1:BH185)+1,"")</f>
        <v/>
      </c>
      <c r="BI186" s="6">
        <f t="shared" si="11"/>
        <v>2</v>
      </c>
    </row>
    <row r="187" spans="1:61">
      <c r="A187" s="6" t="str">
        <f t="shared" si="8"/>
        <v>มัธยมศึกษาปีที่ 6/1-20</v>
      </c>
      <c r="B187" s="6" t="str">
        <f t="shared" si="9"/>
        <v>ช67607-3</v>
      </c>
      <c r="D187" s="15">
        <v>20</v>
      </c>
      <c r="E187" s="15" t="s">
        <v>68</v>
      </c>
      <c r="F187" s="8" t="s">
        <v>69</v>
      </c>
      <c r="G187" s="8" t="s">
        <v>70</v>
      </c>
      <c r="H187" s="15" t="s">
        <v>561</v>
      </c>
      <c r="J187" s="7" t="str">
        <f>IF(K187='วิชา-ชั้นที่สอน'!$B$34,'วิชา-ชั้นที่สอน'!$A$34,IF(K187='วิชา-ชั้นที่สอน'!$B$35,'วิชา-ชั้นที่สอน'!$A$35,IF(K187='วิชา-ชั้นที่สอน'!$B$36,'วิชา-ชั้นที่สอน'!$A$36,IF(K187='วิชา-ชั้นที่สอน'!$B$37,'วิชา-ชั้นที่สอน'!$A$37,IF(K187='วิชา-ชั้นที่สอน'!$B$38,'วิชา-ชั้นที่สอน'!$A$38,IF(K187='วิชา-ชั้นที่สอน'!$B$39,'วิชา-ชั้นที่สอน'!$A$39,"-"))))))</f>
        <v>ช67607</v>
      </c>
      <c r="K187" s="7" t="s">
        <v>1855</v>
      </c>
      <c r="L187" s="7" t="str">
        <f>IF(J187=0,"",IF(J187="-","",IF(J187="","",VLOOKUP(J187,'วิชา-ชั้นที่สอน'!$A$3:$F$59,3,FALSE))))</f>
        <v>นางสาวอริยา แดงด้อมยุทธ</v>
      </c>
      <c r="M187" s="7" t="str">
        <f>IF(L187=$M$4,MAX(M$1:$M186)+1,"")</f>
        <v/>
      </c>
      <c r="N187" s="7" t="str">
        <f>IF($L187=N$4,MAX(N$1:N186)+1,"")</f>
        <v/>
      </c>
      <c r="O187" s="7" t="str">
        <f>IF($L187=O$4,MAX(O$1:O186)+1,"")</f>
        <v/>
      </c>
      <c r="P187" s="7" t="str">
        <f>IF($L187=P$4,MAX(P$1:P186)+1,"")</f>
        <v/>
      </c>
      <c r="Q187" s="7">
        <f>IF($L187=Q$4,MAX(Q$1:Q186)+1,"")</f>
        <v>3</v>
      </c>
      <c r="R187" s="7" t="str">
        <f>IF($L187=R$4,MAX(R$1:R186)+1,"")</f>
        <v/>
      </c>
      <c r="S187" s="7" t="str">
        <f>IF($L187=S$4,MAX(S$1:S186)+1,"")</f>
        <v/>
      </c>
      <c r="T187" s="7" t="str">
        <f>IF($L187=T$4,MAX(T$1:T186)+1,"")</f>
        <v/>
      </c>
      <c r="U187" s="7" t="str">
        <f>IF($L187=U$4,MAX(U$1:U186)+1,"")</f>
        <v/>
      </c>
      <c r="V187" s="6">
        <f t="shared" si="10"/>
        <v>3</v>
      </c>
      <c r="X187" s="7" t="str">
        <f>IF($J187=X$4,MAX(X$1:X186)+1,"")</f>
        <v/>
      </c>
      <c r="Y187" s="7" t="str">
        <f>IF($J187=Y$4,MAX(Y$1:Y186)+1,"")</f>
        <v/>
      </c>
      <c r="Z187" s="7" t="str">
        <f>IF($J187=Z$4,MAX(Z$1:Z186)+1,"")</f>
        <v/>
      </c>
      <c r="AA187" s="7" t="str">
        <f>IF($J187=AA$4,MAX(AA$1:AA186)+1,"")</f>
        <v/>
      </c>
      <c r="AB187" s="7" t="str">
        <f>IF($J187=AB$4,MAX(AB$1:AB186)+1,"")</f>
        <v/>
      </c>
      <c r="AC187" s="7" t="str">
        <f>IF($J187=AC$4,MAX(AC$1:AC186)+1,"")</f>
        <v/>
      </c>
      <c r="AD187" s="7" t="str">
        <f>IF($J187=AD$4,MAX(AD$1:AD186)+1,"")</f>
        <v/>
      </c>
      <c r="AE187" s="7" t="str">
        <f>IF($J187=AE$4,MAX(AE$1:AE186)+1,"")</f>
        <v/>
      </c>
      <c r="AF187" s="7" t="str">
        <f>IF($J187=AF$4,MAX(AF$1:AF186)+1,"")</f>
        <v/>
      </c>
      <c r="AG187" s="7" t="str">
        <f>IF($J187=AG$4,MAX(AG$1:AG186)+1,"")</f>
        <v/>
      </c>
      <c r="AH187" s="7" t="str">
        <f>IF($J187=AH$4,MAX(AH$1:AH186)+1,"")</f>
        <v/>
      </c>
      <c r="AI187" s="7" t="str">
        <f>IF($J187=AI$4,MAX(AI$1:AI186)+1,"")</f>
        <v/>
      </c>
      <c r="AJ187" s="7" t="str">
        <f>IF($J187=AJ$4,MAX(AJ$1:AJ186)+1,"")</f>
        <v/>
      </c>
      <c r="AK187" s="7" t="str">
        <f>IF($J187=AK$4,MAX(AK$1:AK186)+1,"")</f>
        <v/>
      </c>
      <c r="AL187" s="7" t="str">
        <f>IF($J187=AL$4,MAX(AL$1:AL186)+1,"")</f>
        <v/>
      </c>
      <c r="AM187" s="7" t="str">
        <f>IF($J187=AM$4,MAX(AM$1:AM186)+1,"")</f>
        <v/>
      </c>
      <c r="AN187" s="7" t="str">
        <f>IF($J187=AN$4,MAX(AN$1:AN186)+1,"")</f>
        <v/>
      </c>
      <c r="AO187" s="7" t="str">
        <f>IF($J187=AO$4,MAX(AO$1:AO186)+1,"")</f>
        <v/>
      </c>
      <c r="AP187" s="7" t="str">
        <f>IF($J187=AP$4,MAX(AP$1:AP186)+1,"")</f>
        <v/>
      </c>
      <c r="AQ187" s="7" t="str">
        <f>IF($J187=AQ$4,MAX(AQ$1:AQ186)+1,"")</f>
        <v/>
      </c>
      <c r="AR187" s="7" t="str">
        <f>IF($J187=AR$4,MAX(AR$1:AR186)+1,"")</f>
        <v/>
      </c>
      <c r="AS187" s="7" t="str">
        <f>IF($J187=AS$4,MAX(AS$1:AS186)+1,"")</f>
        <v/>
      </c>
      <c r="AT187" s="7" t="str">
        <f>IF($J187=AT$4,MAX(AT$1:AT186)+1,"")</f>
        <v/>
      </c>
      <c r="AU187" s="7" t="str">
        <f>IF($J187=AU$4,MAX(AU$1:AU186)+1,"")</f>
        <v/>
      </c>
      <c r="AV187" s="7" t="str">
        <f>IF($J187=AV$4,MAX(AV$1:AV186)+1,"")</f>
        <v/>
      </c>
      <c r="AW187" s="7" t="str">
        <f>IF($J187=AW$4,MAX(AW$1:AW186)+1,"")</f>
        <v/>
      </c>
      <c r="AX187" s="7" t="str">
        <f>IF($J187=AX$4,MAX(AX$1:AX186)+1,"")</f>
        <v/>
      </c>
      <c r="AY187" s="7" t="str">
        <f>IF($J187=AY$4,MAX(AY$1:AY186)+1,"")</f>
        <v/>
      </c>
      <c r="AZ187" s="7" t="str">
        <f>IF($J187=AZ$4,MAX(AZ$1:AZ186)+1,"")</f>
        <v/>
      </c>
      <c r="BA187" s="7" t="str">
        <f>IF($J187=BA$4,MAX(BA$1:BA186)+1,"")</f>
        <v/>
      </c>
      <c r="BB187" s="7" t="str">
        <f>IF($J187=BB$4,MAX(BB$1:BB186)+1,"")</f>
        <v/>
      </c>
      <c r="BC187" s="7" t="str">
        <f>IF($J187=BC$4,MAX(BC$1:BC186)+1,"")</f>
        <v/>
      </c>
      <c r="BD187" s="7">
        <f>IF($J187=BD$4,MAX(BD$1:BD186)+1,"")</f>
        <v>3</v>
      </c>
      <c r="BE187" s="7" t="str">
        <f>IF($J187=BE$4,MAX(BE$1:BE186)+1,"")</f>
        <v/>
      </c>
      <c r="BF187" s="7" t="str">
        <f>IF($J187=BF$4,MAX(BF$1:BF186)+1,"")</f>
        <v/>
      </c>
      <c r="BG187" s="7" t="str">
        <f>IF($J187=BG$4,MAX(BG$1:BG186)+1,"")</f>
        <v/>
      </c>
      <c r="BH187" s="7" t="str">
        <f>IF($J187=BH$4,MAX(BH$1:BH186)+1,"")</f>
        <v/>
      </c>
      <c r="BI187" s="6">
        <f t="shared" si="11"/>
        <v>3</v>
      </c>
    </row>
    <row r="188" spans="1:61">
      <c r="A188" s="6" t="str">
        <f t="shared" si="8"/>
        <v>มัธยมศึกษาปีที่ 6/1-21</v>
      </c>
      <c r="B188" s="6" t="str">
        <f t="shared" si="9"/>
        <v>ช67606-3</v>
      </c>
      <c r="D188" s="15">
        <v>21</v>
      </c>
      <c r="E188" s="15" t="s">
        <v>74</v>
      </c>
      <c r="F188" s="8" t="s">
        <v>75</v>
      </c>
      <c r="G188" s="8" t="s">
        <v>76</v>
      </c>
      <c r="H188" s="15" t="s">
        <v>561</v>
      </c>
      <c r="J188" s="7" t="str">
        <f>IF(K188='วิชา-ชั้นที่สอน'!$B$34,'วิชา-ชั้นที่สอน'!$A$34,IF(K188='วิชา-ชั้นที่สอน'!$B$35,'วิชา-ชั้นที่สอน'!$A$35,IF(K188='วิชา-ชั้นที่สอน'!$B$36,'วิชา-ชั้นที่สอน'!$A$36,IF(K188='วิชา-ชั้นที่สอน'!$B$37,'วิชา-ชั้นที่สอน'!$A$37,IF(K188='วิชา-ชั้นที่สอน'!$B$38,'วิชา-ชั้นที่สอน'!$A$38,IF(K188='วิชา-ชั้นที่สอน'!$B$39,'วิชา-ชั้นที่สอน'!$A$39,"-"))))))</f>
        <v>ช67606</v>
      </c>
      <c r="K188" s="7" t="s">
        <v>1947</v>
      </c>
      <c r="L188" s="7" t="str">
        <f>IF(J188=0,"",IF(J188="-","",IF(J188="","",VLOOKUP(J188,'วิชา-ชั้นที่สอน'!$A$3:$F$59,3,FALSE))))</f>
        <v>นางสาวศิลป์ศุภา คุสินธุ์</v>
      </c>
      <c r="M188" s="7" t="str">
        <f>IF(L188=$M$4,MAX(M$1:$M187)+1,"")</f>
        <v/>
      </c>
      <c r="N188" s="7">
        <f>IF($L188=N$4,MAX(N$1:N187)+1,"")</f>
        <v>34</v>
      </c>
      <c r="O188" s="7" t="str">
        <f>IF($L188=O$4,MAX(O$1:O187)+1,"")</f>
        <v/>
      </c>
      <c r="P188" s="7" t="str">
        <f>IF($L188=P$4,MAX(P$1:P187)+1,"")</f>
        <v/>
      </c>
      <c r="Q188" s="7" t="str">
        <f>IF($L188=Q$4,MAX(Q$1:Q187)+1,"")</f>
        <v/>
      </c>
      <c r="R188" s="7" t="str">
        <f>IF($L188=R$4,MAX(R$1:R187)+1,"")</f>
        <v/>
      </c>
      <c r="S188" s="7" t="str">
        <f>IF($L188=S$4,MAX(S$1:S187)+1,"")</f>
        <v/>
      </c>
      <c r="T188" s="7" t="str">
        <f>IF($L188=T$4,MAX(T$1:T187)+1,"")</f>
        <v/>
      </c>
      <c r="U188" s="7" t="str">
        <f>IF($L188=U$4,MAX(U$1:U187)+1,"")</f>
        <v/>
      </c>
      <c r="V188" s="6">
        <f t="shared" si="10"/>
        <v>34</v>
      </c>
      <c r="X188" s="7" t="str">
        <f>IF($J188=X$4,MAX(X$1:X187)+1,"")</f>
        <v/>
      </c>
      <c r="Y188" s="7" t="str">
        <f>IF($J188=Y$4,MAX(Y$1:Y187)+1,"")</f>
        <v/>
      </c>
      <c r="Z188" s="7" t="str">
        <f>IF($J188=Z$4,MAX(Z$1:Z187)+1,"")</f>
        <v/>
      </c>
      <c r="AA188" s="7" t="str">
        <f>IF($J188=AA$4,MAX(AA$1:AA187)+1,"")</f>
        <v/>
      </c>
      <c r="AB188" s="7" t="str">
        <f>IF($J188=AB$4,MAX(AB$1:AB187)+1,"")</f>
        <v/>
      </c>
      <c r="AC188" s="7" t="str">
        <f>IF($J188=AC$4,MAX(AC$1:AC187)+1,"")</f>
        <v/>
      </c>
      <c r="AD188" s="7" t="str">
        <f>IF($J188=AD$4,MAX(AD$1:AD187)+1,"")</f>
        <v/>
      </c>
      <c r="AE188" s="7" t="str">
        <f>IF($J188=AE$4,MAX(AE$1:AE187)+1,"")</f>
        <v/>
      </c>
      <c r="AF188" s="7" t="str">
        <f>IF($J188=AF$4,MAX(AF$1:AF187)+1,"")</f>
        <v/>
      </c>
      <c r="AG188" s="7" t="str">
        <f>IF($J188=AG$4,MAX(AG$1:AG187)+1,"")</f>
        <v/>
      </c>
      <c r="AH188" s="7" t="str">
        <f>IF($J188=AH$4,MAX(AH$1:AH187)+1,"")</f>
        <v/>
      </c>
      <c r="AI188" s="7" t="str">
        <f>IF($J188=AI$4,MAX(AI$1:AI187)+1,"")</f>
        <v/>
      </c>
      <c r="AJ188" s="7" t="str">
        <f>IF($J188=AJ$4,MAX(AJ$1:AJ187)+1,"")</f>
        <v/>
      </c>
      <c r="AK188" s="7" t="str">
        <f>IF($J188=AK$4,MAX(AK$1:AK187)+1,"")</f>
        <v/>
      </c>
      <c r="AL188" s="7" t="str">
        <f>IF($J188=AL$4,MAX(AL$1:AL187)+1,"")</f>
        <v/>
      </c>
      <c r="AM188" s="7" t="str">
        <f>IF($J188=AM$4,MAX(AM$1:AM187)+1,"")</f>
        <v/>
      </c>
      <c r="AN188" s="7" t="str">
        <f>IF($J188=AN$4,MAX(AN$1:AN187)+1,"")</f>
        <v/>
      </c>
      <c r="AO188" s="7" t="str">
        <f>IF($J188=AO$4,MAX(AO$1:AO187)+1,"")</f>
        <v/>
      </c>
      <c r="AP188" s="7" t="str">
        <f>IF($J188=AP$4,MAX(AP$1:AP187)+1,"")</f>
        <v/>
      </c>
      <c r="AQ188" s="7" t="str">
        <f>IF($J188=AQ$4,MAX(AQ$1:AQ187)+1,"")</f>
        <v/>
      </c>
      <c r="AR188" s="7" t="str">
        <f>IF($J188=AR$4,MAX(AR$1:AR187)+1,"")</f>
        <v/>
      </c>
      <c r="AS188" s="7" t="str">
        <f>IF($J188=AS$4,MAX(AS$1:AS187)+1,"")</f>
        <v/>
      </c>
      <c r="AT188" s="7" t="str">
        <f>IF($J188=AT$4,MAX(AT$1:AT187)+1,"")</f>
        <v/>
      </c>
      <c r="AU188" s="7" t="str">
        <f>IF($J188=AU$4,MAX(AU$1:AU187)+1,"")</f>
        <v/>
      </c>
      <c r="AV188" s="7" t="str">
        <f>IF($J188=AV$4,MAX(AV$1:AV187)+1,"")</f>
        <v/>
      </c>
      <c r="AW188" s="7" t="str">
        <f>IF($J188=AW$4,MAX(AW$1:AW187)+1,"")</f>
        <v/>
      </c>
      <c r="AX188" s="7" t="str">
        <f>IF($J188=AX$4,MAX(AX$1:AX187)+1,"")</f>
        <v/>
      </c>
      <c r="AY188" s="7" t="str">
        <f>IF($J188=AY$4,MAX(AY$1:AY187)+1,"")</f>
        <v/>
      </c>
      <c r="AZ188" s="7" t="str">
        <f>IF($J188=AZ$4,MAX(AZ$1:AZ187)+1,"")</f>
        <v/>
      </c>
      <c r="BA188" s="7" t="str">
        <f>IF($J188=BA$4,MAX(BA$1:BA187)+1,"")</f>
        <v/>
      </c>
      <c r="BB188" s="7" t="str">
        <f>IF($J188=BB$4,MAX(BB$1:BB187)+1,"")</f>
        <v/>
      </c>
      <c r="BC188" s="7">
        <f>IF($J188=BC$4,MAX(BC$1:BC187)+1,"")</f>
        <v>3</v>
      </c>
      <c r="BD188" s="7" t="str">
        <f>IF($J188=BD$4,MAX(BD$1:BD187)+1,"")</f>
        <v/>
      </c>
      <c r="BE188" s="7" t="str">
        <f>IF($J188=BE$4,MAX(BE$1:BE187)+1,"")</f>
        <v/>
      </c>
      <c r="BF188" s="7" t="str">
        <f>IF($J188=BF$4,MAX(BF$1:BF187)+1,"")</f>
        <v/>
      </c>
      <c r="BG188" s="7" t="str">
        <f>IF($J188=BG$4,MAX(BG$1:BG187)+1,"")</f>
        <v/>
      </c>
      <c r="BH188" s="7" t="str">
        <f>IF($J188=BH$4,MAX(BH$1:BH187)+1,"")</f>
        <v/>
      </c>
      <c r="BI188" s="6">
        <f t="shared" si="11"/>
        <v>3</v>
      </c>
    </row>
    <row r="189" spans="1:61">
      <c r="A189" s="6" t="str">
        <f t="shared" si="8"/>
        <v>มัธยมศึกษาปีที่ 6/1-22</v>
      </c>
      <c r="B189" s="6" t="str">
        <f t="shared" si="9"/>
        <v>ช67606-4</v>
      </c>
      <c r="D189" s="15">
        <v>22</v>
      </c>
      <c r="E189" s="15" t="s">
        <v>90</v>
      </c>
      <c r="F189" s="8" t="s">
        <v>2114</v>
      </c>
      <c r="G189" s="8" t="s">
        <v>91</v>
      </c>
      <c r="H189" s="15" t="s">
        <v>561</v>
      </c>
      <c r="J189" s="7" t="str">
        <f>IF(K189='วิชา-ชั้นที่สอน'!$B$34,'วิชา-ชั้นที่สอน'!$A$34,IF(K189='วิชา-ชั้นที่สอน'!$B$35,'วิชา-ชั้นที่สอน'!$A$35,IF(K189='วิชา-ชั้นที่สอน'!$B$36,'วิชา-ชั้นที่สอน'!$A$36,IF(K189='วิชา-ชั้นที่สอน'!$B$37,'วิชา-ชั้นที่สอน'!$A$37,IF(K189='วิชา-ชั้นที่สอน'!$B$38,'วิชา-ชั้นที่สอน'!$A$38,IF(K189='วิชา-ชั้นที่สอน'!$B$39,'วิชา-ชั้นที่สอน'!$A$39,"-"))))))</f>
        <v>ช67606</v>
      </c>
      <c r="K189" s="7" t="s">
        <v>1947</v>
      </c>
      <c r="L189" s="7" t="str">
        <f>IF(J189=0,"",IF(J189="-","",IF(J189="","",VLOOKUP(J189,'วิชา-ชั้นที่สอน'!$A$3:$F$59,3,FALSE))))</f>
        <v>นางสาวศิลป์ศุภา คุสินธุ์</v>
      </c>
      <c r="M189" s="7" t="str">
        <f>IF(L189=$M$4,MAX(M$1:$M188)+1,"")</f>
        <v/>
      </c>
      <c r="N189" s="7">
        <f>IF($L189=N$4,MAX(N$1:N188)+1,"")</f>
        <v>35</v>
      </c>
      <c r="O189" s="7" t="str">
        <f>IF($L189=O$4,MAX(O$1:O188)+1,"")</f>
        <v/>
      </c>
      <c r="P189" s="7" t="str">
        <f>IF($L189=P$4,MAX(P$1:P188)+1,"")</f>
        <v/>
      </c>
      <c r="Q189" s="7" t="str">
        <f>IF($L189=Q$4,MAX(Q$1:Q188)+1,"")</f>
        <v/>
      </c>
      <c r="R189" s="7" t="str">
        <f>IF($L189=R$4,MAX(R$1:R188)+1,"")</f>
        <v/>
      </c>
      <c r="S189" s="7" t="str">
        <f>IF($L189=S$4,MAX(S$1:S188)+1,"")</f>
        <v/>
      </c>
      <c r="T189" s="7" t="str">
        <f>IF($L189=T$4,MAX(T$1:T188)+1,"")</f>
        <v/>
      </c>
      <c r="U189" s="7" t="str">
        <f>IF($L189=U$4,MAX(U$1:U188)+1,"")</f>
        <v/>
      </c>
      <c r="V189" s="6">
        <f t="shared" si="10"/>
        <v>35</v>
      </c>
      <c r="X189" s="7" t="str">
        <f>IF($J189=X$4,MAX(X$1:X188)+1,"")</f>
        <v/>
      </c>
      <c r="Y189" s="7" t="str">
        <f>IF($J189=Y$4,MAX(Y$1:Y188)+1,"")</f>
        <v/>
      </c>
      <c r="Z189" s="7" t="str">
        <f>IF($J189=Z$4,MAX(Z$1:Z188)+1,"")</f>
        <v/>
      </c>
      <c r="AA189" s="7" t="str">
        <f>IF($J189=AA$4,MAX(AA$1:AA188)+1,"")</f>
        <v/>
      </c>
      <c r="AB189" s="7" t="str">
        <f>IF($J189=AB$4,MAX(AB$1:AB188)+1,"")</f>
        <v/>
      </c>
      <c r="AC189" s="7" t="str">
        <f>IF($J189=AC$4,MAX(AC$1:AC188)+1,"")</f>
        <v/>
      </c>
      <c r="AD189" s="7" t="str">
        <f>IF($J189=AD$4,MAX(AD$1:AD188)+1,"")</f>
        <v/>
      </c>
      <c r="AE189" s="7" t="str">
        <f>IF($J189=AE$4,MAX(AE$1:AE188)+1,"")</f>
        <v/>
      </c>
      <c r="AF189" s="7" t="str">
        <f>IF($J189=AF$4,MAX(AF$1:AF188)+1,"")</f>
        <v/>
      </c>
      <c r="AG189" s="7" t="str">
        <f>IF($J189=AG$4,MAX(AG$1:AG188)+1,"")</f>
        <v/>
      </c>
      <c r="AH189" s="7" t="str">
        <f>IF($J189=AH$4,MAX(AH$1:AH188)+1,"")</f>
        <v/>
      </c>
      <c r="AI189" s="7" t="str">
        <f>IF($J189=AI$4,MAX(AI$1:AI188)+1,"")</f>
        <v/>
      </c>
      <c r="AJ189" s="7" t="str">
        <f>IF($J189=AJ$4,MAX(AJ$1:AJ188)+1,"")</f>
        <v/>
      </c>
      <c r="AK189" s="7" t="str">
        <f>IF($J189=AK$4,MAX(AK$1:AK188)+1,"")</f>
        <v/>
      </c>
      <c r="AL189" s="7" t="str">
        <f>IF($J189=AL$4,MAX(AL$1:AL188)+1,"")</f>
        <v/>
      </c>
      <c r="AM189" s="7" t="str">
        <f>IF($J189=AM$4,MAX(AM$1:AM188)+1,"")</f>
        <v/>
      </c>
      <c r="AN189" s="7" t="str">
        <f>IF($J189=AN$4,MAX(AN$1:AN188)+1,"")</f>
        <v/>
      </c>
      <c r="AO189" s="7" t="str">
        <f>IF($J189=AO$4,MAX(AO$1:AO188)+1,"")</f>
        <v/>
      </c>
      <c r="AP189" s="7" t="str">
        <f>IF($J189=AP$4,MAX(AP$1:AP188)+1,"")</f>
        <v/>
      </c>
      <c r="AQ189" s="7" t="str">
        <f>IF($J189=AQ$4,MAX(AQ$1:AQ188)+1,"")</f>
        <v/>
      </c>
      <c r="AR189" s="7" t="str">
        <f>IF($J189=AR$4,MAX(AR$1:AR188)+1,"")</f>
        <v/>
      </c>
      <c r="AS189" s="7" t="str">
        <f>IF($J189=AS$4,MAX(AS$1:AS188)+1,"")</f>
        <v/>
      </c>
      <c r="AT189" s="7" t="str">
        <f>IF($J189=AT$4,MAX(AT$1:AT188)+1,"")</f>
        <v/>
      </c>
      <c r="AU189" s="7" t="str">
        <f>IF($J189=AU$4,MAX(AU$1:AU188)+1,"")</f>
        <v/>
      </c>
      <c r="AV189" s="7" t="str">
        <f>IF($J189=AV$4,MAX(AV$1:AV188)+1,"")</f>
        <v/>
      </c>
      <c r="AW189" s="7" t="str">
        <f>IF($J189=AW$4,MAX(AW$1:AW188)+1,"")</f>
        <v/>
      </c>
      <c r="AX189" s="7" t="str">
        <f>IF($J189=AX$4,MAX(AX$1:AX188)+1,"")</f>
        <v/>
      </c>
      <c r="AY189" s="7" t="str">
        <f>IF($J189=AY$4,MAX(AY$1:AY188)+1,"")</f>
        <v/>
      </c>
      <c r="AZ189" s="7" t="str">
        <f>IF($J189=AZ$4,MAX(AZ$1:AZ188)+1,"")</f>
        <v/>
      </c>
      <c r="BA189" s="7" t="str">
        <f>IF($J189=BA$4,MAX(BA$1:BA188)+1,"")</f>
        <v/>
      </c>
      <c r="BB189" s="7" t="str">
        <f>IF($J189=BB$4,MAX(BB$1:BB188)+1,"")</f>
        <v/>
      </c>
      <c r="BC189" s="7">
        <f>IF($J189=BC$4,MAX(BC$1:BC188)+1,"")</f>
        <v>4</v>
      </c>
      <c r="BD189" s="7" t="str">
        <f>IF($J189=BD$4,MAX(BD$1:BD188)+1,"")</f>
        <v/>
      </c>
      <c r="BE189" s="7" t="str">
        <f>IF($J189=BE$4,MAX(BE$1:BE188)+1,"")</f>
        <v/>
      </c>
      <c r="BF189" s="7" t="str">
        <f>IF($J189=BF$4,MAX(BF$1:BF188)+1,"")</f>
        <v/>
      </c>
      <c r="BG189" s="7" t="str">
        <f>IF($J189=BG$4,MAX(BG$1:BG188)+1,"")</f>
        <v/>
      </c>
      <c r="BH189" s="7" t="str">
        <f>IF($J189=BH$4,MAX(BH$1:BH188)+1,"")</f>
        <v/>
      </c>
      <c r="BI189" s="6">
        <f t="shared" si="11"/>
        <v>4</v>
      </c>
    </row>
    <row r="190" spans="1:61">
      <c r="A190" s="6" t="str">
        <f t="shared" si="8"/>
        <v>มัธยมศึกษาปีที่ 6/1-23</v>
      </c>
      <c r="B190" s="6" t="str">
        <f t="shared" si="9"/>
        <v>ช67610-4</v>
      </c>
      <c r="D190" s="15">
        <v>23</v>
      </c>
      <c r="E190" s="15" t="s">
        <v>92</v>
      </c>
      <c r="F190" s="8" t="s">
        <v>2115</v>
      </c>
      <c r="G190" s="8" t="s">
        <v>4</v>
      </c>
      <c r="H190" s="15" t="s">
        <v>561</v>
      </c>
      <c r="J190" s="7" t="str">
        <f>IF(K190='วิชา-ชั้นที่สอน'!$B$34,'วิชา-ชั้นที่สอน'!$A$34,IF(K190='วิชา-ชั้นที่สอน'!$B$35,'วิชา-ชั้นที่สอน'!$A$35,IF(K190='วิชา-ชั้นที่สอน'!$B$36,'วิชา-ชั้นที่สอน'!$A$36,IF(K190='วิชา-ชั้นที่สอน'!$B$37,'วิชา-ชั้นที่สอน'!$A$37,IF(K190='วิชา-ชั้นที่สอน'!$B$38,'วิชา-ชั้นที่สอน'!$A$38,IF(K190='วิชา-ชั้นที่สอน'!$B$39,'วิชา-ชั้นที่สอน'!$A$39,"-"))))))</f>
        <v>ช67610</v>
      </c>
      <c r="K190" s="7" t="s">
        <v>2133</v>
      </c>
      <c r="L190" s="7" t="str">
        <f>IF(J190=0,"",IF(J190="-","",IF(J190="","",VLOOKUP(J190,'วิชา-ชั้นที่สอน'!$A$3:$F$59,3,FALSE))))</f>
        <v>นางสาวมรกต  แหวนประดับ</v>
      </c>
      <c r="M190" s="7" t="str">
        <f>IF(L190=$M$4,MAX(M$1:$M189)+1,"")</f>
        <v/>
      </c>
      <c r="N190" s="7" t="str">
        <f>IF($L190=N$4,MAX(N$1:N189)+1,"")</f>
        <v/>
      </c>
      <c r="O190" s="7" t="str">
        <f>IF($L190=O$4,MAX(O$1:O189)+1,"")</f>
        <v/>
      </c>
      <c r="P190" s="7" t="str">
        <f>IF($L190=P$4,MAX(P$1:P189)+1,"")</f>
        <v/>
      </c>
      <c r="Q190" s="7" t="str">
        <f>IF($L190=Q$4,MAX(Q$1:Q189)+1,"")</f>
        <v/>
      </c>
      <c r="R190" s="7" t="str">
        <f>IF($L190=R$4,MAX(R$1:R189)+1,"")</f>
        <v/>
      </c>
      <c r="S190" s="7" t="str">
        <f>IF($L190=S$4,MAX(S$1:S189)+1,"")</f>
        <v/>
      </c>
      <c r="T190" s="7" t="str">
        <f>IF($L190=T$4,MAX(T$1:T189)+1,"")</f>
        <v/>
      </c>
      <c r="U190" s="7" t="str">
        <f>IF($L190=U$4,MAX(U$1:U189)+1,"")</f>
        <v/>
      </c>
      <c r="V190" s="6">
        <f t="shared" si="10"/>
        <v>0</v>
      </c>
      <c r="X190" s="7" t="str">
        <f>IF($J190=X$4,MAX(X$1:X189)+1,"")</f>
        <v/>
      </c>
      <c r="Y190" s="7" t="str">
        <f>IF($J190=Y$4,MAX(Y$1:Y189)+1,"")</f>
        <v/>
      </c>
      <c r="Z190" s="7" t="str">
        <f>IF($J190=Z$4,MAX(Z$1:Z189)+1,"")</f>
        <v/>
      </c>
      <c r="AA190" s="7" t="str">
        <f>IF($J190=AA$4,MAX(AA$1:AA189)+1,"")</f>
        <v/>
      </c>
      <c r="AB190" s="7" t="str">
        <f>IF($J190=AB$4,MAX(AB$1:AB189)+1,"")</f>
        <v/>
      </c>
      <c r="AC190" s="7" t="str">
        <f>IF($J190=AC$4,MAX(AC$1:AC189)+1,"")</f>
        <v/>
      </c>
      <c r="AD190" s="7" t="str">
        <f>IF($J190=AD$4,MAX(AD$1:AD189)+1,"")</f>
        <v/>
      </c>
      <c r="AE190" s="7" t="str">
        <f>IF($J190=AE$4,MAX(AE$1:AE189)+1,"")</f>
        <v/>
      </c>
      <c r="AF190" s="7" t="str">
        <f>IF($J190=AF$4,MAX(AF$1:AF189)+1,"")</f>
        <v/>
      </c>
      <c r="AG190" s="7" t="str">
        <f>IF($J190=AG$4,MAX(AG$1:AG189)+1,"")</f>
        <v/>
      </c>
      <c r="AH190" s="7" t="str">
        <f>IF($J190=AH$4,MAX(AH$1:AH189)+1,"")</f>
        <v/>
      </c>
      <c r="AI190" s="7" t="str">
        <f>IF($J190=AI$4,MAX(AI$1:AI189)+1,"")</f>
        <v/>
      </c>
      <c r="AJ190" s="7" t="str">
        <f>IF($J190=AJ$4,MAX(AJ$1:AJ189)+1,"")</f>
        <v/>
      </c>
      <c r="AK190" s="7" t="str">
        <f>IF($J190=AK$4,MAX(AK$1:AK189)+1,"")</f>
        <v/>
      </c>
      <c r="AL190" s="7" t="str">
        <f>IF($J190=AL$4,MAX(AL$1:AL189)+1,"")</f>
        <v/>
      </c>
      <c r="AM190" s="7" t="str">
        <f>IF($J190=AM$4,MAX(AM$1:AM189)+1,"")</f>
        <v/>
      </c>
      <c r="AN190" s="7" t="str">
        <f>IF($J190=AN$4,MAX(AN$1:AN189)+1,"")</f>
        <v/>
      </c>
      <c r="AO190" s="7" t="str">
        <f>IF($J190=AO$4,MAX(AO$1:AO189)+1,"")</f>
        <v/>
      </c>
      <c r="AP190" s="7" t="str">
        <f>IF($J190=AP$4,MAX(AP$1:AP189)+1,"")</f>
        <v/>
      </c>
      <c r="AQ190" s="7" t="str">
        <f>IF($J190=AQ$4,MAX(AQ$1:AQ189)+1,"")</f>
        <v/>
      </c>
      <c r="AR190" s="7" t="str">
        <f>IF($J190=AR$4,MAX(AR$1:AR189)+1,"")</f>
        <v/>
      </c>
      <c r="AS190" s="7" t="str">
        <f>IF($J190=AS$4,MAX(AS$1:AS189)+1,"")</f>
        <v/>
      </c>
      <c r="AT190" s="7" t="str">
        <f>IF($J190=AT$4,MAX(AT$1:AT189)+1,"")</f>
        <v/>
      </c>
      <c r="AU190" s="7" t="str">
        <f>IF($J190=AU$4,MAX(AU$1:AU189)+1,"")</f>
        <v/>
      </c>
      <c r="AV190" s="7" t="str">
        <f>IF($J190=AV$4,MAX(AV$1:AV189)+1,"")</f>
        <v/>
      </c>
      <c r="AW190" s="7" t="str">
        <f>IF($J190=AW$4,MAX(AW$1:AW189)+1,"")</f>
        <v/>
      </c>
      <c r="AX190" s="7" t="str">
        <f>IF($J190=AX$4,MAX(AX$1:AX189)+1,"")</f>
        <v/>
      </c>
      <c r="AY190" s="7" t="str">
        <f>IF($J190=AY$4,MAX(AY$1:AY189)+1,"")</f>
        <v/>
      </c>
      <c r="AZ190" s="7" t="str">
        <f>IF($J190=AZ$4,MAX(AZ$1:AZ189)+1,"")</f>
        <v/>
      </c>
      <c r="BA190" s="7" t="str">
        <f>IF($J190=BA$4,MAX(BA$1:BA189)+1,"")</f>
        <v/>
      </c>
      <c r="BB190" s="7" t="str">
        <f>IF($J190=BB$4,MAX(BB$1:BB189)+1,"")</f>
        <v/>
      </c>
      <c r="BC190" s="7" t="str">
        <f>IF($J190=BC$4,MAX(BC$1:BC189)+1,"")</f>
        <v/>
      </c>
      <c r="BD190" s="7" t="str">
        <f>IF($J190=BD$4,MAX(BD$1:BD189)+1,"")</f>
        <v/>
      </c>
      <c r="BE190" s="7" t="str">
        <f>IF($J190=BE$4,MAX(BE$1:BE189)+1,"")</f>
        <v/>
      </c>
      <c r="BF190" s="7" t="str">
        <f>IF($J190=BF$4,MAX(BF$1:BF189)+1,"")</f>
        <v/>
      </c>
      <c r="BG190" s="7">
        <f>IF($J190=BG$4,MAX(BG$1:BG189)+1,"")</f>
        <v>4</v>
      </c>
      <c r="BH190" s="7" t="str">
        <f>IF($J190=BH$4,MAX(BH$1:BH189)+1,"")</f>
        <v/>
      </c>
      <c r="BI190" s="6">
        <f t="shared" si="11"/>
        <v>4</v>
      </c>
    </row>
    <row r="191" spans="1:61">
      <c r="A191" s="6" t="str">
        <f t="shared" si="8"/>
        <v>มัธยมศึกษาปีที่ 6/1-24</v>
      </c>
      <c r="B191" s="6" t="str">
        <f t="shared" si="9"/>
        <v>ช67606-5</v>
      </c>
      <c r="D191" s="15">
        <v>24</v>
      </c>
      <c r="E191" s="15" t="s">
        <v>93</v>
      </c>
      <c r="F191" s="8" t="s">
        <v>94</v>
      </c>
      <c r="G191" s="8" t="s">
        <v>95</v>
      </c>
      <c r="H191" s="15" t="s">
        <v>561</v>
      </c>
      <c r="J191" s="7" t="str">
        <f>IF(K191='วิชา-ชั้นที่สอน'!$B$34,'วิชา-ชั้นที่สอน'!$A$34,IF(K191='วิชา-ชั้นที่สอน'!$B$35,'วิชา-ชั้นที่สอน'!$A$35,IF(K191='วิชา-ชั้นที่สอน'!$B$36,'วิชา-ชั้นที่สอน'!$A$36,IF(K191='วิชา-ชั้นที่สอน'!$B$37,'วิชา-ชั้นที่สอน'!$A$37,IF(K191='วิชา-ชั้นที่สอน'!$B$38,'วิชา-ชั้นที่สอน'!$A$38,IF(K191='วิชา-ชั้นที่สอน'!$B$39,'วิชา-ชั้นที่สอน'!$A$39,"-"))))))</f>
        <v>ช67606</v>
      </c>
      <c r="K191" s="7" t="s">
        <v>1947</v>
      </c>
      <c r="L191" s="7" t="str">
        <f>IF(J191=0,"",IF(J191="-","",IF(J191="","",VLOOKUP(J191,'วิชา-ชั้นที่สอน'!$A$3:$F$59,3,FALSE))))</f>
        <v>นางสาวศิลป์ศุภา คุสินธุ์</v>
      </c>
      <c r="M191" s="7" t="str">
        <f>IF(L191=$M$4,MAX(M$1:$M190)+1,"")</f>
        <v/>
      </c>
      <c r="N191" s="7">
        <f>IF($L191=N$4,MAX(N$1:N190)+1,"")</f>
        <v>36</v>
      </c>
      <c r="O191" s="7" t="str">
        <f>IF($L191=O$4,MAX(O$1:O190)+1,"")</f>
        <v/>
      </c>
      <c r="P191" s="7" t="str">
        <f>IF($L191=P$4,MAX(P$1:P190)+1,"")</f>
        <v/>
      </c>
      <c r="Q191" s="7" t="str">
        <f>IF($L191=Q$4,MAX(Q$1:Q190)+1,"")</f>
        <v/>
      </c>
      <c r="R191" s="7" t="str">
        <f>IF($L191=R$4,MAX(R$1:R190)+1,"")</f>
        <v/>
      </c>
      <c r="S191" s="7" t="str">
        <f>IF($L191=S$4,MAX(S$1:S190)+1,"")</f>
        <v/>
      </c>
      <c r="T191" s="7" t="str">
        <f>IF($L191=T$4,MAX(T$1:T190)+1,"")</f>
        <v/>
      </c>
      <c r="U191" s="7" t="str">
        <f>IF($L191=U$4,MAX(U$1:U190)+1,"")</f>
        <v/>
      </c>
      <c r="V191" s="6">
        <f t="shared" si="10"/>
        <v>36</v>
      </c>
      <c r="X191" s="7" t="str">
        <f>IF($J191=X$4,MAX(X$1:X190)+1,"")</f>
        <v/>
      </c>
      <c r="Y191" s="7" t="str">
        <f>IF($J191=Y$4,MAX(Y$1:Y190)+1,"")</f>
        <v/>
      </c>
      <c r="Z191" s="7" t="str">
        <f>IF($J191=Z$4,MAX(Z$1:Z190)+1,"")</f>
        <v/>
      </c>
      <c r="AA191" s="7" t="str">
        <f>IF($J191=AA$4,MAX(AA$1:AA190)+1,"")</f>
        <v/>
      </c>
      <c r="AB191" s="7" t="str">
        <f>IF($J191=AB$4,MAX(AB$1:AB190)+1,"")</f>
        <v/>
      </c>
      <c r="AC191" s="7" t="str">
        <f>IF($J191=AC$4,MAX(AC$1:AC190)+1,"")</f>
        <v/>
      </c>
      <c r="AD191" s="7" t="str">
        <f>IF($J191=AD$4,MAX(AD$1:AD190)+1,"")</f>
        <v/>
      </c>
      <c r="AE191" s="7" t="str">
        <f>IF($J191=AE$4,MAX(AE$1:AE190)+1,"")</f>
        <v/>
      </c>
      <c r="AF191" s="7" t="str">
        <f>IF($J191=AF$4,MAX(AF$1:AF190)+1,"")</f>
        <v/>
      </c>
      <c r="AG191" s="7" t="str">
        <f>IF($J191=AG$4,MAX(AG$1:AG190)+1,"")</f>
        <v/>
      </c>
      <c r="AH191" s="7" t="str">
        <f>IF($J191=AH$4,MAX(AH$1:AH190)+1,"")</f>
        <v/>
      </c>
      <c r="AI191" s="7" t="str">
        <f>IF($J191=AI$4,MAX(AI$1:AI190)+1,"")</f>
        <v/>
      </c>
      <c r="AJ191" s="7" t="str">
        <f>IF($J191=AJ$4,MAX(AJ$1:AJ190)+1,"")</f>
        <v/>
      </c>
      <c r="AK191" s="7" t="str">
        <f>IF($J191=AK$4,MAX(AK$1:AK190)+1,"")</f>
        <v/>
      </c>
      <c r="AL191" s="7" t="str">
        <f>IF($J191=AL$4,MAX(AL$1:AL190)+1,"")</f>
        <v/>
      </c>
      <c r="AM191" s="7" t="str">
        <f>IF($J191=AM$4,MAX(AM$1:AM190)+1,"")</f>
        <v/>
      </c>
      <c r="AN191" s="7" t="str">
        <f>IF($J191=AN$4,MAX(AN$1:AN190)+1,"")</f>
        <v/>
      </c>
      <c r="AO191" s="7" t="str">
        <f>IF($J191=AO$4,MAX(AO$1:AO190)+1,"")</f>
        <v/>
      </c>
      <c r="AP191" s="7" t="str">
        <f>IF($J191=AP$4,MAX(AP$1:AP190)+1,"")</f>
        <v/>
      </c>
      <c r="AQ191" s="7" t="str">
        <f>IF($J191=AQ$4,MAX(AQ$1:AQ190)+1,"")</f>
        <v/>
      </c>
      <c r="AR191" s="7" t="str">
        <f>IF($J191=AR$4,MAX(AR$1:AR190)+1,"")</f>
        <v/>
      </c>
      <c r="AS191" s="7" t="str">
        <f>IF($J191=AS$4,MAX(AS$1:AS190)+1,"")</f>
        <v/>
      </c>
      <c r="AT191" s="7" t="str">
        <f>IF($J191=AT$4,MAX(AT$1:AT190)+1,"")</f>
        <v/>
      </c>
      <c r="AU191" s="7" t="str">
        <f>IF($J191=AU$4,MAX(AU$1:AU190)+1,"")</f>
        <v/>
      </c>
      <c r="AV191" s="7" t="str">
        <f>IF($J191=AV$4,MAX(AV$1:AV190)+1,"")</f>
        <v/>
      </c>
      <c r="AW191" s="7" t="str">
        <f>IF($J191=AW$4,MAX(AW$1:AW190)+1,"")</f>
        <v/>
      </c>
      <c r="AX191" s="7" t="str">
        <f>IF($J191=AX$4,MAX(AX$1:AX190)+1,"")</f>
        <v/>
      </c>
      <c r="AY191" s="7" t="str">
        <f>IF($J191=AY$4,MAX(AY$1:AY190)+1,"")</f>
        <v/>
      </c>
      <c r="AZ191" s="7" t="str">
        <f>IF($J191=AZ$4,MAX(AZ$1:AZ190)+1,"")</f>
        <v/>
      </c>
      <c r="BA191" s="7" t="str">
        <f>IF($J191=BA$4,MAX(BA$1:BA190)+1,"")</f>
        <v/>
      </c>
      <c r="BB191" s="7" t="str">
        <f>IF($J191=BB$4,MAX(BB$1:BB190)+1,"")</f>
        <v/>
      </c>
      <c r="BC191" s="7">
        <f>IF($J191=BC$4,MAX(BC$1:BC190)+1,"")</f>
        <v>5</v>
      </c>
      <c r="BD191" s="7" t="str">
        <f>IF($J191=BD$4,MAX(BD$1:BD190)+1,"")</f>
        <v/>
      </c>
      <c r="BE191" s="7" t="str">
        <f>IF($J191=BE$4,MAX(BE$1:BE190)+1,"")</f>
        <v/>
      </c>
      <c r="BF191" s="7" t="str">
        <f>IF($J191=BF$4,MAX(BF$1:BF190)+1,"")</f>
        <v/>
      </c>
      <c r="BG191" s="7" t="str">
        <f>IF($J191=BG$4,MAX(BG$1:BG190)+1,"")</f>
        <v/>
      </c>
      <c r="BH191" s="7" t="str">
        <f>IF($J191=BH$4,MAX(BH$1:BH190)+1,"")</f>
        <v/>
      </c>
      <c r="BI191" s="6">
        <f t="shared" si="11"/>
        <v>5</v>
      </c>
    </row>
    <row r="192" spans="1:61">
      <c r="A192" s="6" t="str">
        <f t="shared" si="8"/>
        <v>มัธยมศึกษาปีที่ 6/2-1</v>
      </c>
      <c r="B192" s="6" t="str">
        <f t="shared" si="9"/>
        <v>ช67611-5</v>
      </c>
      <c r="D192" s="15">
        <v>1</v>
      </c>
      <c r="E192" s="15" t="s">
        <v>192</v>
      </c>
      <c r="F192" s="8" t="s">
        <v>2116</v>
      </c>
      <c r="G192" s="8" t="s">
        <v>193</v>
      </c>
      <c r="H192" s="15" t="s">
        <v>562</v>
      </c>
      <c r="J192" s="7" t="str">
        <f>IF(K192='วิชา-ชั้นที่สอน'!$B$34,'วิชา-ชั้นที่สอน'!$A$34,IF(K192='วิชา-ชั้นที่สอน'!$B$35,'วิชา-ชั้นที่สอน'!$A$35,IF(K192='วิชา-ชั้นที่สอน'!$B$36,'วิชา-ชั้นที่สอน'!$A$36,IF(K192='วิชา-ชั้นที่สอน'!$B$37,'วิชา-ชั้นที่สอน'!$A$37,IF(K192='วิชา-ชั้นที่สอน'!$B$38,'วิชา-ชั้นที่สอน'!$A$38,IF(K192='วิชา-ชั้นที่สอน'!$B$39,'วิชา-ชั้นที่สอน'!$A$39,"-"))))))</f>
        <v>ช67611</v>
      </c>
      <c r="K192" s="7" t="s">
        <v>2129</v>
      </c>
      <c r="L192" s="7" t="str">
        <f>IF(J192=0,"",IF(J192="-","",IF(J192="","",VLOOKUP(J192,'วิชา-ชั้นที่สอน'!$A$3:$F$59,3,FALSE))))</f>
        <v>สิบเอกชัยวัฒน์(เก่ง) เรืองไกรศิลป์</v>
      </c>
      <c r="M192" s="7" t="str">
        <f>IF(L192=$M$4,MAX(M$1:$M191)+1,"")</f>
        <v/>
      </c>
      <c r="N192" s="7" t="str">
        <f>IF($L192=N$4,MAX(N$1:N191)+1,"")</f>
        <v/>
      </c>
      <c r="O192" s="7" t="str">
        <f>IF($L192=O$4,MAX(O$1:O191)+1,"")</f>
        <v/>
      </c>
      <c r="P192" s="7">
        <f>IF($L192=P$4,MAX(P$1:P191)+1,"")</f>
        <v>39</v>
      </c>
      <c r="Q192" s="7" t="str">
        <f>IF($L192=Q$4,MAX(Q$1:Q191)+1,"")</f>
        <v/>
      </c>
      <c r="R192" s="7" t="str">
        <f>IF($L192=R$4,MAX(R$1:R191)+1,"")</f>
        <v/>
      </c>
      <c r="S192" s="7" t="str">
        <f>IF($L192=S$4,MAX(S$1:S191)+1,"")</f>
        <v/>
      </c>
      <c r="T192" s="7" t="str">
        <f>IF($L192=T$4,MAX(T$1:T191)+1,"")</f>
        <v/>
      </c>
      <c r="U192" s="7" t="str">
        <f>IF($L192=U$4,MAX(U$1:U191)+1,"")</f>
        <v/>
      </c>
      <c r="V192" s="6">
        <f t="shared" si="10"/>
        <v>39</v>
      </c>
      <c r="X192" s="7" t="str">
        <f>IF($J192=X$4,MAX(X$1:X191)+1,"")</f>
        <v/>
      </c>
      <c r="Y192" s="7" t="str">
        <f>IF($J192=Y$4,MAX(Y$1:Y191)+1,"")</f>
        <v/>
      </c>
      <c r="Z192" s="7" t="str">
        <f>IF($J192=Z$4,MAX(Z$1:Z191)+1,"")</f>
        <v/>
      </c>
      <c r="AA192" s="7" t="str">
        <f>IF($J192=AA$4,MAX(AA$1:AA191)+1,"")</f>
        <v/>
      </c>
      <c r="AB192" s="7" t="str">
        <f>IF($J192=AB$4,MAX(AB$1:AB191)+1,"")</f>
        <v/>
      </c>
      <c r="AC192" s="7" t="str">
        <f>IF($J192=AC$4,MAX(AC$1:AC191)+1,"")</f>
        <v/>
      </c>
      <c r="AD192" s="7" t="str">
        <f>IF($J192=AD$4,MAX(AD$1:AD191)+1,"")</f>
        <v/>
      </c>
      <c r="AE192" s="7" t="str">
        <f>IF($J192=AE$4,MAX(AE$1:AE191)+1,"")</f>
        <v/>
      </c>
      <c r="AF192" s="7" t="str">
        <f>IF($J192=AF$4,MAX(AF$1:AF191)+1,"")</f>
        <v/>
      </c>
      <c r="AG192" s="7" t="str">
        <f>IF($J192=AG$4,MAX(AG$1:AG191)+1,"")</f>
        <v/>
      </c>
      <c r="AH192" s="7" t="str">
        <f>IF($J192=AH$4,MAX(AH$1:AH191)+1,"")</f>
        <v/>
      </c>
      <c r="AI192" s="7" t="str">
        <f>IF($J192=AI$4,MAX(AI$1:AI191)+1,"")</f>
        <v/>
      </c>
      <c r="AJ192" s="7" t="str">
        <f>IF($J192=AJ$4,MAX(AJ$1:AJ191)+1,"")</f>
        <v/>
      </c>
      <c r="AK192" s="7" t="str">
        <f>IF($J192=AK$4,MAX(AK$1:AK191)+1,"")</f>
        <v/>
      </c>
      <c r="AL192" s="7" t="str">
        <f>IF($J192=AL$4,MAX(AL$1:AL191)+1,"")</f>
        <v/>
      </c>
      <c r="AM192" s="7" t="str">
        <f>IF($J192=AM$4,MAX(AM$1:AM191)+1,"")</f>
        <v/>
      </c>
      <c r="AN192" s="7" t="str">
        <f>IF($J192=AN$4,MAX(AN$1:AN191)+1,"")</f>
        <v/>
      </c>
      <c r="AO192" s="7" t="str">
        <f>IF($J192=AO$4,MAX(AO$1:AO191)+1,"")</f>
        <v/>
      </c>
      <c r="AP192" s="7" t="str">
        <f>IF($J192=AP$4,MAX(AP$1:AP191)+1,"")</f>
        <v/>
      </c>
      <c r="AQ192" s="7" t="str">
        <f>IF($J192=AQ$4,MAX(AQ$1:AQ191)+1,"")</f>
        <v/>
      </c>
      <c r="AR192" s="7" t="str">
        <f>IF($J192=AR$4,MAX(AR$1:AR191)+1,"")</f>
        <v/>
      </c>
      <c r="AS192" s="7" t="str">
        <f>IF($J192=AS$4,MAX(AS$1:AS191)+1,"")</f>
        <v/>
      </c>
      <c r="AT192" s="7" t="str">
        <f>IF($J192=AT$4,MAX(AT$1:AT191)+1,"")</f>
        <v/>
      </c>
      <c r="AU192" s="7" t="str">
        <f>IF($J192=AU$4,MAX(AU$1:AU191)+1,"")</f>
        <v/>
      </c>
      <c r="AV192" s="7" t="str">
        <f>IF($J192=AV$4,MAX(AV$1:AV191)+1,"")</f>
        <v/>
      </c>
      <c r="AW192" s="7" t="str">
        <f>IF($J192=AW$4,MAX(AW$1:AW191)+1,"")</f>
        <v/>
      </c>
      <c r="AX192" s="7" t="str">
        <f>IF($J192=AX$4,MAX(AX$1:AX191)+1,"")</f>
        <v/>
      </c>
      <c r="AY192" s="7" t="str">
        <f>IF($J192=AY$4,MAX(AY$1:AY191)+1,"")</f>
        <v/>
      </c>
      <c r="AZ192" s="7" t="str">
        <f>IF($J192=AZ$4,MAX(AZ$1:AZ191)+1,"")</f>
        <v/>
      </c>
      <c r="BA192" s="7" t="str">
        <f>IF($J192=BA$4,MAX(BA$1:BA191)+1,"")</f>
        <v/>
      </c>
      <c r="BB192" s="7" t="str">
        <f>IF($J192=BB$4,MAX(BB$1:BB191)+1,"")</f>
        <v/>
      </c>
      <c r="BC192" s="7" t="str">
        <f>IF($J192=BC$4,MAX(BC$1:BC191)+1,"")</f>
        <v/>
      </c>
      <c r="BD192" s="7" t="str">
        <f>IF($J192=BD$4,MAX(BD$1:BD191)+1,"")</f>
        <v/>
      </c>
      <c r="BE192" s="7" t="str">
        <f>IF($J192=BE$4,MAX(BE$1:BE191)+1,"")</f>
        <v/>
      </c>
      <c r="BF192" s="7" t="str">
        <f>IF($J192=BF$4,MAX(BF$1:BF191)+1,"")</f>
        <v/>
      </c>
      <c r="BG192" s="7" t="str">
        <f>IF($J192=BG$4,MAX(BG$1:BG191)+1,"")</f>
        <v/>
      </c>
      <c r="BH192" s="7">
        <f>IF($J192=BH$4,MAX(BH$1:BH191)+1,"")</f>
        <v>5</v>
      </c>
      <c r="BI192" s="6">
        <f t="shared" si="11"/>
        <v>5</v>
      </c>
    </row>
    <row r="193" spans="1:61">
      <c r="A193" s="6" t="str">
        <f t="shared" si="8"/>
        <v>มัธยมศึกษาปีที่ 6/2-2</v>
      </c>
      <c r="B193" s="6" t="str">
        <f t="shared" si="9"/>
        <v>ช67611-6</v>
      </c>
      <c r="D193" s="15">
        <v>2</v>
      </c>
      <c r="E193" s="15" t="s">
        <v>96</v>
      </c>
      <c r="F193" s="8" t="s">
        <v>97</v>
      </c>
      <c r="G193" s="8" t="s">
        <v>98</v>
      </c>
      <c r="H193" s="15" t="s">
        <v>562</v>
      </c>
      <c r="J193" s="7" t="str">
        <f>IF(K193='วิชา-ชั้นที่สอน'!$B$34,'วิชา-ชั้นที่สอน'!$A$34,IF(K193='วิชา-ชั้นที่สอน'!$B$35,'วิชา-ชั้นที่สอน'!$A$35,IF(K193='วิชา-ชั้นที่สอน'!$B$36,'วิชา-ชั้นที่สอน'!$A$36,IF(K193='วิชา-ชั้นที่สอน'!$B$37,'วิชา-ชั้นที่สอน'!$A$37,IF(K193='วิชา-ชั้นที่สอน'!$B$38,'วิชา-ชั้นที่สอน'!$A$38,IF(K193='วิชา-ชั้นที่สอน'!$B$39,'วิชา-ชั้นที่สอน'!$A$39,"-"))))))</f>
        <v>ช67611</v>
      </c>
      <c r="K193" s="7" t="s">
        <v>2129</v>
      </c>
      <c r="L193" s="7" t="str">
        <f>IF(J193=0,"",IF(J193="-","",IF(J193="","",VLOOKUP(J193,'วิชา-ชั้นที่สอน'!$A$3:$F$59,3,FALSE))))</f>
        <v>สิบเอกชัยวัฒน์(เก่ง) เรืองไกรศิลป์</v>
      </c>
      <c r="M193" s="7" t="str">
        <f>IF(L193=$M$4,MAX(M$1:$M192)+1,"")</f>
        <v/>
      </c>
      <c r="N193" s="7" t="str">
        <f>IF($L193=N$4,MAX(N$1:N192)+1,"")</f>
        <v/>
      </c>
      <c r="O193" s="7" t="str">
        <f>IF($L193=O$4,MAX(O$1:O192)+1,"")</f>
        <v/>
      </c>
      <c r="P193" s="7">
        <f>IF($L193=P$4,MAX(P$1:P192)+1,"")</f>
        <v>40</v>
      </c>
      <c r="Q193" s="7" t="str">
        <f>IF($L193=Q$4,MAX(Q$1:Q192)+1,"")</f>
        <v/>
      </c>
      <c r="R193" s="7" t="str">
        <f>IF($L193=R$4,MAX(R$1:R192)+1,"")</f>
        <v/>
      </c>
      <c r="S193" s="7" t="str">
        <f>IF($L193=S$4,MAX(S$1:S192)+1,"")</f>
        <v/>
      </c>
      <c r="T193" s="7" t="str">
        <f>IF($L193=T$4,MAX(T$1:T192)+1,"")</f>
        <v/>
      </c>
      <c r="U193" s="7" t="str">
        <f>IF($L193=U$4,MAX(U$1:U192)+1,"")</f>
        <v/>
      </c>
      <c r="V193" s="6">
        <f t="shared" si="10"/>
        <v>40</v>
      </c>
      <c r="X193" s="7" t="str">
        <f>IF($J193=X$4,MAX(X$1:X192)+1,"")</f>
        <v/>
      </c>
      <c r="Y193" s="7" t="str">
        <f>IF($J193=Y$4,MAX(Y$1:Y192)+1,"")</f>
        <v/>
      </c>
      <c r="Z193" s="7" t="str">
        <f>IF($J193=Z$4,MAX(Z$1:Z192)+1,"")</f>
        <v/>
      </c>
      <c r="AA193" s="7" t="str">
        <f>IF($J193=AA$4,MAX(AA$1:AA192)+1,"")</f>
        <v/>
      </c>
      <c r="AB193" s="7" t="str">
        <f>IF($J193=AB$4,MAX(AB$1:AB192)+1,"")</f>
        <v/>
      </c>
      <c r="AC193" s="7" t="str">
        <f>IF($J193=AC$4,MAX(AC$1:AC192)+1,"")</f>
        <v/>
      </c>
      <c r="AD193" s="7" t="str">
        <f>IF($J193=AD$4,MAX(AD$1:AD192)+1,"")</f>
        <v/>
      </c>
      <c r="AE193" s="7" t="str">
        <f>IF($J193=AE$4,MAX(AE$1:AE192)+1,"")</f>
        <v/>
      </c>
      <c r="AF193" s="7" t="str">
        <f>IF($J193=AF$4,MAX(AF$1:AF192)+1,"")</f>
        <v/>
      </c>
      <c r="AG193" s="7" t="str">
        <f>IF($J193=AG$4,MAX(AG$1:AG192)+1,"")</f>
        <v/>
      </c>
      <c r="AH193" s="7" t="str">
        <f>IF($J193=AH$4,MAX(AH$1:AH192)+1,"")</f>
        <v/>
      </c>
      <c r="AI193" s="7" t="str">
        <f>IF($J193=AI$4,MAX(AI$1:AI192)+1,"")</f>
        <v/>
      </c>
      <c r="AJ193" s="7" t="str">
        <f>IF($J193=AJ$4,MAX(AJ$1:AJ192)+1,"")</f>
        <v/>
      </c>
      <c r="AK193" s="7" t="str">
        <f>IF($J193=AK$4,MAX(AK$1:AK192)+1,"")</f>
        <v/>
      </c>
      <c r="AL193" s="7" t="str">
        <f>IF($J193=AL$4,MAX(AL$1:AL192)+1,"")</f>
        <v/>
      </c>
      <c r="AM193" s="7" t="str">
        <f>IF($J193=AM$4,MAX(AM$1:AM192)+1,"")</f>
        <v/>
      </c>
      <c r="AN193" s="7" t="str">
        <f>IF($J193=AN$4,MAX(AN$1:AN192)+1,"")</f>
        <v/>
      </c>
      <c r="AO193" s="7" t="str">
        <f>IF($J193=AO$4,MAX(AO$1:AO192)+1,"")</f>
        <v/>
      </c>
      <c r="AP193" s="7" t="str">
        <f>IF($J193=AP$4,MAX(AP$1:AP192)+1,"")</f>
        <v/>
      </c>
      <c r="AQ193" s="7" t="str">
        <f>IF($J193=AQ$4,MAX(AQ$1:AQ192)+1,"")</f>
        <v/>
      </c>
      <c r="AR193" s="7" t="str">
        <f>IF($J193=AR$4,MAX(AR$1:AR192)+1,"")</f>
        <v/>
      </c>
      <c r="AS193" s="7" t="str">
        <f>IF($J193=AS$4,MAX(AS$1:AS192)+1,"")</f>
        <v/>
      </c>
      <c r="AT193" s="7" t="str">
        <f>IF($J193=AT$4,MAX(AT$1:AT192)+1,"")</f>
        <v/>
      </c>
      <c r="AU193" s="7" t="str">
        <f>IF($J193=AU$4,MAX(AU$1:AU192)+1,"")</f>
        <v/>
      </c>
      <c r="AV193" s="7" t="str">
        <f>IF($J193=AV$4,MAX(AV$1:AV192)+1,"")</f>
        <v/>
      </c>
      <c r="AW193" s="7" t="str">
        <f>IF($J193=AW$4,MAX(AW$1:AW192)+1,"")</f>
        <v/>
      </c>
      <c r="AX193" s="7" t="str">
        <f>IF($J193=AX$4,MAX(AX$1:AX192)+1,"")</f>
        <v/>
      </c>
      <c r="AY193" s="7" t="str">
        <f>IF($J193=AY$4,MAX(AY$1:AY192)+1,"")</f>
        <v/>
      </c>
      <c r="AZ193" s="7" t="str">
        <f>IF($J193=AZ$4,MAX(AZ$1:AZ192)+1,"")</f>
        <v/>
      </c>
      <c r="BA193" s="7" t="str">
        <f>IF($J193=BA$4,MAX(BA$1:BA192)+1,"")</f>
        <v/>
      </c>
      <c r="BB193" s="7" t="str">
        <f>IF($J193=BB$4,MAX(BB$1:BB192)+1,"")</f>
        <v/>
      </c>
      <c r="BC193" s="7" t="str">
        <f>IF($J193=BC$4,MAX(BC$1:BC192)+1,"")</f>
        <v/>
      </c>
      <c r="BD193" s="7" t="str">
        <f>IF($J193=BD$4,MAX(BD$1:BD192)+1,"")</f>
        <v/>
      </c>
      <c r="BE193" s="7" t="str">
        <f>IF($J193=BE$4,MAX(BE$1:BE192)+1,"")</f>
        <v/>
      </c>
      <c r="BF193" s="7" t="str">
        <f>IF($J193=BF$4,MAX(BF$1:BF192)+1,"")</f>
        <v/>
      </c>
      <c r="BG193" s="7" t="str">
        <f>IF($J193=BG$4,MAX(BG$1:BG192)+1,"")</f>
        <v/>
      </c>
      <c r="BH193" s="7">
        <f>IF($J193=BH$4,MAX(BH$1:BH192)+1,"")</f>
        <v>6</v>
      </c>
      <c r="BI193" s="6">
        <f t="shared" si="11"/>
        <v>6</v>
      </c>
    </row>
    <row r="194" spans="1:61">
      <c r="A194" s="6" t="str">
        <f t="shared" si="8"/>
        <v>มัธยมศึกษาปีที่ 6/2-3</v>
      </c>
      <c r="B194" s="6" t="str">
        <f t="shared" si="9"/>
        <v>ช67611-7</v>
      </c>
      <c r="D194" s="15">
        <v>3</v>
      </c>
      <c r="E194" s="15" t="s">
        <v>99</v>
      </c>
      <c r="F194" s="8" t="s">
        <v>100</v>
      </c>
      <c r="G194" s="8" t="s">
        <v>101</v>
      </c>
      <c r="H194" s="15" t="s">
        <v>562</v>
      </c>
      <c r="J194" s="7" t="str">
        <f>IF(K194='วิชา-ชั้นที่สอน'!$B$34,'วิชา-ชั้นที่สอน'!$A$34,IF(K194='วิชา-ชั้นที่สอน'!$B$35,'วิชา-ชั้นที่สอน'!$A$35,IF(K194='วิชา-ชั้นที่สอน'!$B$36,'วิชา-ชั้นที่สอน'!$A$36,IF(K194='วิชา-ชั้นที่สอน'!$B$37,'วิชา-ชั้นที่สอน'!$A$37,IF(K194='วิชา-ชั้นที่สอน'!$B$38,'วิชา-ชั้นที่สอน'!$A$38,IF(K194='วิชา-ชั้นที่สอน'!$B$39,'วิชา-ชั้นที่สอน'!$A$39,"-"))))))</f>
        <v>ช67611</v>
      </c>
      <c r="K194" s="7" t="s">
        <v>2129</v>
      </c>
      <c r="L194" s="7" t="str">
        <f>IF(J194=0,"",IF(J194="-","",IF(J194="","",VLOOKUP(J194,'วิชา-ชั้นที่สอน'!$A$3:$F$59,3,FALSE))))</f>
        <v>สิบเอกชัยวัฒน์(เก่ง) เรืองไกรศิลป์</v>
      </c>
      <c r="M194" s="7" t="str">
        <f>IF(L194=$M$4,MAX(M$1:$M193)+1,"")</f>
        <v/>
      </c>
      <c r="N194" s="7" t="str">
        <f>IF($L194=N$4,MAX(N$1:N193)+1,"")</f>
        <v/>
      </c>
      <c r="O194" s="7" t="str">
        <f>IF($L194=O$4,MAX(O$1:O193)+1,"")</f>
        <v/>
      </c>
      <c r="P194" s="7">
        <f>IF($L194=P$4,MAX(P$1:P193)+1,"")</f>
        <v>41</v>
      </c>
      <c r="Q194" s="7" t="str">
        <f>IF($L194=Q$4,MAX(Q$1:Q193)+1,"")</f>
        <v/>
      </c>
      <c r="R194" s="7" t="str">
        <f>IF($L194=R$4,MAX(R$1:R193)+1,"")</f>
        <v/>
      </c>
      <c r="S194" s="7" t="str">
        <f>IF($L194=S$4,MAX(S$1:S193)+1,"")</f>
        <v/>
      </c>
      <c r="T194" s="7" t="str">
        <f>IF($L194=T$4,MAX(T$1:T193)+1,"")</f>
        <v/>
      </c>
      <c r="U194" s="7" t="str">
        <f>IF($L194=U$4,MAX(U$1:U193)+1,"")</f>
        <v/>
      </c>
      <c r="V194" s="6">
        <f t="shared" si="10"/>
        <v>41</v>
      </c>
      <c r="X194" s="7" t="str">
        <f>IF($J194=X$4,MAX(X$1:X193)+1,"")</f>
        <v/>
      </c>
      <c r="Y194" s="7" t="str">
        <f>IF($J194=Y$4,MAX(Y$1:Y193)+1,"")</f>
        <v/>
      </c>
      <c r="Z194" s="7" t="str">
        <f>IF($J194=Z$4,MAX(Z$1:Z193)+1,"")</f>
        <v/>
      </c>
      <c r="AA194" s="7" t="str">
        <f>IF($J194=AA$4,MAX(AA$1:AA193)+1,"")</f>
        <v/>
      </c>
      <c r="AB194" s="7" t="str">
        <f>IF($J194=AB$4,MAX(AB$1:AB193)+1,"")</f>
        <v/>
      </c>
      <c r="AC194" s="7" t="str">
        <f>IF($J194=AC$4,MAX(AC$1:AC193)+1,"")</f>
        <v/>
      </c>
      <c r="AD194" s="7" t="str">
        <f>IF($J194=AD$4,MAX(AD$1:AD193)+1,"")</f>
        <v/>
      </c>
      <c r="AE194" s="7" t="str">
        <f>IF($J194=AE$4,MAX(AE$1:AE193)+1,"")</f>
        <v/>
      </c>
      <c r="AF194" s="7" t="str">
        <f>IF($J194=AF$4,MAX(AF$1:AF193)+1,"")</f>
        <v/>
      </c>
      <c r="AG194" s="7" t="str">
        <f>IF($J194=AG$4,MAX(AG$1:AG193)+1,"")</f>
        <v/>
      </c>
      <c r="AH194" s="7" t="str">
        <f>IF($J194=AH$4,MAX(AH$1:AH193)+1,"")</f>
        <v/>
      </c>
      <c r="AI194" s="7" t="str">
        <f>IF($J194=AI$4,MAX(AI$1:AI193)+1,"")</f>
        <v/>
      </c>
      <c r="AJ194" s="7" t="str">
        <f>IF($J194=AJ$4,MAX(AJ$1:AJ193)+1,"")</f>
        <v/>
      </c>
      <c r="AK194" s="7" t="str">
        <f>IF($J194=AK$4,MAX(AK$1:AK193)+1,"")</f>
        <v/>
      </c>
      <c r="AL194" s="7" t="str">
        <f>IF($J194=AL$4,MAX(AL$1:AL193)+1,"")</f>
        <v/>
      </c>
      <c r="AM194" s="7" t="str">
        <f>IF($J194=AM$4,MAX(AM$1:AM193)+1,"")</f>
        <v/>
      </c>
      <c r="AN194" s="7" t="str">
        <f>IF($J194=AN$4,MAX(AN$1:AN193)+1,"")</f>
        <v/>
      </c>
      <c r="AO194" s="7" t="str">
        <f>IF($J194=AO$4,MAX(AO$1:AO193)+1,"")</f>
        <v/>
      </c>
      <c r="AP194" s="7" t="str">
        <f>IF($J194=AP$4,MAX(AP$1:AP193)+1,"")</f>
        <v/>
      </c>
      <c r="AQ194" s="7" t="str">
        <f>IF($J194=AQ$4,MAX(AQ$1:AQ193)+1,"")</f>
        <v/>
      </c>
      <c r="AR194" s="7" t="str">
        <f>IF($J194=AR$4,MAX(AR$1:AR193)+1,"")</f>
        <v/>
      </c>
      <c r="AS194" s="7" t="str">
        <f>IF($J194=AS$4,MAX(AS$1:AS193)+1,"")</f>
        <v/>
      </c>
      <c r="AT194" s="7" t="str">
        <f>IF($J194=AT$4,MAX(AT$1:AT193)+1,"")</f>
        <v/>
      </c>
      <c r="AU194" s="7" t="str">
        <f>IF($J194=AU$4,MAX(AU$1:AU193)+1,"")</f>
        <v/>
      </c>
      <c r="AV194" s="7" t="str">
        <f>IF($J194=AV$4,MAX(AV$1:AV193)+1,"")</f>
        <v/>
      </c>
      <c r="AW194" s="7" t="str">
        <f>IF($J194=AW$4,MAX(AW$1:AW193)+1,"")</f>
        <v/>
      </c>
      <c r="AX194" s="7" t="str">
        <f>IF($J194=AX$4,MAX(AX$1:AX193)+1,"")</f>
        <v/>
      </c>
      <c r="AY194" s="7" t="str">
        <f>IF($J194=AY$4,MAX(AY$1:AY193)+1,"")</f>
        <v/>
      </c>
      <c r="AZ194" s="7" t="str">
        <f>IF($J194=AZ$4,MAX(AZ$1:AZ193)+1,"")</f>
        <v/>
      </c>
      <c r="BA194" s="7" t="str">
        <f>IF($J194=BA$4,MAX(BA$1:BA193)+1,"")</f>
        <v/>
      </c>
      <c r="BB194" s="7" t="str">
        <f>IF($J194=BB$4,MAX(BB$1:BB193)+1,"")</f>
        <v/>
      </c>
      <c r="BC194" s="7" t="str">
        <f>IF($J194=BC$4,MAX(BC$1:BC193)+1,"")</f>
        <v/>
      </c>
      <c r="BD194" s="7" t="str">
        <f>IF($J194=BD$4,MAX(BD$1:BD193)+1,"")</f>
        <v/>
      </c>
      <c r="BE194" s="7" t="str">
        <f>IF($J194=BE$4,MAX(BE$1:BE193)+1,"")</f>
        <v/>
      </c>
      <c r="BF194" s="7" t="str">
        <f>IF($J194=BF$4,MAX(BF$1:BF193)+1,"")</f>
        <v/>
      </c>
      <c r="BG194" s="7" t="str">
        <f>IF($J194=BG$4,MAX(BG$1:BG193)+1,"")</f>
        <v/>
      </c>
      <c r="BH194" s="7">
        <f>IF($J194=BH$4,MAX(BH$1:BH193)+1,"")</f>
        <v>7</v>
      </c>
      <c r="BI194" s="6">
        <f t="shared" si="11"/>
        <v>7</v>
      </c>
    </row>
    <row r="195" spans="1:61">
      <c r="A195" s="6" t="str">
        <f t="shared" si="8"/>
        <v>มัธยมศึกษาปีที่ 6/2-4</v>
      </c>
      <c r="B195" s="6" t="str">
        <f t="shared" si="9"/>
        <v>ช67606-6</v>
      </c>
      <c r="D195" s="15">
        <v>4</v>
      </c>
      <c r="E195" s="15" t="s">
        <v>102</v>
      </c>
      <c r="F195" s="8" t="s">
        <v>103</v>
      </c>
      <c r="G195" s="8" t="s">
        <v>104</v>
      </c>
      <c r="H195" s="15" t="s">
        <v>562</v>
      </c>
      <c r="J195" s="7" t="str">
        <f>IF(K195='วิชา-ชั้นที่สอน'!$B$34,'วิชา-ชั้นที่สอน'!$A$34,IF(K195='วิชา-ชั้นที่สอน'!$B$35,'วิชา-ชั้นที่สอน'!$A$35,IF(K195='วิชา-ชั้นที่สอน'!$B$36,'วิชา-ชั้นที่สอน'!$A$36,IF(K195='วิชา-ชั้นที่สอน'!$B$37,'วิชา-ชั้นที่สอน'!$A$37,IF(K195='วิชา-ชั้นที่สอน'!$B$38,'วิชา-ชั้นที่สอน'!$A$38,IF(K195='วิชา-ชั้นที่สอน'!$B$39,'วิชา-ชั้นที่สอน'!$A$39,"-"))))))</f>
        <v>ช67606</v>
      </c>
      <c r="K195" s="7" t="s">
        <v>1947</v>
      </c>
      <c r="L195" s="7" t="str">
        <f>IF(J195=0,"",IF(J195="-","",IF(J195="","",VLOOKUP(J195,'วิชา-ชั้นที่สอน'!$A$3:$F$59,3,FALSE))))</f>
        <v>นางสาวศิลป์ศุภา คุสินธุ์</v>
      </c>
      <c r="M195" s="7" t="str">
        <f>IF(L195=$M$4,MAX(M$1:$M194)+1,"")</f>
        <v/>
      </c>
      <c r="N195" s="7">
        <f>IF($L195=N$4,MAX(N$1:N194)+1,"")</f>
        <v>37</v>
      </c>
      <c r="O195" s="7" t="str">
        <f>IF($L195=O$4,MAX(O$1:O194)+1,"")</f>
        <v/>
      </c>
      <c r="P195" s="7" t="str">
        <f>IF($L195=P$4,MAX(P$1:P194)+1,"")</f>
        <v/>
      </c>
      <c r="Q195" s="7" t="str">
        <f>IF($L195=Q$4,MAX(Q$1:Q194)+1,"")</f>
        <v/>
      </c>
      <c r="R195" s="7" t="str">
        <f>IF($L195=R$4,MAX(R$1:R194)+1,"")</f>
        <v/>
      </c>
      <c r="S195" s="7" t="str">
        <f>IF($L195=S$4,MAX(S$1:S194)+1,"")</f>
        <v/>
      </c>
      <c r="T195" s="7" t="str">
        <f>IF($L195=T$4,MAX(T$1:T194)+1,"")</f>
        <v/>
      </c>
      <c r="U195" s="7" t="str">
        <f>IF($L195=U$4,MAX(U$1:U194)+1,"")</f>
        <v/>
      </c>
      <c r="V195" s="6">
        <f t="shared" si="10"/>
        <v>37</v>
      </c>
      <c r="X195" s="7" t="str">
        <f>IF($J195=X$4,MAX(X$1:X194)+1,"")</f>
        <v/>
      </c>
      <c r="Y195" s="7" t="str">
        <f>IF($J195=Y$4,MAX(Y$1:Y194)+1,"")</f>
        <v/>
      </c>
      <c r="Z195" s="7" t="str">
        <f>IF($J195=Z$4,MAX(Z$1:Z194)+1,"")</f>
        <v/>
      </c>
      <c r="AA195" s="7" t="str">
        <f>IF($J195=AA$4,MAX(AA$1:AA194)+1,"")</f>
        <v/>
      </c>
      <c r="AB195" s="7" t="str">
        <f>IF($J195=AB$4,MAX(AB$1:AB194)+1,"")</f>
        <v/>
      </c>
      <c r="AC195" s="7" t="str">
        <f>IF($J195=AC$4,MAX(AC$1:AC194)+1,"")</f>
        <v/>
      </c>
      <c r="AD195" s="7" t="str">
        <f>IF($J195=AD$4,MAX(AD$1:AD194)+1,"")</f>
        <v/>
      </c>
      <c r="AE195" s="7" t="str">
        <f>IF($J195=AE$4,MAX(AE$1:AE194)+1,"")</f>
        <v/>
      </c>
      <c r="AF195" s="7" t="str">
        <f>IF($J195=AF$4,MAX(AF$1:AF194)+1,"")</f>
        <v/>
      </c>
      <c r="AG195" s="7" t="str">
        <f>IF($J195=AG$4,MAX(AG$1:AG194)+1,"")</f>
        <v/>
      </c>
      <c r="AH195" s="7" t="str">
        <f>IF($J195=AH$4,MAX(AH$1:AH194)+1,"")</f>
        <v/>
      </c>
      <c r="AI195" s="7" t="str">
        <f>IF($J195=AI$4,MAX(AI$1:AI194)+1,"")</f>
        <v/>
      </c>
      <c r="AJ195" s="7" t="str">
        <f>IF($J195=AJ$4,MAX(AJ$1:AJ194)+1,"")</f>
        <v/>
      </c>
      <c r="AK195" s="7" t="str">
        <f>IF($J195=AK$4,MAX(AK$1:AK194)+1,"")</f>
        <v/>
      </c>
      <c r="AL195" s="7" t="str">
        <f>IF($J195=AL$4,MAX(AL$1:AL194)+1,"")</f>
        <v/>
      </c>
      <c r="AM195" s="7" t="str">
        <f>IF($J195=AM$4,MAX(AM$1:AM194)+1,"")</f>
        <v/>
      </c>
      <c r="AN195" s="7" t="str">
        <f>IF($J195=AN$4,MAX(AN$1:AN194)+1,"")</f>
        <v/>
      </c>
      <c r="AO195" s="7" t="str">
        <f>IF($J195=AO$4,MAX(AO$1:AO194)+1,"")</f>
        <v/>
      </c>
      <c r="AP195" s="7" t="str">
        <f>IF($J195=AP$4,MAX(AP$1:AP194)+1,"")</f>
        <v/>
      </c>
      <c r="AQ195" s="7" t="str">
        <f>IF($J195=AQ$4,MAX(AQ$1:AQ194)+1,"")</f>
        <v/>
      </c>
      <c r="AR195" s="7" t="str">
        <f>IF($J195=AR$4,MAX(AR$1:AR194)+1,"")</f>
        <v/>
      </c>
      <c r="AS195" s="7" t="str">
        <f>IF($J195=AS$4,MAX(AS$1:AS194)+1,"")</f>
        <v/>
      </c>
      <c r="AT195" s="7" t="str">
        <f>IF($J195=AT$4,MAX(AT$1:AT194)+1,"")</f>
        <v/>
      </c>
      <c r="AU195" s="7" t="str">
        <f>IF($J195=AU$4,MAX(AU$1:AU194)+1,"")</f>
        <v/>
      </c>
      <c r="AV195" s="7" t="str">
        <f>IF($J195=AV$4,MAX(AV$1:AV194)+1,"")</f>
        <v/>
      </c>
      <c r="AW195" s="7" t="str">
        <f>IF($J195=AW$4,MAX(AW$1:AW194)+1,"")</f>
        <v/>
      </c>
      <c r="AX195" s="7" t="str">
        <f>IF($J195=AX$4,MAX(AX$1:AX194)+1,"")</f>
        <v/>
      </c>
      <c r="AY195" s="7" t="str">
        <f>IF($J195=AY$4,MAX(AY$1:AY194)+1,"")</f>
        <v/>
      </c>
      <c r="AZ195" s="7" t="str">
        <f>IF($J195=AZ$4,MAX(AZ$1:AZ194)+1,"")</f>
        <v/>
      </c>
      <c r="BA195" s="7" t="str">
        <f>IF($J195=BA$4,MAX(BA$1:BA194)+1,"")</f>
        <v/>
      </c>
      <c r="BB195" s="7" t="str">
        <f>IF($J195=BB$4,MAX(BB$1:BB194)+1,"")</f>
        <v/>
      </c>
      <c r="BC195" s="7">
        <f>IF($J195=BC$4,MAX(BC$1:BC194)+1,"")</f>
        <v>6</v>
      </c>
      <c r="BD195" s="7" t="str">
        <f>IF($J195=BD$4,MAX(BD$1:BD194)+1,"")</f>
        <v/>
      </c>
      <c r="BE195" s="7" t="str">
        <f>IF($J195=BE$4,MAX(BE$1:BE194)+1,"")</f>
        <v/>
      </c>
      <c r="BF195" s="7" t="str">
        <f>IF($J195=BF$4,MAX(BF$1:BF194)+1,"")</f>
        <v/>
      </c>
      <c r="BG195" s="7" t="str">
        <f>IF($J195=BG$4,MAX(BG$1:BG194)+1,"")</f>
        <v/>
      </c>
      <c r="BH195" s="7" t="str">
        <f>IF($J195=BH$4,MAX(BH$1:BH194)+1,"")</f>
        <v/>
      </c>
      <c r="BI195" s="6">
        <f t="shared" si="11"/>
        <v>6</v>
      </c>
    </row>
    <row r="196" spans="1:61">
      <c r="A196" s="6" t="str">
        <f t="shared" si="8"/>
        <v>มัธยมศึกษาปีที่ 6/2-5</v>
      </c>
      <c r="B196" s="6" t="str">
        <f t="shared" si="9"/>
        <v>ช67609-4</v>
      </c>
      <c r="D196" s="15">
        <v>5</v>
      </c>
      <c r="E196" s="15" t="s">
        <v>105</v>
      </c>
      <c r="F196" s="8" t="s">
        <v>2117</v>
      </c>
      <c r="G196" s="8" t="s">
        <v>106</v>
      </c>
      <c r="H196" s="15" t="s">
        <v>562</v>
      </c>
      <c r="J196" s="7" t="str">
        <f>IF(K196='วิชา-ชั้นที่สอน'!$B$34,'วิชา-ชั้นที่สอน'!$A$34,IF(K196='วิชา-ชั้นที่สอน'!$B$35,'วิชา-ชั้นที่สอน'!$A$35,IF(K196='วิชา-ชั้นที่สอน'!$B$36,'วิชา-ชั้นที่สอน'!$A$36,IF(K196='วิชา-ชั้นที่สอน'!$B$37,'วิชา-ชั้นที่สอน'!$A$37,IF(K196='วิชา-ชั้นที่สอน'!$B$38,'วิชา-ชั้นที่สอน'!$A$38,IF(K196='วิชา-ชั้นที่สอน'!$B$39,'วิชา-ชั้นที่สอน'!$A$39,"-"))))))</f>
        <v>ช67609</v>
      </c>
      <c r="K196" s="7" t="s">
        <v>1853</v>
      </c>
      <c r="L196" s="7" t="str">
        <f>IF(J196=0,"",IF(J196="-","",IF(J196="","",VLOOKUP(J196,'วิชา-ชั้นที่สอน'!$A$3:$F$59,3,FALSE))))</f>
        <v>นางสาวเบญญาณิช  กิจเต่ง</v>
      </c>
      <c r="M196" s="7" t="str">
        <f>IF(L196=$M$4,MAX(M$1:$M195)+1,"")</f>
        <v/>
      </c>
      <c r="N196" s="7" t="str">
        <f>IF($L196=N$4,MAX(N$1:N195)+1,"")</f>
        <v/>
      </c>
      <c r="O196" s="7" t="str">
        <f>IF($L196=O$4,MAX(O$1:O195)+1,"")</f>
        <v/>
      </c>
      <c r="P196" s="7" t="str">
        <f>IF($L196=P$4,MAX(P$1:P195)+1,"")</f>
        <v/>
      </c>
      <c r="Q196" s="7" t="str">
        <f>IF($L196=Q$4,MAX(Q$1:Q195)+1,"")</f>
        <v/>
      </c>
      <c r="R196" s="7" t="str">
        <f>IF($L196=R$4,MAX(R$1:R195)+1,"")</f>
        <v/>
      </c>
      <c r="S196" s="7" t="str">
        <f>IF($L196=S$4,MAX(S$1:S195)+1,"")</f>
        <v/>
      </c>
      <c r="T196" s="7" t="str">
        <f>IF($L196=T$4,MAX(T$1:T195)+1,"")</f>
        <v/>
      </c>
      <c r="U196" s="7" t="str">
        <f>IF($L196=U$4,MAX(U$1:U195)+1,"")</f>
        <v/>
      </c>
      <c r="V196" s="6">
        <f t="shared" si="10"/>
        <v>0</v>
      </c>
      <c r="X196" s="7" t="str">
        <f>IF($J196=X$4,MAX(X$1:X195)+1,"")</f>
        <v/>
      </c>
      <c r="Y196" s="7" t="str">
        <f>IF($J196=Y$4,MAX(Y$1:Y195)+1,"")</f>
        <v/>
      </c>
      <c r="Z196" s="7" t="str">
        <f>IF($J196=Z$4,MAX(Z$1:Z195)+1,"")</f>
        <v/>
      </c>
      <c r="AA196" s="7" t="str">
        <f>IF($J196=AA$4,MAX(AA$1:AA195)+1,"")</f>
        <v/>
      </c>
      <c r="AB196" s="7" t="str">
        <f>IF($J196=AB$4,MAX(AB$1:AB195)+1,"")</f>
        <v/>
      </c>
      <c r="AC196" s="7" t="str">
        <f>IF($J196=AC$4,MAX(AC$1:AC195)+1,"")</f>
        <v/>
      </c>
      <c r="AD196" s="7" t="str">
        <f>IF($J196=AD$4,MAX(AD$1:AD195)+1,"")</f>
        <v/>
      </c>
      <c r="AE196" s="7" t="str">
        <f>IF($J196=AE$4,MAX(AE$1:AE195)+1,"")</f>
        <v/>
      </c>
      <c r="AF196" s="7" t="str">
        <f>IF($J196=AF$4,MAX(AF$1:AF195)+1,"")</f>
        <v/>
      </c>
      <c r="AG196" s="7" t="str">
        <f>IF($J196=AG$4,MAX(AG$1:AG195)+1,"")</f>
        <v/>
      </c>
      <c r="AH196" s="7" t="str">
        <f>IF($J196=AH$4,MAX(AH$1:AH195)+1,"")</f>
        <v/>
      </c>
      <c r="AI196" s="7" t="str">
        <f>IF($J196=AI$4,MAX(AI$1:AI195)+1,"")</f>
        <v/>
      </c>
      <c r="AJ196" s="7" t="str">
        <f>IF($J196=AJ$4,MAX(AJ$1:AJ195)+1,"")</f>
        <v/>
      </c>
      <c r="AK196" s="7" t="str">
        <f>IF($J196=AK$4,MAX(AK$1:AK195)+1,"")</f>
        <v/>
      </c>
      <c r="AL196" s="7" t="str">
        <f>IF($J196=AL$4,MAX(AL$1:AL195)+1,"")</f>
        <v/>
      </c>
      <c r="AM196" s="7" t="str">
        <f>IF($J196=AM$4,MAX(AM$1:AM195)+1,"")</f>
        <v/>
      </c>
      <c r="AN196" s="7" t="str">
        <f>IF($J196=AN$4,MAX(AN$1:AN195)+1,"")</f>
        <v/>
      </c>
      <c r="AO196" s="7" t="str">
        <f>IF($J196=AO$4,MAX(AO$1:AO195)+1,"")</f>
        <v/>
      </c>
      <c r="AP196" s="7" t="str">
        <f>IF($J196=AP$4,MAX(AP$1:AP195)+1,"")</f>
        <v/>
      </c>
      <c r="AQ196" s="7" t="str">
        <f>IF($J196=AQ$4,MAX(AQ$1:AQ195)+1,"")</f>
        <v/>
      </c>
      <c r="AR196" s="7" t="str">
        <f>IF($J196=AR$4,MAX(AR$1:AR195)+1,"")</f>
        <v/>
      </c>
      <c r="AS196" s="7" t="str">
        <f>IF($J196=AS$4,MAX(AS$1:AS195)+1,"")</f>
        <v/>
      </c>
      <c r="AT196" s="7" t="str">
        <f>IF($J196=AT$4,MAX(AT$1:AT195)+1,"")</f>
        <v/>
      </c>
      <c r="AU196" s="7" t="str">
        <f>IF($J196=AU$4,MAX(AU$1:AU195)+1,"")</f>
        <v/>
      </c>
      <c r="AV196" s="7" t="str">
        <f>IF($J196=AV$4,MAX(AV$1:AV195)+1,"")</f>
        <v/>
      </c>
      <c r="AW196" s="7" t="str">
        <f>IF($J196=AW$4,MAX(AW$1:AW195)+1,"")</f>
        <v/>
      </c>
      <c r="AX196" s="7" t="str">
        <f>IF($J196=AX$4,MAX(AX$1:AX195)+1,"")</f>
        <v/>
      </c>
      <c r="AY196" s="7" t="str">
        <f>IF($J196=AY$4,MAX(AY$1:AY195)+1,"")</f>
        <v/>
      </c>
      <c r="AZ196" s="7" t="str">
        <f>IF($J196=AZ$4,MAX(AZ$1:AZ195)+1,"")</f>
        <v/>
      </c>
      <c r="BA196" s="7" t="str">
        <f>IF($J196=BA$4,MAX(BA$1:BA195)+1,"")</f>
        <v/>
      </c>
      <c r="BB196" s="7" t="str">
        <f>IF($J196=BB$4,MAX(BB$1:BB195)+1,"")</f>
        <v/>
      </c>
      <c r="BC196" s="7" t="str">
        <f>IF($J196=BC$4,MAX(BC$1:BC195)+1,"")</f>
        <v/>
      </c>
      <c r="BD196" s="7" t="str">
        <f>IF($J196=BD$4,MAX(BD$1:BD195)+1,"")</f>
        <v/>
      </c>
      <c r="BE196" s="7" t="str">
        <f>IF($J196=BE$4,MAX(BE$1:BE195)+1,"")</f>
        <v/>
      </c>
      <c r="BF196" s="7">
        <f>IF($J196=BF$4,MAX(BF$1:BF195)+1,"")</f>
        <v>4</v>
      </c>
      <c r="BG196" s="7" t="str">
        <f>IF($J196=BG$4,MAX(BG$1:BG195)+1,"")</f>
        <v/>
      </c>
      <c r="BH196" s="7" t="str">
        <f>IF($J196=BH$4,MAX(BH$1:BH195)+1,"")</f>
        <v/>
      </c>
      <c r="BI196" s="6">
        <f t="shared" si="11"/>
        <v>4</v>
      </c>
    </row>
    <row r="197" spans="1:61">
      <c r="A197" s="6" t="str">
        <f t="shared" si="8"/>
        <v>มัธยมศึกษาปีที่ 6/2-6</v>
      </c>
      <c r="B197" s="6" t="str">
        <f t="shared" si="9"/>
        <v>ช67611-8</v>
      </c>
      <c r="D197" s="15">
        <v>6</v>
      </c>
      <c r="E197" s="15" t="s">
        <v>107</v>
      </c>
      <c r="F197" s="8" t="s">
        <v>2118</v>
      </c>
      <c r="G197" s="8" t="s">
        <v>108</v>
      </c>
      <c r="H197" s="15" t="s">
        <v>562</v>
      </c>
      <c r="J197" s="7" t="str">
        <f>IF(K197='วิชา-ชั้นที่สอน'!$B$34,'วิชา-ชั้นที่สอน'!$A$34,IF(K197='วิชา-ชั้นที่สอน'!$B$35,'วิชา-ชั้นที่สอน'!$A$35,IF(K197='วิชา-ชั้นที่สอน'!$B$36,'วิชา-ชั้นที่สอน'!$A$36,IF(K197='วิชา-ชั้นที่สอน'!$B$37,'วิชา-ชั้นที่สอน'!$A$37,IF(K197='วิชา-ชั้นที่สอน'!$B$38,'วิชา-ชั้นที่สอน'!$A$38,IF(K197='วิชา-ชั้นที่สอน'!$B$39,'วิชา-ชั้นที่สอน'!$A$39,"-"))))))</f>
        <v>ช67611</v>
      </c>
      <c r="K197" s="7" t="s">
        <v>2129</v>
      </c>
      <c r="L197" s="7" t="str">
        <f>IF(J197=0,"",IF(J197="-","",IF(J197="","",VLOOKUP(J197,'วิชา-ชั้นที่สอน'!$A$3:$F$59,3,FALSE))))</f>
        <v>สิบเอกชัยวัฒน์(เก่ง) เรืองไกรศิลป์</v>
      </c>
      <c r="M197" s="7" t="str">
        <f>IF(L197=$M$4,MAX(M$1:$M196)+1,"")</f>
        <v/>
      </c>
      <c r="N197" s="7" t="str">
        <f>IF($L197=N$4,MAX(N$1:N196)+1,"")</f>
        <v/>
      </c>
      <c r="O197" s="7" t="str">
        <f>IF($L197=O$4,MAX(O$1:O196)+1,"")</f>
        <v/>
      </c>
      <c r="P197" s="7">
        <f>IF($L197=P$4,MAX(P$1:P196)+1,"")</f>
        <v>42</v>
      </c>
      <c r="Q197" s="7" t="str">
        <f>IF($L197=Q$4,MAX(Q$1:Q196)+1,"")</f>
        <v/>
      </c>
      <c r="R197" s="7" t="str">
        <f>IF($L197=R$4,MAX(R$1:R196)+1,"")</f>
        <v/>
      </c>
      <c r="S197" s="7" t="str">
        <f>IF($L197=S$4,MAX(S$1:S196)+1,"")</f>
        <v/>
      </c>
      <c r="T197" s="7" t="str">
        <f>IF($L197=T$4,MAX(T$1:T196)+1,"")</f>
        <v/>
      </c>
      <c r="U197" s="7" t="str">
        <f>IF($L197=U$4,MAX(U$1:U196)+1,"")</f>
        <v/>
      </c>
      <c r="V197" s="6">
        <f t="shared" si="10"/>
        <v>42</v>
      </c>
      <c r="X197" s="7" t="str">
        <f>IF($J197=X$4,MAX(X$1:X196)+1,"")</f>
        <v/>
      </c>
      <c r="Y197" s="7" t="str">
        <f>IF($J197=Y$4,MAX(Y$1:Y196)+1,"")</f>
        <v/>
      </c>
      <c r="Z197" s="7" t="str">
        <f>IF($J197=Z$4,MAX(Z$1:Z196)+1,"")</f>
        <v/>
      </c>
      <c r="AA197" s="7" t="str">
        <f>IF($J197=AA$4,MAX(AA$1:AA196)+1,"")</f>
        <v/>
      </c>
      <c r="AB197" s="7" t="str">
        <f>IF($J197=AB$4,MAX(AB$1:AB196)+1,"")</f>
        <v/>
      </c>
      <c r="AC197" s="7" t="str">
        <f>IF($J197=AC$4,MAX(AC$1:AC196)+1,"")</f>
        <v/>
      </c>
      <c r="AD197" s="7" t="str">
        <f>IF($J197=AD$4,MAX(AD$1:AD196)+1,"")</f>
        <v/>
      </c>
      <c r="AE197" s="7" t="str">
        <f>IF($J197=AE$4,MAX(AE$1:AE196)+1,"")</f>
        <v/>
      </c>
      <c r="AF197" s="7" t="str">
        <f>IF($J197=AF$4,MAX(AF$1:AF196)+1,"")</f>
        <v/>
      </c>
      <c r="AG197" s="7" t="str">
        <f>IF($J197=AG$4,MAX(AG$1:AG196)+1,"")</f>
        <v/>
      </c>
      <c r="AH197" s="7" t="str">
        <f>IF($J197=AH$4,MAX(AH$1:AH196)+1,"")</f>
        <v/>
      </c>
      <c r="AI197" s="7" t="str">
        <f>IF($J197=AI$4,MAX(AI$1:AI196)+1,"")</f>
        <v/>
      </c>
      <c r="AJ197" s="7" t="str">
        <f>IF($J197=AJ$4,MAX(AJ$1:AJ196)+1,"")</f>
        <v/>
      </c>
      <c r="AK197" s="7" t="str">
        <f>IF($J197=AK$4,MAX(AK$1:AK196)+1,"")</f>
        <v/>
      </c>
      <c r="AL197" s="7" t="str">
        <f>IF($J197=AL$4,MAX(AL$1:AL196)+1,"")</f>
        <v/>
      </c>
      <c r="AM197" s="7" t="str">
        <f>IF($J197=AM$4,MAX(AM$1:AM196)+1,"")</f>
        <v/>
      </c>
      <c r="AN197" s="7" t="str">
        <f>IF($J197=AN$4,MAX(AN$1:AN196)+1,"")</f>
        <v/>
      </c>
      <c r="AO197" s="7" t="str">
        <f>IF($J197=AO$4,MAX(AO$1:AO196)+1,"")</f>
        <v/>
      </c>
      <c r="AP197" s="7" t="str">
        <f>IF($J197=AP$4,MAX(AP$1:AP196)+1,"")</f>
        <v/>
      </c>
      <c r="AQ197" s="7" t="str">
        <f>IF($J197=AQ$4,MAX(AQ$1:AQ196)+1,"")</f>
        <v/>
      </c>
      <c r="AR197" s="7" t="str">
        <f>IF($J197=AR$4,MAX(AR$1:AR196)+1,"")</f>
        <v/>
      </c>
      <c r="AS197" s="7" t="str">
        <f>IF($J197=AS$4,MAX(AS$1:AS196)+1,"")</f>
        <v/>
      </c>
      <c r="AT197" s="7" t="str">
        <f>IF($J197=AT$4,MAX(AT$1:AT196)+1,"")</f>
        <v/>
      </c>
      <c r="AU197" s="7" t="str">
        <f>IF($J197=AU$4,MAX(AU$1:AU196)+1,"")</f>
        <v/>
      </c>
      <c r="AV197" s="7" t="str">
        <f>IF($J197=AV$4,MAX(AV$1:AV196)+1,"")</f>
        <v/>
      </c>
      <c r="AW197" s="7" t="str">
        <f>IF($J197=AW$4,MAX(AW$1:AW196)+1,"")</f>
        <v/>
      </c>
      <c r="AX197" s="7" t="str">
        <f>IF($J197=AX$4,MAX(AX$1:AX196)+1,"")</f>
        <v/>
      </c>
      <c r="AY197" s="7" t="str">
        <f>IF($J197=AY$4,MAX(AY$1:AY196)+1,"")</f>
        <v/>
      </c>
      <c r="AZ197" s="7" t="str">
        <f>IF($J197=AZ$4,MAX(AZ$1:AZ196)+1,"")</f>
        <v/>
      </c>
      <c r="BA197" s="7" t="str">
        <f>IF($J197=BA$4,MAX(BA$1:BA196)+1,"")</f>
        <v/>
      </c>
      <c r="BB197" s="7" t="str">
        <f>IF($J197=BB$4,MAX(BB$1:BB196)+1,"")</f>
        <v/>
      </c>
      <c r="BC197" s="7" t="str">
        <f>IF($J197=BC$4,MAX(BC$1:BC196)+1,"")</f>
        <v/>
      </c>
      <c r="BD197" s="7" t="str">
        <f>IF($J197=BD$4,MAX(BD$1:BD196)+1,"")</f>
        <v/>
      </c>
      <c r="BE197" s="7" t="str">
        <f>IF($J197=BE$4,MAX(BE$1:BE196)+1,"")</f>
        <v/>
      </c>
      <c r="BF197" s="7" t="str">
        <f>IF($J197=BF$4,MAX(BF$1:BF196)+1,"")</f>
        <v/>
      </c>
      <c r="BG197" s="7" t="str">
        <f>IF($J197=BG$4,MAX(BG$1:BG196)+1,"")</f>
        <v/>
      </c>
      <c r="BH197" s="7">
        <f>IF($J197=BH$4,MAX(BH$1:BH196)+1,"")</f>
        <v>8</v>
      </c>
      <c r="BI197" s="6">
        <f t="shared" si="11"/>
        <v>8</v>
      </c>
    </row>
    <row r="198" spans="1:61">
      <c r="A198" s="6" t="str">
        <f t="shared" ref="A198:A213" si="12">H198&amp;"-"&amp;D198</f>
        <v>มัธยมศึกษาปีที่ 6/2-7</v>
      </c>
      <c r="B198" s="6" t="str">
        <f t="shared" ref="B198:B261" si="13">J198&amp;"-"&amp;BI198</f>
        <v>ช67611-9</v>
      </c>
      <c r="D198" s="15">
        <v>7</v>
      </c>
      <c r="E198" s="15" t="s">
        <v>109</v>
      </c>
      <c r="F198" s="8" t="s">
        <v>110</v>
      </c>
      <c r="G198" s="8" t="s">
        <v>111</v>
      </c>
      <c r="H198" s="15" t="s">
        <v>562</v>
      </c>
      <c r="J198" s="7" t="str">
        <f>IF(K198='วิชา-ชั้นที่สอน'!$B$34,'วิชา-ชั้นที่สอน'!$A$34,IF(K198='วิชา-ชั้นที่สอน'!$B$35,'วิชา-ชั้นที่สอน'!$A$35,IF(K198='วิชา-ชั้นที่สอน'!$B$36,'วิชา-ชั้นที่สอน'!$A$36,IF(K198='วิชา-ชั้นที่สอน'!$B$37,'วิชา-ชั้นที่สอน'!$A$37,IF(K198='วิชา-ชั้นที่สอน'!$B$38,'วิชา-ชั้นที่สอน'!$A$38,IF(K198='วิชา-ชั้นที่สอน'!$B$39,'วิชา-ชั้นที่สอน'!$A$39,"-"))))))</f>
        <v>ช67611</v>
      </c>
      <c r="K198" s="7" t="s">
        <v>2129</v>
      </c>
      <c r="L198" s="7" t="str">
        <f>IF(J198=0,"",IF(J198="-","",IF(J198="","",VLOOKUP(J198,'วิชา-ชั้นที่สอน'!$A$3:$F$59,3,FALSE))))</f>
        <v>สิบเอกชัยวัฒน์(เก่ง) เรืองไกรศิลป์</v>
      </c>
      <c r="M198" s="7" t="str">
        <f>IF(L198=$M$4,MAX(M$1:$M197)+1,"")</f>
        <v/>
      </c>
      <c r="N198" s="7" t="str">
        <f>IF($L198=N$4,MAX(N$1:N197)+1,"")</f>
        <v/>
      </c>
      <c r="O198" s="7" t="str">
        <f>IF($L198=O$4,MAX(O$1:O197)+1,"")</f>
        <v/>
      </c>
      <c r="P198" s="7">
        <f>IF($L198=P$4,MAX(P$1:P197)+1,"")</f>
        <v>43</v>
      </c>
      <c r="Q198" s="7" t="str">
        <f>IF($L198=Q$4,MAX(Q$1:Q197)+1,"")</f>
        <v/>
      </c>
      <c r="R198" s="7" t="str">
        <f>IF($L198=R$4,MAX(R$1:R197)+1,"")</f>
        <v/>
      </c>
      <c r="S198" s="7" t="str">
        <f>IF($L198=S$4,MAX(S$1:S197)+1,"")</f>
        <v/>
      </c>
      <c r="T198" s="7" t="str">
        <f>IF($L198=T$4,MAX(T$1:T197)+1,"")</f>
        <v/>
      </c>
      <c r="U198" s="7" t="str">
        <f>IF($L198=U$4,MAX(U$1:U197)+1,"")</f>
        <v/>
      </c>
      <c r="V198" s="6">
        <f t="shared" ref="V198:V261" si="14">SUM(M198:U198)</f>
        <v>43</v>
      </c>
      <c r="X198" s="7" t="str">
        <f>IF($J198=X$4,MAX(X$1:X197)+1,"")</f>
        <v/>
      </c>
      <c r="Y198" s="7" t="str">
        <f>IF($J198=Y$4,MAX(Y$1:Y197)+1,"")</f>
        <v/>
      </c>
      <c r="Z198" s="7" t="str">
        <f>IF($J198=Z$4,MAX(Z$1:Z197)+1,"")</f>
        <v/>
      </c>
      <c r="AA198" s="7" t="str">
        <f>IF($J198=AA$4,MAX(AA$1:AA197)+1,"")</f>
        <v/>
      </c>
      <c r="AB198" s="7" t="str">
        <f>IF($J198=AB$4,MAX(AB$1:AB197)+1,"")</f>
        <v/>
      </c>
      <c r="AC198" s="7" t="str">
        <f>IF($J198=AC$4,MAX(AC$1:AC197)+1,"")</f>
        <v/>
      </c>
      <c r="AD198" s="7" t="str">
        <f>IF($J198=AD$4,MAX(AD$1:AD197)+1,"")</f>
        <v/>
      </c>
      <c r="AE198" s="7" t="str">
        <f>IF($J198=AE$4,MAX(AE$1:AE197)+1,"")</f>
        <v/>
      </c>
      <c r="AF198" s="7" t="str">
        <f>IF($J198=AF$4,MAX(AF$1:AF197)+1,"")</f>
        <v/>
      </c>
      <c r="AG198" s="7" t="str">
        <f>IF($J198=AG$4,MAX(AG$1:AG197)+1,"")</f>
        <v/>
      </c>
      <c r="AH198" s="7" t="str">
        <f>IF($J198=AH$4,MAX(AH$1:AH197)+1,"")</f>
        <v/>
      </c>
      <c r="AI198" s="7" t="str">
        <f>IF($J198=AI$4,MAX(AI$1:AI197)+1,"")</f>
        <v/>
      </c>
      <c r="AJ198" s="7" t="str">
        <f>IF($J198=AJ$4,MAX(AJ$1:AJ197)+1,"")</f>
        <v/>
      </c>
      <c r="AK198" s="7" t="str">
        <f>IF($J198=AK$4,MAX(AK$1:AK197)+1,"")</f>
        <v/>
      </c>
      <c r="AL198" s="7" t="str">
        <f>IF($J198=AL$4,MAX(AL$1:AL197)+1,"")</f>
        <v/>
      </c>
      <c r="AM198" s="7" t="str">
        <f>IF($J198=AM$4,MAX(AM$1:AM197)+1,"")</f>
        <v/>
      </c>
      <c r="AN198" s="7" t="str">
        <f>IF($J198=AN$4,MAX(AN$1:AN197)+1,"")</f>
        <v/>
      </c>
      <c r="AO198" s="7" t="str">
        <f>IF($J198=AO$4,MAX(AO$1:AO197)+1,"")</f>
        <v/>
      </c>
      <c r="AP198" s="7" t="str">
        <f>IF($J198=AP$4,MAX(AP$1:AP197)+1,"")</f>
        <v/>
      </c>
      <c r="AQ198" s="7" t="str">
        <f>IF($J198=AQ$4,MAX(AQ$1:AQ197)+1,"")</f>
        <v/>
      </c>
      <c r="AR198" s="7" t="str">
        <f>IF($J198=AR$4,MAX(AR$1:AR197)+1,"")</f>
        <v/>
      </c>
      <c r="AS198" s="7" t="str">
        <f>IF($J198=AS$4,MAX(AS$1:AS197)+1,"")</f>
        <v/>
      </c>
      <c r="AT198" s="7" t="str">
        <f>IF($J198=AT$4,MAX(AT$1:AT197)+1,"")</f>
        <v/>
      </c>
      <c r="AU198" s="7" t="str">
        <f>IF($J198=AU$4,MAX(AU$1:AU197)+1,"")</f>
        <v/>
      </c>
      <c r="AV198" s="7" t="str">
        <f>IF($J198=AV$4,MAX(AV$1:AV197)+1,"")</f>
        <v/>
      </c>
      <c r="AW198" s="7" t="str">
        <f>IF($J198=AW$4,MAX(AW$1:AW197)+1,"")</f>
        <v/>
      </c>
      <c r="AX198" s="7" t="str">
        <f>IF($J198=AX$4,MAX(AX$1:AX197)+1,"")</f>
        <v/>
      </c>
      <c r="AY198" s="7" t="str">
        <f>IF($J198=AY$4,MAX(AY$1:AY197)+1,"")</f>
        <v/>
      </c>
      <c r="AZ198" s="7" t="str">
        <f>IF($J198=AZ$4,MAX(AZ$1:AZ197)+1,"")</f>
        <v/>
      </c>
      <c r="BA198" s="7" t="str">
        <f>IF($J198=BA$4,MAX(BA$1:BA197)+1,"")</f>
        <v/>
      </c>
      <c r="BB198" s="7" t="str">
        <f>IF($J198=BB$4,MAX(BB$1:BB197)+1,"")</f>
        <v/>
      </c>
      <c r="BC198" s="7" t="str">
        <f>IF($J198=BC$4,MAX(BC$1:BC197)+1,"")</f>
        <v/>
      </c>
      <c r="BD198" s="7" t="str">
        <f>IF($J198=BD$4,MAX(BD$1:BD197)+1,"")</f>
        <v/>
      </c>
      <c r="BE198" s="7" t="str">
        <f>IF($J198=BE$4,MAX(BE$1:BE197)+1,"")</f>
        <v/>
      </c>
      <c r="BF198" s="7" t="str">
        <f>IF($J198=BF$4,MAX(BF$1:BF197)+1,"")</f>
        <v/>
      </c>
      <c r="BG198" s="7" t="str">
        <f>IF($J198=BG$4,MAX(BG$1:BG197)+1,"")</f>
        <v/>
      </c>
      <c r="BH198" s="7">
        <f>IF($J198=BH$4,MAX(BH$1:BH197)+1,"")</f>
        <v>9</v>
      </c>
      <c r="BI198" s="6">
        <f t="shared" ref="BI198:BI261" si="15">SUM(X198:BH198)</f>
        <v>9</v>
      </c>
    </row>
    <row r="199" spans="1:61">
      <c r="A199" s="6" t="str">
        <f t="shared" si="12"/>
        <v>มัธยมศึกษาปีที่ 6/2-8</v>
      </c>
      <c r="B199" s="6" t="str">
        <f t="shared" si="13"/>
        <v>ช67609-5</v>
      </c>
      <c r="D199" s="15">
        <v>8</v>
      </c>
      <c r="E199" s="15" t="s">
        <v>112</v>
      </c>
      <c r="F199" s="8" t="s">
        <v>2119</v>
      </c>
      <c r="G199" s="8" t="s">
        <v>113</v>
      </c>
      <c r="H199" s="15" t="s">
        <v>562</v>
      </c>
      <c r="J199" s="7" t="str">
        <f>IF(K199='วิชา-ชั้นที่สอน'!$B$34,'วิชา-ชั้นที่สอน'!$A$34,IF(K199='วิชา-ชั้นที่สอน'!$B$35,'วิชา-ชั้นที่สอน'!$A$35,IF(K199='วิชา-ชั้นที่สอน'!$B$36,'วิชา-ชั้นที่สอน'!$A$36,IF(K199='วิชา-ชั้นที่สอน'!$B$37,'วิชา-ชั้นที่สอน'!$A$37,IF(K199='วิชา-ชั้นที่สอน'!$B$38,'วิชา-ชั้นที่สอน'!$A$38,IF(K199='วิชา-ชั้นที่สอน'!$B$39,'วิชา-ชั้นที่สอน'!$A$39,"-"))))))</f>
        <v>ช67609</v>
      </c>
      <c r="K199" s="7" t="s">
        <v>1853</v>
      </c>
      <c r="L199" s="7" t="str">
        <f>IF(J199=0,"",IF(J199="-","",IF(J199="","",VLOOKUP(J199,'วิชา-ชั้นที่สอน'!$A$3:$F$59,3,FALSE))))</f>
        <v>นางสาวเบญญาณิช  กิจเต่ง</v>
      </c>
      <c r="M199" s="7" t="str">
        <f>IF(L199=$M$4,MAX(M$1:$M198)+1,"")</f>
        <v/>
      </c>
      <c r="N199" s="7" t="str">
        <f>IF($L199=N$4,MAX(N$1:N198)+1,"")</f>
        <v/>
      </c>
      <c r="O199" s="7" t="str">
        <f>IF($L199=O$4,MAX(O$1:O198)+1,"")</f>
        <v/>
      </c>
      <c r="P199" s="7" t="str">
        <f>IF($L199=P$4,MAX(P$1:P198)+1,"")</f>
        <v/>
      </c>
      <c r="Q199" s="7" t="str">
        <f>IF($L199=Q$4,MAX(Q$1:Q198)+1,"")</f>
        <v/>
      </c>
      <c r="R199" s="7" t="str">
        <f>IF($L199=R$4,MAX(R$1:R198)+1,"")</f>
        <v/>
      </c>
      <c r="S199" s="7" t="str">
        <f>IF($L199=S$4,MAX(S$1:S198)+1,"")</f>
        <v/>
      </c>
      <c r="T199" s="7" t="str">
        <f>IF($L199=T$4,MAX(T$1:T198)+1,"")</f>
        <v/>
      </c>
      <c r="U199" s="7" t="str">
        <f>IF($L199=U$4,MAX(U$1:U198)+1,"")</f>
        <v/>
      </c>
      <c r="V199" s="6">
        <f t="shared" si="14"/>
        <v>0</v>
      </c>
      <c r="X199" s="7" t="str">
        <f>IF($J199=X$4,MAX(X$1:X198)+1,"")</f>
        <v/>
      </c>
      <c r="Y199" s="7" t="str">
        <f>IF($J199=Y$4,MAX(Y$1:Y198)+1,"")</f>
        <v/>
      </c>
      <c r="Z199" s="7" t="str">
        <f>IF($J199=Z$4,MAX(Z$1:Z198)+1,"")</f>
        <v/>
      </c>
      <c r="AA199" s="7" t="str">
        <f>IF($J199=AA$4,MAX(AA$1:AA198)+1,"")</f>
        <v/>
      </c>
      <c r="AB199" s="7" t="str">
        <f>IF($J199=AB$4,MAX(AB$1:AB198)+1,"")</f>
        <v/>
      </c>
      <c r="AC199" s="7" t="str">
        <f>IF($J199=AC$4,MAX(AC$1:AC198)+1,"")</f>
        <v/>
      </c>
      <c r="AD199" s="7" t="str">
        <f>IF($J199=AD$4,MAX(AD$1:AD198)+1,"")</f>
        <v/>
      </c>
      <c r="AE199" s="7" t="str">
        <f>IF($J199=AE$4,MAX(AE$1:AE198)+1,"")</f>
        <v/>
      </c>
      <c r="AF199" s="7" t="str">
        <f>IF($J199=AF$4,MAX(AF$1:AF198)+1,"")</f>
        <v/>
      </c>
      <c r="AG199" s="7" t="str">
        <f>IF($J199=AG$4,MAX(AG$1:AG198)+1,"")</f>
        <v/>
      </c>
      <c r="AH199" s="7" t="str">
        <f>IF($J199=AH$4,MAX(AH$1:AH198)+1,"")</f>
        <v/>
      </c>
      <c r="AI199" s="7" t="str">
        <f>IF($J199=AI$4,MAX(AI$1:AI198)+1,"")</f>
        <v/>
      </c>
      <c r="AJ199" s="7" t="str">
        <f>IF($J199=AJ$4,MAX(AJ$1:AJ198)+1,"")</f>
        <v/>
      </c>
      <c r="AK199" s="7" t="str">
        <f>IF($J199=AK$4,MAX(AK$1:AK198)+1,"")</f>
        <v/>
      </c>
      <c r="AL199" s="7" t="str">
        <f>IF($J199=AL$4,MAX(AL$1:AL198)+1,"")</f>
        <v/>
      </c>
      <c r="AM199" s="7" t="str">
        <f>IF($J199=AM$4,MAX(AM$1:AM198)+1,"")</f>
        <v/>
      </c>
      <c r="AN199" s="7" t="str">
        <f>IF($J199=AN$4,MAX(AN$1:AN198)+1,"")</f>
        <v/>
      </c>
      <c r="AO199" s="7" t="str">
        <f>IF($J199=AO$4,MAX(AO$1:AO198)+1,"")</f>
        <v/>
      </c>
      <c r="AP199" s="7" t="str">
        <f>IF($J199=AP$4,MAX(AP$1:AP198)+1,"")</f>
        <v/>
      </c>
      <c r="AQ199" s="7" t="str">
        <f>IF($J199=AQ$4,MAX(AQ$1:AQ198)+1,"")</f>
        <v/>
      </c>
      <c r="AR199" s="7" t="str">
        <f>IF($J199=AR$4,MAX(AR$1:AR198)+1,"")</f>
        <v/>
      </c>
      <c r="AS199" s="7" t="str">
        <f>IF($J199=AS$4,MAX(AS$1:AS198)+1,"")</f>
        <v/>
      </c>
      <c r="AT199" s="7" t="str">
        <f>IF($J199=AT$4,MAX(AT$1:AT198)+1,"")</f>
        <v/>
      </c>
      <c r="AU199" s="7" t="str">
        <f>IF($J199=AU$4,MAX(AU$1:AU198)+1,"")</f>
        <v/>
      </c>
      <c r="AV199" s="7" t="str">
        <f>IF($J199=AV$4,MAX(AV$1:AV198)+1,"")</f>
        <v/>
      </c>
      <c r="AW199" s="7" t="str">
        <f>IF($J199=AW$4,MAX(AW$1:AW198)+1,"")</f>
        <v/>
      </c>
      <c r="AX199" s="7" t="str">
        <f>IF($J199=AX$4,MAX(AX$1:AX198)+1,"")</f>
        <v/>
      </c>
      <c r="AY199" s="7" t="str">
        <f>IF($J199=AY$4,MAX(AY$1:AY198)+1,"")</f>
        <v/>
      </c>
      <c r="AZ199" s="7" t="str">
        <f>IF($J199=AZ$4,MAX(AZ$1:AZ198)+1,"")</f>
        <v/>
      </c>
      <c r="BA199" s="7" t="str">
        <f>IF($J199=BA$4,MAX(BA$1:BA198)+1,"")</f>
        <v/>
      </c>
      <c r="BB199" s="7" t="str">
        <f>IF($J199=BB$4,MAX(BB$1:BB198)+1,"")</f>
        <v/>
      </c>
      <c r="BC199" s="7" t="str">
        <f>IF($J199=BC$4,MAX(BC$1:BC198)+1,"")</f>
        <v/>
      </c>
      <c r="BD199" s="7" t="str">
        <f>IF($J199=BD$4,MAX(BD$1:BD198)+1,"")</f>
        <v/>
      </c>
      <c r="BE199" s="7" t="str">
        <f>IF($J199=BE$4,MAX(BE$1:BE198)+1,"")</f>
        <v/>
      </c>
      <c r="BF199" s="7">
        <f>IF($J199=BF$4,MAX(BF$1:BF198)+1,"")</f>
        <v>5</v>
      </c>
      <c r="BG199" s="7" t="str">
        <f>IF($J199=BG$4,MAX(BG$1:BG198)+1,"")</f>
        <v/>
      </c>
      <c r="BH199" s="7" t="str">
        <f>IF($J199=BH$4,MAX(BH$1:BH198)+1,"")</f>
        <v/>
      </c>
      <c r="BI199" s="6">
        <f t="shared" si="15"/>
        <v>5</v>
      </c>
    </row>
    <row r="200" spans="1:61">
      <c r="A200" s="6" t="str">
        <f t="shared" si="12"/>
        <v>มัธยมศึกษาปีที่ 6/2-9</v>
      </c>
      <c r="B200" s="6" t="str">
        <f t="shared" si="13"/>
        <v>ช67606-7</v>
      </c>
      <c r="D200" s="15">
        <v>9</v>
      </c>
      <c r="E200" s="15" t="s">
        <v>114</v>
      </c>
      <c r="F200" s="8" t="s">
        <v>115</v>
      </c>
      <c r="G200" s="8" t="s">
        <v>2120</v>
      </c>
      <c r="H200" s="15" t="s">
        <v>562</v>
      </c>
      <c r="J200" s="7" t="str">
        <f>IF(K200='วิชา-ชั้นที่สอน'!$B$34,'วิชา-ชั้นที่สอน'!$A$34,IF(K200='วิชา-ชั้นที่สอน'!$B$35,'วิชา-ชั้นที่สอน'!$A$35,IF(K200='วิชา-ชั้นที่สอน'!$B$36,'วิชา-ชั้นที่สอน'!$A$36,IF(K200='วิชา-ชั้นที่สอน'!$B$37,'วิชา-ชั้นที่สอน'!$A$37,IF(K200='วิชา-ชั้นที่สอน'!$B$38,'วิชา-ชั้นที่สอน'!$A$38,IF(K200='วิชา-ชั้นที่สอน'!$B$39,'วิชา-ชั้นที่สอน'!$A$39,"-"))))))</f>
        <v>ช67606</v>
      </c>
      <c r="K200" s="7" t="s">
        <v>1947</v>
      </c>
      <c r="L200" s="7" t="str">
        <f>IF(J200=0,"",IF(J200="-","",IF(J200="","",VLOOKUP(J200,'วิชา-ชั้นที่สอน'!$A$3:$F$59,3,FALSE))))</f>
        <v>นางสาวศิลป์ศุภา คุสินธุ์</v>
      </c>
      <c r="M200" s="7" t="str">
        <f>IF(L200=$M$4,MAX(M$1:$M199)+1,"")</f>
        <v/>
      </c>
      <c r="N200" s="7">
        <f>IF($L200=N$4,MAX(N$1:N199)+1,"")</f>
        <v>38</v>
      </c>
      <c r="O200" s="7" t="str">
        <f>IF($L200=O$4,MAX(O$1:O199)+1,"")</f>
        <v/>
      </c>
      <c r="P200" s="7" t="str">
        <f>IF($L200=P$4,MAX(P$1:P199)+1,"")</f>
        <v/>
      </c>
      <c r="Q200" s="7" t="str">
        <f>IF($L200=Q$4,MAX(Q$1:Q199)+1,"")</f>
        <v/>
      </c>
      <c r="R200" s="7" t="str">
        <f>IF($L200=R$4,MAX(R$1:R199)+1,"")</f>
        <v/>
      </c>
      <c r="S200" s="7" t="str">
        <f>IF($L200=S$4,MAX(S$1:S199)+1,"")</f>
        <v/>
      </c>
      <c r="T200" s="7" t="str">
        <f>IF($L200=T$4,MAX(T$1:T199)+1,"")</f>
        <v/>
      </c>
      <c r="U200" s="7" t="str">
        <f>IF($L200=U$4,MAX(U$1:U199)+1,"")</f>
        <v/>
      </c>
      <c r="V200" s="6">
        <f t="shared" si="14"/>
        <v>38</v>
      </c>
      <c r="X200" s="7" t="str">
        <f>IF($J200=X$4,MAX(X$1:X199)+1,"")</f>
        <v/>
      </c>
      <c r="Y200" s="7" t="str">
        <f>IF($J200=Y$4,MAX(Y$1:Y199)+1,"")</f>
        <v/>
      </c>
      <c r="Z200" s="7" t="str">
        <f>IF($J200=Z$4,MAX(Z$1:Z199)+1,"")</f>
        <v/>
      </c>
      <c r="AA200" s="7" t="str">
        <f>IF($J200=AA$4,MAX(AA$1:AA199)+1,"")</f>
        <v/>
      </c>
      <c r="AB200" s="7" t="str">
        <f>IF($J200=AB$4,MAX(AB$1:AB199)+1,"")</f>
        <v/>
      </c>
      <c r="AC200" s="7" t="str">
        <f>IF($J200=AC$4,MAX(AC$1:AC199)+1,"")</f>
        <v/>
      </c>
      <c r="AD200" s="7" t="str">
        <f>IF($J200=AD$4,MAX(AD$1:AD199)+1,"")</f>
        <v/>
      </c>
      <c r="AE200" s="7" t="str">
        <f>IF($J200=AE$4,MAX(AE$1:AE199)+1,"")</f>
        <v/>
      </c>
      <c r="AF200" s="7" t="str">
        <f>IF($J200=AF$4,MAX(AF$1:AF199)+1,"")</f>
        <v/>
      </c>
      <c r="AG200" s="7" t="str">
        <f>IF($J200=AG$4,MAX(AG$1:AG199)+1,"")</f>
        <v/>
      </c>
      <c r="AH200" s="7" t="str">
        <f>IF($J200=AH$4,MAX(AH$1:AH199)+1,"")</f>
        <v/>
      </c>
      <c r="AI200" s="7" t="str">
        <f>IF($J200=AI$4,MAX(AI$1:AI199)+1,"")</f>
        <v/>
      </c>
      <c r="AJ200" s="7" t="str">
        <f>IF($J200=AJ$4,MAX(AJ$1:AJ199)+1,"")</f>
        <v/>
      </c>
      <c r="AK200" s="7" t="str">
        <f>IF($J200=AK$4,MAX(AK$1:AK199)+1,"")</f>
        <v/>
      </c>
      <c r="AL200" s="7" t="str">
        <f>IF($J200=AL$4,MAX(AL$1:AL199)+1,"")</f>
        <v/>
      </c>
      <c r="AM200" s="7" t="str">
        <f>IF($J200=AM$4,MAX(AM$1:AM199)+1,"")</f>
        <v/>
      </c>
      <c r="AN200" s="7" t="str">
        <f>IF($J200=AN$4,MAX(AN$1:AN199)+1,"")</f>
        <v/>
      </c>
      <c r="AO200" s="7" t="str">
        <f>IF($J200=AO$4,MAX(AO$1:AO199)+1,"")</f>
        <v/>
      </c>
      <c r="AP200" s="7" t="str">
        <f>IF($J200=AP$4,MAX(AP$1:AP199)+1,"")</f>
        <v/>
      </c>
      <c r="AQ200" s="7" t="str">
        <f>IF($J200=AQ$4,MAX(AQ$1:AQ199)+1,"")</f>
        <v/>
      </c>
      <c r="AR200" s="7" t="str">
        <f>IF($J200=AR$4,MAX(AR$1:AR199)+1,"")</f>
        <v/>
      </c>
      <c r="AS200" s="7" t="str">
        <f>IF($J200=AS$4,MAX(AS$1:AS199)+1,"")</f>
        <v/>
      </c>
      <c r="AT200" s="7" t="str">
        <f>IF($J200=AT$4,MAX(AT$1:AT199)+1,"")</f>
        <v/>
      </c>
      <c r="AU200" s="7" t="str">
        <f>IF($J200=AU$4,MAX(AU$1:AU199)+1,"")</f>
        <v/>
      </c>
      <c r="AV200" s="7" t="str">
        <f>IF($J200=AV$4,MAX(AV$1:AV199)+1,"")</f>
        <v/>
      </c>
      <c r="AW200" s="7" t="str">
        <f>IF($J200=AW$4,MAX(AW$1:AW199)+1,"")</f>
        <v/>
      </c>
      <c r="AX200" s="7" t="str">
        <f>IF($J200=AX$4,MAX(AX$1:AX199)+1,"")</f>
        <v/>
      </c>
      <c r="AY200" s="7" t="str">
        <f>IF($J200=AY$4,MAX(AY$1:AY199)+1,"")</f>
        <v/>
      </c>
      <c r="AZ200" s="7" t="str">
        <f>IF($J200=AZ$4,MAX(AZ$1:AZ199)+1,"")</f>
        <v/>
      </c>
      <c r="BA200" s="7" t="str">
        <f>IF($J200=BA$4,MAX(BA$1:BA199)+1,"")</f>
        <v/>
      </c>
      <c r="BB200" s="7" t="str">
        <f>IF($J200=BB$4,MAX(BB$1:BB199)+1,"")</f>
        <v/>
      </c>
      <c r="BC200" s="7">
        <f>IF($J200=BC$4,MAX(BC$1:BC199)+1,"")</f>
        <v>7</v>
      </c>
      <c r="BD200" s="7" t="str">
        <f>IF($J200=BD$4,MAX(BD$1:BD199)+1,"")</f>
        <v/>
      </c>
      <c r="BE200" s="7" t="str">
        <f>IF($J200=BE$4,MAX(BE$1:BE199)+1,"")</f>
        <v/>
      </c>
      <c r="BF200" s="7" t="str">
        <f>IF($J200=BF$4,MAX(BF$1:BF199)+1,"")</f>
        <v/>
      </c>
      <c r="BG200" s="7" t="str">
        <f>IF($J200=BG$4,MAX(BG$1:BG199)+1,"")</f>
        <v/>
      </c>
      <c r="BH200" s="7" t="str">
        <f>IF($J200=BH$4,MAX(BH$1:BH199)+1,"")</f>
        <v/>
      </c>
      <c r="BI200" s="6">
        <f t="shared" si="15"/>
        <v>7</v>
      </c>
    </row>
    <row r="201" spans="1:61">
      <c r="A201" s="6" t="str">
        <f t="shared" si="12"/>
        <v>มัธยมศึกษาปีที่ 6/2-10</v>
      </c>
      <c r="B201" s="6" t="str">
        <f t="shared" si="13"/>
        <v>ช67607-4</v>
      </c>
      <c r="D201" s="15">
        <v>10</v>
      </c>
      <c r="E201" s="15" t="s">
        <v>116</v>
      </c>
      <c r="F201" s="8" t="s">
        <v>117</v>
      </c>
      <c r="G201" s="8" t="s">
        <v>118</v>
      </c>
      <c r="H201" s="15" t="s">
        <v>562</v>
      </c>
      <c r="J201" s="7" t="str">
        <f>IF(K201='วิชา-ชั้นที่สอน'!$B$34,'วิชา-ชั้นที่สอน'!$A$34,IF(K201='วิชา-ชั้นที่สอน'!$B$35,'วิชา-ชั้นที่สอน'!$A$35,IF(K201='วิชา-ชั้นที่สอน'!$B$36,'วิชา-ชั้นที่สอน'!$A$36,IF(K201='วิชา-ชั้นที่สอน'!$B$37,'วิชา-ชั้นที่สอน'!$A$37,IF(K201='วิชา-ชั้นที่สอน'!$B$38,'วิชา-ชั้นที่สอน'!$A$38,IF(K201='วิชา-ชั้นที่สอน'!$B$39,'วิชา-ชั้นที่สอน'!$A$39,"-"))))))</f>
        <v>ช67607</v>
      </c>
      <c r="K201" s="7" t="s">
        <v>1855</v>
      </c>
      <c r="L201" s="7" t="str">
        <f>IF(J201=0,"",IF(J201="-","",IF(J201="","",VLOOKUP(J201,'วิชา-ชั้นที่สอน'!$A$3:$F$59,3,FALSE))))</f>
        <v>นางสาวอริยา แดงด้อมยุทธ</v>
      </c>
      <c r="M201" s="7" t="str">
        <f>IF(L201=$M$4,MAX(M$1:$M200)+1,"")</f>
        <v/>
      </c>
      <c r="N201" s="7" t="str">
        <f>IF($L201=N$4,MAX(N$1:N200)+1,"")</f>
        <v/>
      </c>
      <c r="O201" s="7" t="str">
        <f>IF($L201=O$4,MAX(O$1:O200)+1,"")</f>
        <v/>
      </c>
      <c r="P201" s="7" t="str">
        <f>IF($L201=P$4,MAX(P$1:P200)+1,"")</f>
        <v/>
      </c>
      <c r="Q201" s="7">
        <f>IF($L201=Q$4,MAX(Q$1:Q200)+1,"")</f>
        <v>4</v>
      </c>
      <c r="R201" s="7" t="str">
        <f>IF($L201=R$4,MAX(R$1:R200)+1,"")</f>
        <v/>
      </c>
      <c r="S201" s="7" t="str">
        <f>IF($L201=S$4,MAX(S$1:S200)+1,"")</f>
        <v/>
      </c>
      <c r="T201" s="7" t="str">
        <f>IF($L201=T$4,MAX(T$1:T200)+1,"")</f>
        <v/>
      </c>
      <c r="U201" s="7" t="str">
        <f>IF($L201=U$4,MAX(U$1:U200)+1,"")</f>
        <v/>
      </c>
      <c r="V201" s="6">
        <f t="shared" si="14"/>
        <v>4</v>
      </c>
      <c r="X201" s="7" t="str">
        <f>IF($J201=X$4,MAX(X$1:X200)+1,"")</f>
        <v/>
      </c>
      <c r="Y201" s="7" t="str">
        <f>IF($J201=Y$4,MAX(Y$1:Y200)+1,"")</f>
        <v/>
      </c>
      <c r="Z201" s="7" t="str">
        <f>IF($J201=Z$4,MAX(Z$1:Z200)+1,"")</f>
        <v/>
      </c>
      <c r="AA201" s="7" t="str">
        <f>IF($J201=AA$4,MAX(AA$1:AA200)+1,"")</f>
        <v/>
      </c>
      <c r="AB201" s="7" t="str">
        <f>IF($J201=AB$4,MAX(AB$1:AB200)+1,"")</f>
        <v/>
      </c>
      <c r="AC201" s="7" t="str">
        <f>IF($J201=AC$4,MAX(AC$1:AC200)+1,"")</f>
        <v/>
      </c>
      <c r="AD201" s="7" t="str">
        <f>IF($J201=AD$4,MAX(AD$1:AD200)+1,"")</f>
        <v/>
      </c>
      <c r="AE201" s="7" t="str">
        <f>IF($J201=AE$4,MAX(AE$1:AE200)+1,"")</f>
        <v/>
      </c>
      <c r="AF201" s="7" t="str">
        <f>IF($J201=AF$4,MAX(AF$1:AF200)+1,"")</f>
        <v/>
      </c>
      <c r="AG201" s="7" t="str">
        <f>IF($J201=AG$4,MAX(AG$1:AG200)+1,"")</f>
        <v/>
      </c>
      <c r="AH201" s="7" t="str">
        <f>IF($J201=AH$4,MAX(AH$1:AH200)+1,"")</f>
        <v/>
      </c>
      <c r="AI201" s="7" t="str">
        <f>IF($J201=AI$4,MAX(AI$1:AI200)+1,"")</f>
        <v/>
      </c>
      <c r="AJ201" s="7" t="str">
        <f>IF($J201=AJ$4,MAX(AJ$1:AJ200)+1,"")</f>
        <v/>
      </c>
      <c r="AK201" s="7" t="str">
        <f>IF($J201=AK$4,MAX(AK$1:AK200)+1,"")</f>
        <v/>
      </c>
      <c r="AL201" s="7" t="str">
        <f>IF($J201=AL$4,MAX(AL$1:AL200)+1,"")</f>
        <v/>
      </c>
      <c r="AM201" s="7" t="str">
        <f>IF($J201=AM$4,MAX(AM$1:AM200)+1,"")</f>
        <v/>
      </c>
      <c r="AN201" s="7" t="str">
        <f>IF($J201=AN$4,MAX(AN$1:AN200)+1,"")</f>
        <v/>
      </c>
      <c r="AO201" s="7" t="str">
        <f>IF($J201=AO$4,MAX(AO$1:AO200)+1,"")</f>
        <v/>
      </c>
      <c r="AP201" s="7" t="str">
        <f>IF($J201=AP$4,MAX(AP$1:AP200)+1,"")</f>
        <v/>
      </c>
      <c r="AQ201" s="7" t="str">
        <f>IF($J201=AQ$4,MAX(AQ$1:AQ200)+1,"")</f>
        <v/>
      </c>
      <c r="AR201" s="7" t="str">
        <f>IF($J201=AR$4,MAX(AR$1:AR200)+1,"")</f>
        <v/>
      </c>
      <c r="AS201" s="7" t="str">
        <f>IF($J201=AS$4,MAX(AS$1:AS200)+1,"")</f>
        <v/>
      </c>
      <c r="AT201" s="7" t="str">
        <f>IF($J201=AT$4,MAX(AT$1:AT200)+1,"")</f>
        <v/>
      </c>
      <c r="AU201" s="7" t="str">
        <f>IF($J201=AU$4,MAX(AU$1:AU200)+1,"")</f>
        <v/>
      </c>
      <c r="AV201" s="7" t="str">
        <f>IF($J201=AV$4,MAX(AV$1:AV200)+1,"")</f>
        <v/>
      </c>
      <c r="AW201" s="7" t="str">
        <f>IF($J201=AW$4,MAX(AW$1:AW200)+1,"")</f>
        <v/>
      </c>
      <c r="AX201" s="7" t="str">
        <f>IF($J201=AX$4,MAX(AX$1:AX200)+1,"")</f>
        <v/>
      </c>
      <c r="AY201" s="7" t="str">
        <f>IF($J201=AY$4,MAX(AY$1:AY200)+1,"")</f>
        <v/>
      </c>
      <c r="AZ201" s="7" t="str">
        <f>IF($J201=AZ$4,MAX(AZ$1:AZ200)+1,"")</f>
        <v/>
      </c>
      <c r="BA201" s="7" t="str">
        <f>IF($J201=BA$4,MAX(BA$1:BA200)+1,"")</f>
        <v/>
      </c>
      <c r="BB201" s="7" t="str">
        <f>IF($J201=BB$4,MAX(BB$1:BB200)+1,"")</f>
        <v/>
      </c>
      <c r="BC201" s="7" t="str">
        <f>IF($J201=BC$4,MAX(BC$1:BC200)+1,"")</f>
        <v/>
      </c>
      <c r="BD201" s="7">
        <f>IF($J201=BD$4,MAX(BD$1:BD200)+1,"")</f>
        <v>4</v>
      </c>
      <c r="BE201" s="7" t="str">
        <f>IF($J201=BE$4,MAX(BE$1:BE200)+1,"")</f>
        <v/>
      </c>
      <c r="BF201" s="7" t="str">
        <f>IF($J201=BF$4,MAX(BF$1:BF200)+1,"")</f>
        <v/>
      </c>
      <c r="BG201" s="7" t="str">
        <f>IF($J201=BG$4,MAX(BG$1:BG200)+1,"")</f>
        <v/>
      </c>
      <c r="BH201" s="7" t="str">
        <f>IF($J201=BH$4,MAX(BH$1:BH200)+1,"")</f>
        <v/>
      </c>
      <c r="BI201" s="6">
        <f t="shared" si="15"/>
        <v>4</v>
      </c>
    </row>
    <row r="202" spans="1:61">
      <c r="A202" s="6" t="str">
        <f t="shared" si="12"/>
        <v>มัธยมศึกษาปีที่ 6/2-11</v>
      </c>
      <c r="B202" s="6" t="str">
        <f t="shared" si="13"/>
        <v>ช67611-10</v>
      </c>
      <c r="D202" s="15">
        <v>11</v>
      </c>
      <c r="E202" s="15" t="s">
        <v>119</v>
      </c>
      <c r="F202" s="8" t="s">
        <v>120</v>
      </c>
      <c r="G202" s="8" t="s">
        <v>121</v>
      </c>
      <c r="H202" s="15" t="s">
        <v>562</v>
      </c>
      <c r="J202" s="7" t="str">
        <f>IF(K202='วิชา-ชั้นที่สอน'!$B$34,'วิชา-ชั้นที่สอน'!$A$34,IF(K202='วิชา-ชั้นที่สอน'!$B$35,'วิชา-ชั้นที่สอน'!$A$35,IF(K202='วิชา-ชั้นที่สอน'!$B$36,'วิชา-ชั้นที่สอน'!$A$36,IF(K202='วิชา-ชั้นที่สอน'!$B$37,'วิชา-ชั้นที่สอน'!$A$37,IF(K202='วิชา-ชั้นที่สอน'!$B$38,'วิชา-ชั้นที่สอน'!$A$38,IF(K202='วิชา-ชั้นที่สอน'!$B$39,'วิชา-ชั้นที่สอน'!$A$39,"-"))))))</f>
        <v>ช67611</v>
      </c>
      <c r="K202" s="7" t="s">
        <v>2129</v>
      </c>
      <c r="L202" s="7" t="str">
        <f>IF(J202=0,"",IF(J202="-","",IF(J202="","",VLOOKUP(J202,'วิชา-ชั้นที่สอน'!$A$3:$F$59,3,FALSE))))</f>
        <v>สิบเอกชัยวัฒน์(เก่ง) เรืองไกรศิลป์</v>
      </c>
      <c r="M202" s="7" t="str">
        <f>IF(L202=$M$4,MAX(M$1:$M201)+1,"")</f>
        <v/>
      </c>
      <c r="N202" s="7" t="str">
        <f>IF($L202=N$4,MAX(N$1:N201)+1,"")</f>
        <v/>
      </c>
      <c r="O202" s="7" t="str">
        <f>IF($L202=O$4,MAX(O$1:O201)+1,"")</f>
        <v/>
      </c>
      <c r="P202" s="7">
        <f>IF($L202=P$4,MAX(P$1:P201)+1,"")</f>
        <v>44</v>
      </c>
      <c r="Q202" s="7" t="str">
        <f>IF($L202=Q$4,MAX(Q$1:Q201)+1,"")</f>
        <v/>
      </c>
      <c r="R202" s="7" t="str">
        <f>IF($L202=R$4,MAX(R$1:R201)+1,"")</f>
        <v/>
      </c>
      <c r="S202" s="7" t="str">
        <f>IF($L202=S$4,MAX(S$1:S201)+1,"")</f>
        <v/>
      </c>
      <c r="T202" s="7" t="str">
        <f>IF($L202=T$4,MAX(T$1:T201)+1,"")</f>
        <v/>
      </c>
      <c r="U202" s="7" t="str">
        <f>IF($L202=U$4,MAX(U$1:U201)+1,"")</f>
        <v/>
      </c>
      <c r="V202" s="6">
        <f t="shared" si="14"/>
        <v>44</v>
      </c>
      <c r="X202" s="7" t="str">
        <f>IF($J202=X$4,MAX(X$1:X201)+1,"")</f>
        <v/>
      </c>
      <c r="Y202" s="7" t="str">
        <f>IF($J202=Y$4,MAX(Y$1:Y201)+1,"")</f>
        <v/>
      </c>
      <c r="Z202" s="7" t="str">
        <f>IF($J202=Z$4,MAX(Z$1:Z201)+1,"")</f>
        <v/>
      </c>
      <c r="AA202" s="7" t="str">
        <f>IF($J202=AA$4,MAX(AA$1:AA201)+1,"")</f>
        <v/>
      </c>
      <c r="AB202" s="7" t="str">
        <f>IF($J202=AB$4,MAX(AB$1:AB201)+1,"")</f>
        <v/>
      </c>
      <c r="AC202" s="7" t="str">
        <f>IF($J202=AC$4,MAX(AC$1:AC201)+1,"")</f>
        <v/>
      </c>
      <c r="AD202" s="7" t="str">
        <f>IF($J202=AD$4,MAX(AD$1:AD201)+1,"")</f>
        <v/>
      </c>
      <c r="AE202" s="7" t="str">
        <f>IF($J202=AE$4,MAX(AE$1:AE201)+1,"")</f>
        <v/>
      </c>
      <c r="AF202" s="7" t="str">
        <f>IF($J202=AF$4,MAX(AF$1:AF201)+1,"")</f>
        <v/>
      </c>
      <c r="AG202" s="7" t="str">
        <f>IF($J202=AG$4,MAX(AG$1:AG201)+1,"")</f>
        <v/>
      </c>
      <c r="AH202" s="7" t="str">
        <f>IF($J202=AH$4,MAX(AH$1:AH201)+1,"")</f>
        <v/>
      </c>
      <c r="AI202" s="7" t="str">
        <f>IF($J202=AI$4,MAX(AI$1:AI201)+1,"")</f>
        <v/>
      </c>
      <c r="AJ202" s="7" t="str">
        <f>IF($J202=AJ$4,MAX(AJ$1:AJ201)+1,"")</f>
        <v/>
      </c>
      <c r="AK202" s="7" t="str">
        <f>IF($J202=AK$4,MAX(AK$1:AK201)+1,"")</f>
        <v/>
      </c>
      <c r="AL202" s="7" t="str">
        <f>IF($J202=AL$4,MAX(AL$1:AL201)+1,"")</f>
        <v/>
      </c>
      <c r="AM202" s="7" t="str">
        <f>IF($J202=AM$4,MAX(AM$1:AM201)+1,"")</f>
        <v/>
      </c>
      <c r="AN202" s="7" t="str">
        <f>IF($J202=AN$4,MAX(AN$1:AN201)+1,"")</f>
        <v/>
      </c>
      <c r="AO202" s="7" t="str">
        <f>IF($J202=AO$4,MAX(AO$1:AO201)+1,"")</f>
        <v/>
      </c>
      <c r="AP202" s="7" t="str">
        <f>IF($J202=AP$4,MAX(AP$1:AP201)+1,"")</f>
        <v/>
      </c>
      <c r="AQ202" s="7" t="str">
        <f>IF($J202=AQ$4,MAX(AQ$1:AQ201)+1,"")</f>
        <v/>
      </c>
      <c r="AR202" s="7" t="str">
        <f>IF($J202=AR$4,MAX(AR$1:AR201)+1,"")</f>
        <v/>
      </c>
      <c r="AS202" s="7" t="str">
        <f>IF($J202=AS$4,MAX(AS$1:AS201)+1,"")</f>
        <v/>
      </c>
      <c r="AT202" s="7" t="str">
        <f>IF($J202=AT$4,MAX(AT$1:AT201)+1,"")</f>
        <v/>
      </c>
      <c r="AU202" s="7" t="str">
        <f>IF($J202=AU$4,MAX(AU$1:AU201)+1,"")</f>
        <v/>
      </c>
      <c r="AV202" s="7" t="str">
        <f>IF($J202=AV$4,MAX(AV$1:AV201)+1,"")</f>
        <v/>
      </c>
      <c r="AW202" s="7" t="str">
        <f>IF($J202=AW$4,MAX(AW$1:AW201)+1,"")</f>
        <v/>
      </c>
      <c r="AX202" s="7" t="str">
        <f>IF($J202=AX$4,MAX(AX$1:AX201)+1,"")</f>
        <v/>
      </c>
      <c r="AY202" s="7" t="str">
        <f>IF($J202=AY$4,MAX(AY$1:AY201)+1,"")</f>
        <v/>
      </c>
      <c r="AZ202" s="7" t="str">
        <f>IF($J202=AZ$4,MAX(AZ$1:AZ201)+1,"")</f>
        <v/>
      </c>
      <c r="BA202" s="7" t="str">
        <f>IF($J202=BA$4,MAX(BA$1:BA201)+1,"")</f>
        <v/>
      </c>
      <c r="BB202" s="7" t="str">
        <f>IF($J202=BB$4,MAX(BB$1:BB201)+1,"")</f>
        <v/>
      </c>
      <c r="BC202" s="7" t="str">
        <f>IF($J202=BC$4,MAX(BC$1:BC201)+1,"")</f>
        <v/>
      </c>
      <c r="BD202" s="7" t="str">
        <f>IF($J202=BD$4,MAX(BD$1:BD201)+1,"")</f>
        <v/>
      </c>
      <c r="BE202" s="7" t="str">
        <f>IF($J202=BE$4,MAX(BE$1:BE201)+1,"")</f>
        <v/>
      </c>
      <c r="BF202" s="7" t="str">
        <f>IF($J202=BF$4,MAX(BF$1:BF201)+1,"")</f>
        <v/>
      </c>
      <c r="BG202" s="7" t="str">
        <f>IF($J202=BG$4,MAX(BG$1:BG201)+1,"")</f>
        <v/>
      </c>
      <c r="BH202" s="7">
        <f>IF($J202=BH$4,MAX(BH$1:BH201)+1,"")</f>
        <v>10</v>
      </c>
      <c r="BI202" s="6">
        <f t="shared" si="15"/>
        <v>10</v>
      </c>
    </row>
    <row r="203" spans="1:61">
      <c r="A203" s="6" t="str">
        <f t="shared" si="12"/>
        <v>มัธยมศึกษาปีที่ 6/2-12</v>
      </c>
      <c r="B203" s="6" t="str">
        <f t="shared" si="13"/>
        <v>ช67611-11</v>
      </c>
      <c r="D203" s="15">
        <v>12</v>
      </c>
      <c r="E203" s="15" t="s">
        <v>365</v>
      </c>
      <c r="F203" s="8" t="s">
        <v>366</v>
      </c>
      <c r="G203" s="8" t="s">
        <v>367</v>
      </c>
      <c r="H203" s="15" t="s">
        <v>562</v>
      </c>
      <c r="J203" s="7" t="str">
        <f>IF(K203='วิชา-ชั้นที่สอน'!$B$34,'วิชา-ชั้นที่สอน'!$A$34,IF(K203='วิชา-ชั้นที่สอน'!$B$35,'วิชา-ชั้นที่สอน'!$A$35,IF(K203='วิชา-ชั้นที่สอน'!$B$36,'วิชา-ชั้นที่สอน'!$A$36,IF(K203='วิชา-ชั้นที่สอน'!$B$37,'วิชา-ชั้นที่สอน'!$A$37,IF(K203='วิชา-ชั้นที่สอน'!$B$38,'วิชา-ชั้นที่สอน'!$A$38,IF(K203='วิชา-ชั้นที่สอน'!$B$39,'วิชา-ชั้นที่สอน'!$A$39,"-"))))))</f>
        <v>ช67611</v>
      </c>
      <c r="K203" s="7" t="s">
        <v>2129</v>
      </c>
      <c r="L203" s="7" t="str">
        <f>IF(J203=0,"",IF(J203="-","",IF(J203="","",VLOOKUP(J203,'วิชา-ชั้นที่สอน'!$A$3:$F$59,3,FALSE))))</f>
        <v>สิบเอกชัยวัฒน์(เก่ง) เรืองไกรศิลป์</v>
      </c>
      <c r="M203" s="7" t="str">
        <f>IF(L203=$M$4,MAX(M$1:$M202)+1,"")</f>
        <v/>
      </c>
      <c r="N203" s="7" t="str">
        <f>IF($L203=N$4,MAX(N$1:N202)+1,"")</f>
        <v/>
      </c>
      <c r="O203" s="7" t="str">
        <f>IF($L203=O$4,MAX(O$1:O202)+1,"")</f>
        <v/>
      </c>
      <c r="P203" s="7">
        <f>IF($L203=P$4,MAX(P$1:P202)+1,"")</f>
        <v>45</v>
      </c>
      <c r="Q203" s="7" t="str">
        <f>IF($L203=Q$4,MAX(Q$1:Q202)+1,"")</f>
        <v/>
      </c>
      <c r="R203" s="7" t="str">
        <f>IF($L203=R$4,MAX(R$1:R202)+1,"")</f>
        <v/>
      </c>
      <c r="S203" s="7" t="str">
        <f>IF($L203=S$4,MAX(S$1:S202)+1,"")</f>
        <v/>
      </c>
      <c r="T203" s="7" t="str">
        <f>IF($L203=T$4,MAX(T$1:T202)+1,"")</f>
        <v/>
      </c>
      <c r="U203" s="7" t="str">
        <f>IF($L203=U$4,MAX(U$1:U202)+1,"")</f>
        <v/>
      </c>
      <c r="V203" s="6">
        <f t="shared" si="14"/>
        <v>45</v>
      </c>
      <c r="X203" s="7" t="str">
        <f>IF($J203=X$4,MAX(X$1:X202)+1,"")</f>
        <v/>
      </c>
      <c r="Y203" s="7" t="str">
        <f>IF($J203=Y$4,MAX(Y$1:Y202)+1,"")</f>
        <v/>
      </c>
      <c r="Z203" s="7" t="str">
        <f>IF($J203=Z$4,MAX(Z$1:Z202)+1,"")</f>
        <v/>
      </c>
      <c r="AA203" s="7" t="str">
        <f>IF($J203=AA$4,MAX(AA$1:AA202)+1,"")</f>
        <v/>
      </c>
      <c r="AB203" s="7" t="str">
        <f>IF($J203=AB$4,MAX(AB$1:AB202)+1,"")</f>
        <v/>
      </c>
      <c r="AC203" s="7" t="str">
        <f>IF($J203=AC$4,MAX(AC$1:AC202)+1,"")</f>
        <v/>
      </c>
      <c r="AD203" s="7" t="str">
        <f>IF($J203=AD$4,MAX(AD$1:AD202)+1,"")</f>
        <v/>
      </c>
      <c r="AE203" s="7" t="str">
        <f>IF($J203=AE$4,MAX(AE$1:AE202)+1,"")</f>
        <v/>
      </c>
      <c r="AF203" s="7" t="str">
        <f>IF($J203=AF$4,MAX(AF$1:AF202)+1,"")</f>
        <v/>
      </c>
      <c r="AG203" s="7" t="str">
        <f>IF($J203=AG$4,MAX(AG$1:AG202)+1,"")</f>
        <v/>
      </c>
      <c r="AH203" s="7" t="str">
        <f>IF($J203=AH$4,MAX(AH$1:AH202)+1,"")</f>
        <v/>
      </c>
      <c r="AI203" s="7" t="str">
        <f>IF($J203=AI$4,MAX(AI$1:AI202)+1,"")</f>
        <v/>
      </c>
      <c r="AJ203" s="7" t="str">
        <f>IF($J203=AJ$4,MAX(AJ$1:AJ202)+1,"")</f>
        <v/>
      </c>
      <c r="AK203" s="7" t="str">
        <f>IF($J203=AK$4,MAX(AK$1:AK202)+1,"")</f>
        <v/>
      </c>
      <c r="AL203" s="7" t="str">
        <f>IF($J203=AL$4,MAX(AL$1:AL202)+1,"")</f>
        <v/>
      </c>
      <c r="AM203" s="7" t="str">
        <f>IF($J203=AM$4,MAX(AM$1:AM202)+1,"")</f>
        <v/>
      </c>
      <c r="AN203" s="7" t="str">
        <f>IF($J203=AN$4,MAX(AN$1:AN202)+1,"")</f>
        <v/>
      </c>
      <c r="AO203" s="7" t="str">
        <f>IF($J203=AO$4,MAX(AO$1:AO202)+1,"")</f>
        <v/>
      </c>
      <c r="AP203" s="7" t="str">
        <f>IF($J203=AP$4,MAX(AP$1:AP202)+1,"")</f>
        <v/>
      </c>
      <c r="AQ203" s="7" t="str">
        <f>IF($J203=AQ$4,MAX(AQ$1:AQ202)+1,"")</f>
        <v/>
      </c>
      <c r="AR203" s="7" t="str">
        <f>IF($J203=AR$4,MAX(AR$1:AR202)+1,"")</f>
        <v/>
      </c>
      <c r="AS203" s="7" t="str">
        <f>IF($J203=AS$4,MAX(AS$1:AS202)+1,"")</f>
        <v/>
      </c>
      <c r="AT203" s="7" t="str">
        <f>IF($J203=AT$4,MAX(AT$1:AT202)+1,"")</f>
        <v/>
      </c>
      <c r="AU203" s="7" t="str">
        <f>IF($J203=AU$4,MAX(AU$1:AU202)+1,"")</f>
        <v/>
      </c>
      <c r="AV203" s="7" t="str">
        <f>IF($J203=AV$4,MAX(AV$1:AV202)+1,"")</f>
        <v/>
      </c>
      <c r="AW203" s="7" t="str">
        <f>IF($J203=AW$4,MAX(AW$1:AW202)+1,"")</f>
        <v/>
      </c>
      <c r="AX203" s="7" t="str">
        <f>IF($J203=AX$4,MAX(AX$1:AX202)+1,"")</f>
        <v/>
      </c>
      <c r="AY203" s="7" t="str">
        <f>IF($J203=AY$4,MAX(AY$1:AY202)+1,"")</f>
        <v/>
      </c>
      <c r="AZ203" s="7" t="str">
        <f>IF($J203=AZ$4,MAX(AZ$1:AZ202)+1,"")</f>
        <v/>
      </c>
      <c r="BA203" s="7" t="str">
        <f>IF($J203=BA$4,MAX(BA$1:BA202)+1,"")</f>
        <v/>
      </c>
      <c r="BB203" s="7" t="str">
        <f>IF($J203=BB$4,MAX(BB$1:BB202)+1,"")</f>
        <v/>
      </c>
      <c r="BC203" s="7" t="str">
        <f>IF($J203=BC$4,MAX(BC$1:BC202)+1,"")</f>
        <v/>
      </c>
      <c r="BD203" s="7" t="str">
        <f>IF($J203=BD$4,MAX(BD$1:BD202)+1,"")</f>
        <v/>
      </c>
      <c r="BE203" s="7" t="str">
        <f>IF($J203=BE$4,MAX(BE$1:BE202)+1,"")</f>
        <v/>
      </c>
      <c r="BF203" s="7" t="str">
        <f>IF($J203=BF$4,MAX(BF$1:BF202)+1,"")</f>
        <v/>
      </c>
      <c r="BG203" s="7" t="str">
        <f>IF($J203=BG$4,MAX(BG$1:BG202)+1,"")</f>
        <v/>
      </c>
      <c r="BH203" s="7">
        <f>IF($J203=BH$4,MAX(BH$1:BH202)+1,"")</f>
        <v>11</v>
      </c>
      <c r="BI203" s="6">
        <f t="shared" si="15"/>
        <v>11</v>
      </c>
    </row>
    <row r="204" spans="1:61">
      <c r="A204" s="6" t="str">
        <f t="shared" si="12"/>
        <v>มัธยมศึกษาปีที่ 6/2-13</v>
      </c>
      <c r="B204" s="6" t="str">
        <f t="shared" si="13"/>
        <v>ช67606-8</v>
      </c>
      <c r="D204" s="15">
        <v>13</v>
      </c>
      <c r="E204" s="15" t="s">
        <v>122</v>
      </c>
      <c r="F204" s="8" t="s">
        <v>123</v>
      </c>
      <c r="G204" s="8" t="s">
        <v>5</v>
      </c>
      <c r="H204" s="15" t="s">
        <v>562</v>
      </c>
      <c r="J204" s="7" t="str">
        <f>IF(K204='วิชา-ชั้นที่สอน'!$B$34,'วิชา-ชั้นที่สอน'!$A$34,IF(K204='วิชา-ชั้นที่สอน'!$B$35,'วิชา-ชั้นที่สอน'!$A$35,IF(K204='วิชา-ชั้นที่สอน'!$B$36,'วิชา-ชั้นที่สอน'!$A$36,IF(K204='วิชา-ชั้นที่สอน'!$B$37,'วิชา-ชั้นที่สอน'!$A$37,IF(K204='วิชา-ชั้นที่สอน'!$B$38,'วิชา-ชั้นที่สอน'!$A$38,IF(K204='วิชา-ชั้นที่สอน'!$B$39,'วิชา-ชั้นที่สอน'!$A$39,"-"))))))</f>
        <v>ช67606</v>
      </c>
      <c r="K204" s="7" t="s">
        <v>1947</v>
      </c>
      <c r="L204" s="7" t="str">
        <f>IF(J204=0,"",IF(J204="-","",IF(J204="","",VLOOKUP(J204,'วิชา-ชั้นที่สอน'!$A$3:$F$59,3,FALSE))))</f>
        <v>นางสาวศิลป์ศุภา คุสินธุ์</v>
      </c>
      <c r="M204" s="7" t="str">
        <f>IF(L204=$M$4,MAX(M$1:$M203)+1,"")</f>
        <v/>
      </c>
      <c r="N204" s="7">
        <f>IF($L204=N$4,MAX(N$1:N203)+1,"")</f>
        <v>39</v>
      </c>
      <c r="O204" s="7" t="str">
        <f>IF($L204=O$4,MAX(O$1:O203)+1,"")</f>
        <v/>
      </c>
      <c r="P204" s="7" t="str">
        <f>IF($L204=P$4,MAX(P$1:P203)+1,"")</f>
        <v/>
      </c>
      <c r="Q204" s="7" t="str">
        <f>IF($L204=Q$4,MAX(Q$1:Q203)+1,"")</f>
        <v/>
      </c>
      <c r="R204" s="7" t="str">
        <f>IF($L204=R$4,MAX(R$1:R203)+1,"")</f>
        <v/>
      </c>
      <c r="S204" s="7" t="str">
        <f>IF($L204=S$4,MAX(S$1:S203)+1,"")</f>
        <v/>
      </c>
      <c r="T204" s="7" t="str">
        <f>IF($L204=T$4,MAX(T$1:T203)+1,"")</f>
        <v/>
      </c>
      <c r="U204" s="7" t="str">
        <f>IF($L204=U$4,MAX(U$1:U203)+1,"")</f>
        <v/>
      </c>
      <c r="V204" s="6">
        <f t="shared" si="14"/>
        <v>39</v>
      </c>
      <c r="X204" s="7" t="str">
        <f>IF($J204=X$4,MAX(X$1:X203)+1,"")</f>
        <v/>
      </c>
      <c r="Y204" s="7" t="str">
        <f>IF($J204=Y$4,MAX(Y$1:Y203)+1,"")</f>
        <v/>
      </c>
      <c r="Z204" s="7" t="str">
        <f>IF($J204=Z$4,MAX(Z$1:Z203)+1,"")</f>
        <v/>
      </c>
      <c r="AA204" s="7" t="str">
        <f>IF($J204=AA$4,MAX(AA$1:AA203)+1,"")</f>
        <v/>
      </c>
      <c r="AB204" s="7" t="str">
        <f>IF($J204=AB$4,MAX(AB$1:AB203)+1,"")</f>
        <v/>
      </c>
      <c r="AC204" s="7" t="str">
        <f>IF($J204=AC$4,MAX(AC$1:AC203)+1,"")</f>
        <v/>
      </c>
      <c r="AD204" s="7" t="str">
        <f>IF($J204=AD$4,MAX(AD$1:AD203)+1,"")</f>
        <v/>
      </c>
      <c r="AE204" s="7" t="str">
        <f>IF($J204=AE$4,MAX(AE$1:AE203)+1,"")</f>
        <v/>
      </c>
      <c r="AF204" s="7" t="str">
        <f>IF($J204=AF$4,MAX(AF$1:AF203)+1,"")</f>
        <v/>
      </c>
      <c r="AG204" s="7" t="str">
        <f>IF($J204=AG$4,MAX(AG$1:AG203)+1,"")</f>
        <v/>
      </c>
      <c r="AH204" s="7" t="str">
        <f>IF($J204=AH$4,MAX(AH$1:AH203)+1,"")</f>
        <v/>
      </c>
      <c r="AI204" s="7" t="str">
        <f>IF($J204=AI$4,MAX(AI$1:AI203)+1,"")</f>
        <v/>
      </c>
      <c r="AJ204" s="7" t="str">
        <f>IF($J204=AJ$4,MAX(AJ$1:AJ203)+1,"")</f>
        <v/>
      </c>
      <c r="AK204" s="7" t="str">
        <f>IF($J204=AK$4,MAX(AK$1:AK203)+1,"")</f>
        <v/>
      </c>
      <c r="AL204" s="7" t="str">
        <f>IF($J204=AL$4,MAX(AL$1:AL203)+1,"")</f>
        <v/>
      </c>
      <c r="AM204" s="7" t="str">
        <f>IF($J204=AM$4,MAX(AM$1:AM203)+1,"")</f>
        <v/>
      </c>
      <c r="AN204" s="7" t="str">
        <f>IF($J204=AN$4,MAX(AN$1:AN203)+1,"")</f>
        <v/>
      </c>
      <c r="AO204" s="7" t="str">
        <f>IF($J204=AO$4,MAX(AO$1:AO203)+1,"")</f>
        <v/>
      </c>
      <c r="AP204" s="7" t="str">
        <f>IF($J204=AP$4,MAX(AP$1:AP203)+1,"")</f>
        <v/>
      </c>
      <c r="AQ204" s="7" t="str">
        <f>IF($J204=AQ$4,MAX(AQ$1:AQ203)+1,"")</f>
        <v/>
      </c>
      <c r="AR204" s="7" t="str">
        <f>IF($J204=AR$4,MAX(AR$1:AR203)+1,"")</f>
        <v/>
      </c>
      <c r="AS204" s="7" t="str">
        <f>IF($J204=AS$4,MAX(AS$1:AS203)+1,"")</f>
        <v/>
      </c>
      <c r="AT204" s="7" t="str">
        <f>IF($J204=AT$4,MAX(AT$1:AT203)+1,"")</f>
        <v/>
      </c>
      <c r="AU204" s="7" t="str">
        <f>IF($J204=AU$4,MAX(AU$1:AU203)+1,"")</f>
        <v/>
      </c>
      <c r="AV204" s="7" t="str">
        <f>IF($J204=AV$4,MAX(AV$1:AV203)+1,"")</f>
        <v/>
      </c>
      <c r="AW204" s="7" t="str">
        <f>IF($J204=AW$4,MAX(AW$1:AW203)+1,"")</f>
        <v/>
      </c>
      <c r="AX204" s="7" t="str">
        <f>IF($J204=AX$4,MAX(AX$1:AX203)+1,"")</f>
        <v/>
      </c>
      <c r="AY204" s="7" t="str">
        <f>IF($J204=AY$4,MAX(AY$1:AY203)+1,"")</f>
        <v/>
      </c>
      <c r="AZ204" s="7" t="str">
        <f>IF($J204=AZ$4,MAX(AZ$1:AZ203)+1,"")</f>
        <v/>
      </c>
      <c r="BA204" s="7" t="str">
        <f>IF($J204=BA$4,MAX(BA$1:BA203)+1,"")</f>
        <v/>
      </c>
      <c r="BB204" s="7" t="str">
        <f>IF($J204=BB$4,MAX(BB$1:BB203)+1,"")</f>
        <v/>
      </c>
      <c r="BC204" s="7">
        <f>IF($J204=BC$4,MAX(BC$1:BC203)+1,"")</f>
        <v>8</v>
      </c>
      <c r="BD204" s="7" t="str">
        <f>IF($J204=BD$4,MAX(BD$1:BD203)+1,"")</f>
        <v/>
      </c>
      <c r="BE204" s="7" t="str">
        <f>IF($J204=BE$4,MAX(BE$1:BE203)+1,"")</f>
        <v/>
      </c>
      <c r="BF204" s="7" t="str">
        <f>IF($J204=BF$4,MAX(BF$1:BF203)+1,"")</f>
        <v/>
      </c>
      <c r="BG204" s="7" t="str">
        <f>IF($J204=BG$4,MAX(BG$1:BG203)+1,"")</f>
        <v/>
      </c>
      <c r="BH204" s="7" t="str">
        <f>IF($J204=BH$4,MAX(BH$1:BH203)+1,"")</f>
        <v/>
      </c>
      <c r="BI204" s="6">
        <f t="shared" si="15"/>
        <v>8</v>
      </c>
    </row>
    <row r="205" spans="1:61">
      <c r="A205" s="6" t="str">
        <f t="shared" si="12"/>
        <v>มัธยมศึกษาปีที่ 6/2-14</v>
      </c>
      <c r="B205" s="6" t="str">
        <f t="shared" si="13"/>
        <v>ช67607-5</v>
      </c>
      <c r="D205" s="15">
        <v>14</v>
      </c>
      <c r="E205" s="15" t="s">
        <v>124</v>
      </c>
      <c r="F205" s="8" t="s">
        <v>125</v>
      </c>
      <c r="G205" s="8" t="s">
        <v>126</v>
      </c>
      <c r="H205" s="15" t="s">
        <v>562</v>
      </c>
      <c r="J205" s="7" t="str">
        <f>IF(K205='วิชา-ชั้นที่สอน'!$B$34,'วิชา-ชั้นที่สอน'!$A$34,IF(K205='วิชา-ชั้นที่สอน'!$B$35,'วิชา-ชั้นที่สอน'!$A$35,IF(K205='วิชา-ชั้นที่สอน'!$B$36,'วิชา-ชั้นที่สอน'!$A$36,IF(K205='วิชา-ชั้นที่สอน'!$B$37,'วิชา-ชั้นที่สอน'!$A$37,IF(K205='วิชา-ชั้นที่สอน'!$B$38,'วิชา-ชั้นที่สอน'!$A$38,IF(K205='วิชา-ชั้นที่สอน'!$B$39,'วิชา-ชั้นที่สอน'!$A$39,"-"))))))</f>
        <v>ช67607</v>
      </c>
      <c r="K205" s="7" t="s">
        <v>1855</v>
      </c>
      <c r="L205" s="7" t="str">
        <f>IF(J205=0,"",IF(J205="-","",IF(J205="","",VLOOKUP(J205,'วิชา-ชั้นที่สอน'!$A$3:$F$59,3,FALSE))))</f>
        <v>นางสาวอริยา แดงด้อมยุทธ</v>
      </c>
      <c r="M205" s="7" t="str">
        <f>IF(L205=$M$4,MAX(M$1:$M204)+1,"")</f>
        <v/>
      </c>
      <c r="N205" s="7" t="str">
        <f>IF($L205=N$4,MAX(N$1:N204)+1,"")</f>
        <v/>
      </c>
      <c r="O205" s="7" t="str">
        <f>IF($L205=O$4,MAX(O$1:O204)+1,"")</f>
        <v/>
      </c>
      <c r="P205" s="7" t="str">
        <f>IF($L205=P$4,MAX(P$1:P204)+1,"")</f>
        <v/>
      </c>
      <c r="Q205" s="7">
        <f>IF($L205=Q$4,MAX(Q$1:Q204)+1,"")</f>
        <v>5</v>
      </c>
      <c r="R205" s="7" t="str">
        <f>IF($L205=R$4,MAX(R$1:R204)+1,"")</f>
        <v/>
      </c>
      <c r="S205" s="7" t="str">
        <f>IF($L205=S$4,MAX(S$1:S204)+1,"")</f>
        <v/>
      </c>
      <c r="T205" s="7" t="str">
        <f>IF($L205=T$4,MAX(T$1:T204)+1,"")</f>
        <v/>
      </c>
      <c r="U205" s="7" t="str">
        <f>IF($L205=U$4,MAX(U$1:U204)+1,"")</f>
        <v/>
      </c>
      <c r="V205" s="6">
        <f t="shared" si="14"/>
        <v>5</v>
      </c>
      <c r="X205" s="7" t="str">
        <f>IF($J205=X$4,MAX(X$1:X204)+1,"")</f>
        <v/>
      </c>
      <c r="Y205" s="7" t="str">
        <f>IF($J205=Y$4,MAX(Y$1:Y204)+1,"")</f>
        <v/>
      </c>
      <c r="Z205" s="7" t="str">
        <f>IF($J205=Z$4,MAX(Z$1:Z204)+1,"")</f>
        <v/>
      </c>
      <c r="AA205" s="7" t="str">
        <f>IF($J205=AA$4,MAX(AA$1:AA204)+1,"")</f>
        <v/>
      </c>
      <c r="AB205" s="7" t="str">
        <f>IF($J205=AB$4,MAX(AB$1:AB204)+1,"")</f>
        <v/>
      </c>
      <c r="AC205" s="7" t="str">
        <f>IF($J205=AC$4,MAX(AC$1:AC204)+1,"")</f>
        <v/>
      </c>
      <c r="AD205" s="7" t="str">
        <f>IF($J205=AD$4,MAX(AD$1:AD204)+1,"")</f>
        <v/>
      </c>
      <c r="AE205" s="7" t="str">
        <f>IF($J205=AE$4,MAX(AE$1:AE204)+1,"")</f>
        <v/>
      </c>
      <c r="AF205" s="7" t="str">
        <f>IF($J205=AF$4,MAX(AF$1:AF204)+1,"")</f>
        <v/>
      </c>
      <c r="AG205" s="7" t="str">
        <f>IF($J205=AG$4,MAX(AG$1:AG204)+1,"")</f>
        <v/>
      </c>
      <c r="AH205" s="7" t="str">
        <f>IF($J205=AH$4,MAX(AH$1:AH204)+1,"")</f>
        <v/>
      </c>
      <c r="AI205" s="7" t="str">
        <f>IF($J205=AI$4,MAX(AI$1:AI204)+1,"")</f>
        <v/>
      </c>
      <c r="AJ205" s="7" t="str">
        <f>IF($J205=AJ$4,MAX(AJ$1:AJ204)+1,"")</f>
        <v/>
      </c>
      <c r="AK205" s="7" t="str">
        <f>IF($J205=AK$4,MAX(AK$1:AK204)+1,"")</f>
        <v/>
      </c>
      <c r="AL205" s="7" t="str">
        <f>IF($J205=AL$4,MAX(AL$1:AL204)+1,"")</f>
        <v/>
      </c>
      <c r="AM205" s="7" t="str">
        <f>IF($J205=AM$4,MAX(AM$1:AM204)+1,"")</f>
        <v/>
      </c>
      <c r="AN205" s="7" t="str">
        <f>IF($J205=AN$4,MAX(AN$1:AN204)+1,"")</f>
        <v/>
      </c>
      <c r="AO205" s="7" t="str">
        <f>IF($J205=AO$4,MAX(AO$1:AO204)+1,"")</f>
        <v/>
      </c>
      <c r="AP205" s="7" t="str">
        <f>IF($J205=AP$4,MAX(AP$1:AP204)+1,"")</f>
        <v/>
      </c>
      <c r="AQ205" s="7" t="str">
        <f>IF($J205=AQ$4,MAX(AQ$1:AQ204)+1,"")</f>
        <v/>
      </c>
      <c r="AR205" s="7" t="str">
        <f>IF($J205=AR$4,MAX(AR$1:AR204)+1,"")</f>
        <v/>
      </c>
      <c r="AS205" s="7" t="str">
        <f>IF($J205=AS$4,MAX(AS$1:AS204)+1,"")</f>
        <v/>
      </c>
      <c r="AT205" s="7" t="str">
        <f>IF($J205=AT$4,MAX(AT$1:AT204)+1,"")</f>
        <v/>
      </c>
      <c r="AU205" s="7" t="str">
        <f>IF($J205=AU$4,MAX(AU$1:AU204)+1,"")</f>
        <v/>
      </c>
      <c r="AV205" s="7" t="str">
        <f>IF($J205=AV$4,MAX(AV$1:AV204)+1,"")</f>
        <v/>
      </c>
      <c r="AW205" s="7" t="str">
        <f>IF($J205=AW$4,MAX(AW$1:AW204)+1,"")</f>
        <v/>
      </c>
      <c r="AX205" s="7" t="str">
        <f>IF($J205=AX$4,MAX(AX$1:AX204)+1,"")</f>
        <v/>
      </c>
      <c r="AY205" s="7" t="str">
        <f>IF($J205=AY$4,MAX(AY$1:AY204)+1,"")</f>
        <v/>
      </c>
      <c r="AZ205" s="7" t="str">
        <f>IF($J205=AZ$4,MAX(AZ$1:AZ204)+1,"")</f>
        <v/>
      </c>
      <c r="BA205" s="7" t="str">
        <f>IF($J205=BA$4,MAX(BA$1:BA204)+1,"")</f>
        <v/>
      </c>
      <c r="BB205" s="7" t="str">
        <f>IF($J205=BB$4,MAX(BB$1:BB204)+1,"")</f>
        <v/>
      </c>
      <c r="BC205" s="7" t="str">
        <f>IF($J205=BC$4,MAX(BC$1:BC204)+1,"")</f>
        <v/>
      </c>
      <c r="BD205" s="7">
        <f>IF($J205=BD$4,MAX(BD$1:BD204)+1,"")</f>
        <v>5</v>
      </c>
      <c r="BE205" s="7" t="str">
        <f>IF($J205=BE$4,MAX(BE$1:BE204)+1,"")</f>
        <v/>
      </c>
      <c r="BF205" s="7" t="str">
        <f>IF($J205=BF$4,MAX(BF$1:BF204)+1,"")</f>
        <v/>
      </c>
      <c r="BG205" s="7" t="str">
        <f>IF($J205=BG$4,MAX(BG$1:BG204)+1,"")</f>
        <v/>
      </c>
      <c r="BH205" s="7" t="str">
        <f>IF($J205=BH$4,MAX(BH$1:BH204)+1,"")</f>
        <v/>
      </c>
      <c r="BI205" s="6">
        <f t="shared" si="15"/>
        <v>5</v>
      </c>
    </row>
    <row r="206" spans="1:61">
      <c r="A206" s="6" t="str">
        <f t="shared" si="12"/>
        <v>มัธยมศึกษาปีที่ 6/2-15</v>
      </c>
      <c r="B206" s="6" t="str">
        <f t="shared" si="13"/>
        <v>ช67606-9</v>
      </c>
      <c r="D206" s="15">
        <v>15</v>
      </c>
      <c r="E206" s="15" t="s">
        <v>127</v>
      </c>
      <c r="F206" s="8" t="s">
        <v>2121</v>
      </c>
      <c r="G206" s="8" t="s">
        <v>128</v>
      </c>
      <c r="H206" s="15" t="s">
        <v>562</v>
      </c>
      <c r="J206" s="7" t="str">
        <f>IF(K206='วิชา-ชั้นที่สอน'!$B$34,'วิชา-ชั้นที่สอน'!$A$34,IF(K206='วิชา-ชั้นที่สอน'!$B$35,'วิชา-ชั้นที่สอน'!$A$35,IF(K206='วิชา-ชั้นที่สอน'!$B$36,'วิชา-ชั้นที่สอน'!$A$36,IF(K206='วิชา-ชั้นที่สอน'!$B$37,'วิชา-ชั้นที่สอน'!$A$37,IF(K206='วิชา-ชั้นที่สอน'!$B$38,'วิชา-ชั้นที่สอน'!$A$38,IF(K206='วิชา-ชั้นที่สอน'!$B$39,'วิชา-ชั้นที่สอน'!$A$39,"-"))))))</f>
        <v>ช67606</v>
      </c>
      <c r="K206" s="7" t="s">
        <v>1947</v>
      </c>
      <c r="L206" s="7" t="str">
        <f>IF(J206=0,"",IF(J206="-","",IF(J206="","",VLOOKUP(J206,'วิชา-ชั้นที่สอน'!$A$3:$F$59,3,FALSE))))</f>
        <v>นางสาวศิลป์ศุภา คุสินธุ์</v>
      </c>
      <c r="M206" s="7" t="str">
        <f>IF(L206=$M$4,MAX(M$1:$M205)+1,"")</f>
        <v/>
      </c>
      <c r="N206" s="7">
        <f>IF($L206=N$4,MAX(N$1:N205)+1,"")</f>
        <v>40</v>
      </c>
      <c r="O206" s="7" t="str">
        <f>IF($L206=O$4,MAX(O$1:O205)+1,"")</f>
        <v/>
      </c>
      <c r="P206" s="7" t="str">
        <f>IF($L206=P$4,MAX(P$1:P205)+1,"")</f>
        <v/>
      </c>
      <c r="Q206" s="7" t="str">
        <f>IF($L206=Q$4,MAX(Q$1:Q205)+1,"")</f>
        <v/>
      </c>
      <c r="R206" s="7" t="str">
        <f>IF($L206=R$4,MAX(R$1:R205)+1,"")</f>
        <v/>
      </c>
      <c r="S206" s="7" t="str">
        <f>IF($L206=S$4,MAX(S$1:S205)+1,"")</f>
        <v/>
      </c>
      <c r="T206" s="7" t="str">
        <f>IF($L206=T$4,MAX(T$1:T205)+1,"")</f>
        <v/>
      </c>
      <c r="U206" s="7" t="str">
        <f>IF($L206=U$4,MAX(U$1:U205)+1,"")</f>
        <v/>
      </c>
      <c r="V206" s="6">
        <f t="shared" si="14"/>
        <v>40</v>
      </c>
      <c r="X206" s="7" t="str">
        <f>IF($J206=X$4,MAX(X$1:X205)+1,"")</f>
        <v/>
      </c>
      <c r="Y206" s="7" t="str">
        <f>IF($J206=Y$4,MAX(Y$1:Y205)+1,"")</f>
        <v/>
      </c>
      <c r="Z206" s="7" t="str">
        <f>IF($J206=Z$4,MAX(Z$1:Z205)+1,"")</f>
        <v/>
      </c>
      <c r="AA206" s="7" t="str">
        <f>IF($J206=AA$4,MAX(AA$1:AA205)+1,"")</f>
        <v/>
      </c>
      <c r="AB206" s="7" t="str">
        <f>IF($J206=AB$4,MAX(AB$1:AB205)+1,"")</f>
        <v/>
      </c>
      <c r="AC206" s="7" t="str">
        <f>IF($J206=AC$4,MAX(AC$1:AC205)+1,"")</f>
        <v/>
      </c>
      <c r="AD206" s="7" t="str">
        <f>IF($J206=AD$4,MAX(AD$1:AD205)+1,"")</f>
        <v/>
      </c>
      <c r="AE206" s="7" t="str">
        <f>IF($J206=AE$4,MAX(AE$1:AE205)+1,"")</f>
        <v/>
      </c>
      <c r="AF206" s="7" t="str">
        <f>IF($J206=AF$4,MAX(AF$1:AF205)+1,"")</f>
        <v/>
      </c>
      <c r="AG206" s="7" t="str">
        <f>IF($J206=AG$4,MAX(AG$1:AG205)+1,"")</f>
        <v/>
      </c>
      <c r="AH206" s="7" t="str">
        <f>IF($J206=AH$4,MAX(AH$1:AH205)+1,"")</f>
        <v/>
      </c>
      <c r="AI206" s="7" t="str">
        <f>IF($J206=AI$4,MAX(AI$1:AI205)+1,"")</f>
        <v/>
      </c>
      <c r="AJ206" s="7" t="str">
        <f>IF($J206=AJ$4,MAX(AJ$1:AJ205)+1,"")</f>
        <v/>
      </c>
      <c r="AK206" s="7" t="str">
        <f>IF($J206=AK$4,MAX(AK$1:AK205)+1,"")</f>
        <v/>
      </c>
      <c r="AL206" s="7" t="str">
        <f>IF($J206=AL$4,MAX(AL$1:AL205)+1,"")</f>
        <v/>
      </c>
      <c r="AM206" s="7" t="str">
        <f>IF($J206=AM$4,MAX(AM$1:AM205)+1,"")</f>
        <v/>
      </c>
      <c r="AN206" s="7" t="str">
        <f>IF($J206=AN$4,MAX(AN$1:AN205)+1,"")</f>
        <v/>
      </c>
      <c r="AO206" s="7" t="str">
        <f>IF($J206=AO$4,MAX(AO$1:AO205)+1,"")</f>
        <v/>
      </c>
      <c r="AP206" s="7" t="str">
        <f>IF($J206=AP$4,MAX(AP$1:AP205)+1,"")</f>
        <v/>
      </c>
      <c r="AQ206" s="7" t="str">
        <f>IF($J206=AQ$4,MAX(AQ$1:AQ205)+1,"")</f>
        <v/>
      </c>
      <c r="AR206" s="7" t="str">
        <f>IF($J206=AR$4,MAX(AR$1:AR205)+1,"")</f>
        <v/>
      </c>
      <c r="AS206" s="7" t="str">
        <f>IF($J206=AS$4,MAX(AS$1:AS205)+1,"")</f>
        <v/>
      </c>
      <c r="AT206" s="7" t="str">
        <f>IF($J206=AT$4,MAX(AT$1:AT205)+1,"")</f>
        <v/>
      </c>
      <c r="AU206" s="7" t="str">
        <f>IF($J206=AU$4,MAX(AU$1:AU205)+1,"")</f>
        <v/>
      </c>
      <c r="AV206" s="7" t="str">
        <f>IF($J206=AV$4,MAX(AV$1:AV205)+1,"")</f>
        <v/>
      </c>
      <c r="AW206" s="7" t="str">
        <f>IF($J206=AW$4,MAX(AW$1:AW205)+1,"")</f>
        <v/>
      </c>
      <c r="AX206" s="7" t="str">
        <f>IF($J206=AX$4,MAX(AX$1:AX205)+1,"")</f>
        <v/>
      </c>
      <c r="AY206" s="7" t="str">
        <f>IF($J206=AY$4,MAX(AY$1:AY205)+1,"")</f>
        <v/>
      </c>
      <c r="AZ206" s="7" t="str">
        <f>IF($J206=AZ$4,MAX(AZ$1:AZ205)+1,"")</f>
        <v/>
      </c>
      <c r="BA206" s="7" t="str">
        <f>IF($J206=BA$4,MAX(BA$1:BA205)+1,"")</f>
        <v/>
      </c>
      <c r="BB206" s="7" t="str">
        <f>IF($J206=BB$4,MAX(BB$1:BB205)+1,"")</f>
        <v/>
      </c>
      <c r="BC206" s="7">
        <f>IF($J206=BC$4,MAX(BC$1:BC205)+1,"")</f>
        <v>9</v>
      </c>
      <c r="BD206" s="7" t="str">
        <f>IF($J206=BD$4,MAX(BD$1:BD205)+1,"")</f>
        <v/>
      </c>
      <c r="BE206" s="7" t="str">
        <f>IF($J206=BE$4,MAX(BE$1:BE205)+1,"")</f>
        <v/>
      </c>
      <c r="BF206" s="7" t="str">
        <f>IF($J206=BF$4,MAX(BF$1:BF205)+1,"")</f>
        <v/>
      </c>
      <c r="BG206" s="7" t="str">
        <f>IF($J206=BG$4,MAX(BG$1:BG205)+1,"")</f>
        <v/>
      </c>
      <c r="BH206" s="7" t="str">
        <f>IF($J206=BH$4,MAX(BH$1:BH205)+1,"")</f>
        <v/>
      </c>
      <c r="BI206" s="6">
        <f t="shared" si="15"/>
        <v>9</v>
      </c>
    </row>
    <row r="207" spans="1:61">
      <c r="A207" s="6" t="str">
        <f t="shared" si="12"/>
        <v>มัธยมศึกษาปีที่ 6/2-16</v>
      </c>
      <c r="B207" s="6" t="str">
        <f t="shared" si="13"/>
        <v>ช67607-6</v>
      </c>
      <c r="D207" s="15">
        <v>16</v>
      </c>
      <c r="E207" s="15" t="s">
        <v>129</v>
      </c>
      <c r="F207" s="8" t="s">
        <v>130</v>
      </c>
      <c r="G207" s="8" t="s">
        <v>131</v>
      </c>
      <c r="H207" s="15" t="s">
        <v>562</v>
      </c>
      <c r="J207" s="7" t="str">
        <f>IF(K207='วิชา-ชั้นที่สอน'!$B$34,'วิชา-ชั้นที่สอน'!$A$34,IF(K207='วิชา-ชั้นที่สอน'!$B$35,'วิชา-ชั้นที่สอน'!$A$35,IF(K207='วิชา-ชั้นที่สอน'!$B$36,'วิชา-ชั้นที่สอน'!$A$36,IF(K207='วิชา-ชั้นที่สอน'!$B$37,'วิชา-ชั้นที่สอน'!$A$37,IF(K207='วิชา-ชั้นที่สอน'!$B$38,'วิชา-ชั้นที่สอน'!$A$38,IF(K207='วิชา-ชั้นที่สอน'!$B$39,'วิชา-ชั้นที่สอน'!$A$39,"-"))))))</f>
        <v>ช67607</v>
      </c>
      <c r="K207" s="7" t="s">
        <v>1855</v>
      </c>
      <c r="L207" s="7" t="str">
        <f>IF(J207=0,"",IF(J207="-","",IF(J207="","",VLOOKUP(J207,'วิชา-ชั้นที่สอน'!$A$3:$F$59,3,FALSE))))</f>
        <v>นางสาวอริยา แดงด้อมยุทธ</v>
      </c>
      <c r="M207" s="7" t="str">
        <f>IF(L207=$M$4,MAX(M$1:$M206)+1,"")</f>
        <v/>
      </c>
      <c r="N207" s="7" t="str">
        <f>IF($L207=N$4,MAX(N$1:N206)+1,"")</f>
        <v/>
      </c>
      <c r="O207" s="7" t="str">
        <f>IF($L207=O$4,MAX(O$1:O206)+1,"")</f>
        <v/>
      </c>
      <c r="P207" s="7" t="str">
        <f>IF($L207=P$4,MAX(P$1:P206)+1,"")</f>
        <v/>
      </c>
      <c r="Q207" s="7">
        <f>IF($L207=Q$4,MAX(Q$1:Q206)+1,"")</f>
        <v>6</v>
      </c>
      <c r="R207" s="7" t="str">
        <f>IF($L207=R$4,MAX(R$1:R206)+1,"")</f>
        <v/>
      </c>
      <c r="S207" s="7" t="str">
        <f>IF($L207=S$4,MAX(S$1:S206)+1,"")</f>
        <v/>
      </c>
      <c r="T207" s="7" t="str">
        <f>IF($L207=T$4,MAX(T$1:T206)+1,"")</f>
        <v/>
      </c>
      <c r="U207" s="7" t="str">
        <f>IF($L207=U$4,MAX(U$1:U206)+1,"")</f>
        <v/>
      </c>
      <c r="V207" s="6">
        <f t="shared" si="14"/>
        <v>6</v>
      </c>
      <c r="X207" s="7" t="str">
        <f>IF($J207=X$4,MAX(X$1:X206)+1,"")</f>
        <v/>
      </c>
      <c r="Y207" s="7" t="str">
        <f>IF($J207=Y$4,MAX(Y$1:Y206)+1,"")</f>
        <v/>
      </c>
      <c r="Z207" s="7" t="str">
        <f>IF($J207=Z$4,MAX(Z$1:Z206)+1,"")</f>
        <v/>
      </c>
      <c r="AA207" s="7" t="str">
        <f>IF($J207=AA$4,MAX(AA$1:AA206)+1,"")</f>
        <v/>
      </c>
      <c r="AB207" s="7" t="str">
        <f>IF($J207=AB$4,MAX(AB$1:AB206)+1,"")</f>
        <v/>
      </c>
      <c r="AC207" s="7" t="str">
        <f>IF($J207=AC$4,MAX(AC$1:AC206)+1,"")</f>
        <v/>
      </c>
      <c r="AD207" s="7" t="str">
        <f>IF($J207=AD$4,MAX(AD$1:AD206)+1,"")</f>
        <v/>
      </c>
      <c r="AE207" s="7" t="str">
        <f>IF($J207=AE$4,MAX(AE$1:AE206)+1,"")</f>
        <v/>
      </c>
      <c r="AF207" s="7" t="str">
        <f>IF($J207=AF$4,MAX(AF$1:AF206)+1,"")</f>
        <v/>
      </c>
      <c r="AG207" s="7" t="str">
        <f>IF($J207=AG$4,MAX(AG$1:AG206)+1,"")</f>
        <v/>
      </c>
      <c r="AH207" s="7" t="str">
        <f>IF($J207=AH$4,MAX(AH$1:AH206)+1,"")</f>
        <v/>
      </c>
      <c r="AI207" s="7" t="str">
        <f>IF($J207=AI$4,MAX(AI$1:AI206)+1,"")</f>
        <v/>
      </c>
      <c r="AJ207" s="7" t="str">
        <f>IF($J207=AJ$4,MAX(AJ$1:AJ206)+1,"")</f>
        <v/>
      </c>
      <c r="AK207" s="7" t="str">
        <f>IF($J207=AK$4,MAX(AK$1:AK206)+1,"")</f>
        <v/>
      </c>
      <c r="AL207" s="7" t="str">
        <f>IF($J207=AL$4,MAX(AL$1:AL206)+1,"")</f>
        <v/>
      </c>
      <c r="AM207" s="7" t="str">
        <f>IF($J207=AM$4,MAX(AM$1:AM206)+1,"")</f>
        <v/>
      </c>
      <c r="AN207" s="7" t="str">
        <f>IF($J207=AN$4,MAX(AN$1:AN206)+1,"")</f>
        <v/>
      </c>
      <c r="AO207" s="7" t="str">
        <f>IF($J207=AO$4,MAX(AO$1:AO206)+1,"")</f>
        <v/>
      </c>
      <c r="AP207" s="7" t="str">
        <f>IF($J207=AP$4,MAX(AP$1:AP206)+1,"")</f>
        <v/>
      </c>
      <c r="AQ207" s="7" t="str">
        <f>IF($J207=AQ$4,MAX(AQ$1:AQ206)+1,"")</f>
        <v/>
      </c>
      <c r="AR207" s="7" t="str">
        <f>IF($J207=AR$4,MAX(AR$1:AR206)+1,"")</f>
        <v/>
      </c>
      <c r="AS207" s="7" t="str">
        <f>IF($J207=AS$4,MAX(AS$1:AS206)+1,"")</f>
        <v/>
      </c>
      <c r="AT207" s="7" t="str">
        <f>IF($J207=AT$4,MAX(AT$1:AT206)+1,"")</f>
        <v/>
      </c>
      <c r="AU207" s="7" t="str">
        <f>IF($J207=AU$4,MAX(AU$1:AU206)+1,"")</f>
        <v/>
      </c>
      <c r="AV207" s="7" t="str">
        <f>IF($J207=AV$4,MAX(AV$1:AV206)+1,"")</f>
        <v/>
      </c>
      <c r="AW207" s="7" t="str">
        <f>IF($J207=AW$4,MAX(AW$1:AW206)+1,"")</f>
        <v/>
      </c>
      <c r="AX207" s="7" t="str">
        <f>IF($J207=AX$4,MAX(AX$1:AX206)+1,"")</f>
        <v/>
      </c>
      <c r="AY207" s="7" t="str">
        <f>IF($J207=AY$4,MAX(AY$1:AY206)+1,"")</f>
        <v/>
      </c>
      <c r="AZ207" s="7" t="str">
        <f>IF($J207=AZ$4,MAX(AZ$1:AZ206)+1,"")</f>
        <v/>
      </c>
      <c r="BA207" s="7" t="str">
        <f>IF($J207=BA$4,MAX(BA$1:BA206)+1,"")</f>
        <v/>
      </c>
      <c r="BB207" s="7" t="str">
        <f>IF($J207=BB$4,MAX(BB$1:BB206)+1,"")</f>
        <v/>
      </c>
      <c r="BC207" s="7" t="str">
        <f>IF($J207=BC$4,MAX(BC$1:BC206)+1,"")</f>
        <v/>
      </c>
      <c r="BD207" s="7">
        <f>IF($J207=BD$4,MAX(BD$1:BD206)+1,"")</f>
        <v>6</v>
      </c>
      <c r="BE207" s="7" t="str">
        <f>IF($J207=BE$4,MAX(BE$1:BE206)+1,"")</f>
        <v/>
      </c>
      <c r="BF207" s="7" t="str">
        <f>IF($J207=BF$4,MAX(BF$1:BF206)+1,"")</f>
        <v/>
      </c>
      <c r="BG207" s="7" t="str">
        <f>IF($J207=BG$4,MAX(BG$1:BG206)+1,"")</f>
        <v/>
      </c>
      <c r="BH207" s="7" t="str">
        <f>IF($J207=BH$4,MAX(BH$1:BH206)+1,"")</f>
        <v/>
      </c>
      <c r="BI207" s="6">
        <f t="shared" si="15"/>
        <v>6</v>
      </c>
    </row>
    <row r="208" spans="1:61">
      <c r="A208" s="6" t="str">
        <f t="shared" si="12"/>
        <v>มัธยมศึกษาปีที่ 6/2-17</v>
      </c>
      <c r="B208" s="6" t="str">
        <f t="shared" si="13"/>
        <v>ช67607-7</v>
      </c>
      <c r="D208" s="15">
        <v>17</v>
      </c>
      <c r="E208" s="15" t="s">
        <v>132</v>
      </c>
      <c r="F208" s="8" t="s">
        <v>133</v>
      </c>
      <c r="G208" s="8" t="s">
        <v>134</v>
      </c>
      <c r="H208" s="15" t="s">
        <v>562</v>
      </c>
      <c r="J208" s="7" t="str">
        <f>IF(K208='วิชา-ชั้นที่สอน'!$B$34,'วิชา-ชั้นที่สอน'!$A$34,IF(K208='วิชา-ชั้นที่สอน'!$B$35,'วิชา-ชั้นที่สอน'!$A$35,IF(K208='วิชา-ชั้นที่สอน'!$B$36,'วิชา-ชั้นที่สอน'!$A$36,IF(K208='วิชา-ชั้นที่สอน'!$B$37,'วิชา-ชั้นที่สอน'!$A$37,IF(K208='วิชา-ชั้นที่สอน'!$B$38,'วิชา-ชั้นที่สอน'!$A$38,IF(K208='วิชา-ชั้นที่สอน'!$B$39,'วิชา-ชั้นที่สอน'!$A$39,"-"))))))</f>
        <v>ช67607</v>
      </c>
      <c r="K208" s="7" t="s">
        <v>1855</v>
      </c>
      <c r="L208" s="7" t="str">
        <f>IF(J208=0,"",IF(J208="-","",IF(J208="","",VLOOKUP(J208,'วิชา-ชั้นที่สอน'!$A$3:$F$59,3,FALSE))))</f>
        <v>นางสาวอริยา แดงด้อมยุทธ</v>
      </c>
      <c r="M208" s="7" t="str">
        <f>IF(L208=$M$4,MAX(M$1:$M207)+1,"")</f>
        <v/>
      </c>
      <c r="N208" s="7" t="str">
        <f>IF($L208=N$4,MAX(N$1:N207)+1,"")</f>
        <v/>
      </c>
      <c r="O208" s="7" t="str">
        <f>IF($L208=O$4,MAX(O$1:O207)+1,"")</f>
        <v/>
      </c>
      <c r="P208" s="7" t="str">
        <f>IF($L208=P$4,MAX(P$1:P207)+1,"")</f>
        <v/>
      </c>
      <c r="Q208" s="7">
        <f>IF($L208=Q$4,MAX(Q$1:Q207)+1,"")</f>
        <v>7</v>
      </c>
      <c r="R208" s="7" t="str">
        <f>IF($L208=R$4,MAX(R$1:R207)+1,"")</f>
        <v/>
      </c>
      <c r="S208" s="7" t="str">
        <f>IF($L208=S$4,MAX(S$1:S207)+1,"")</f>
        <v/>
      </c>
      <c r="T208" s="7" t="str">
        <f>IF($L208=T$4,MAX(T$1:T207)+1,"")</f>
        <v/>
      </c>
      <c r="U208" s="7" t="str">
        <f>IF($L208=U$4,MAX(U$1:U207)+1,"")</f>
        <v/>
      </c>
      <c r="V208" s="6">
        <f t="shared" si="14"/>
        <v>7</v>
      </c>
      <c r="X208" s="7" t="str">
        <f>IF($J208=X$4,MAX(X$1:X207)+1,"")</f>
        <v/>
      </c>
      <c r="Y208" s="7" t="str">
        <f>IF($J208=Y$4,MAX(Y$1:Y207)+1,"")</f>
        <v/>
      </c>
      <c r="Z208" s="7" t="str">
        <f>IF($J208=Z$4,MAX(Z$1:Z207)+1,"")</f>
        <v/>
      </c>
      <c r="AA208" s="7" t="str">
        <f>IF($J208=AA$4,MAX(AA$1:AA207)+1,"")</f>
        <v/>
      </c>
      <c r="AB208" s="7" t="str">
        <f>IF($J208=AB$4,MAX(AB$1:AB207)+1,"")</f>
        <v/>
      </c>
      <c r="AC208" s="7" t="str">
        <f>IF($J208=AC$4,MAX(AC$1:AC207)+1,"")</f>
        <v/>
      </c>
      <c r="AD208" s="7" t="str">
        <f>IF($J208=AD$4,MAX(AD$1:AD207)+1,"")</f>
        <v/>
      </c>
      <c r="AE208" s="7" t="str">
        <f>IF($J208=AE$4,MAX(AE$1:AE207)+1,"")</f>
        <v/>
      </c>
      <c r="AF208" s="7" t="str">
        <f>IF($J208=AF$4,MAX(AF$1:AF207)+1,"")</f>
        <v/>
      </c>
      <c r="AG208" s="7" t="str">
        <f>IF($J208=AG$4,MAX(AG$1:AG207)+1,"")</f>
        <v/>
      </c>
      <c r="AH208" s="7" t="str">
        <f>IF($J208=AH$4,MAX(AH$1:AH207)+1,"")</f>
        <v/>
      </c>
      <c r="AI208" s="7" t="str">
        <f>IF($J208=AI$4,MAX(AI$1:AI207)+1,"")</f>
        <v/>
      </c>
      <c r="AJ208" s="7" t="str">
        <f>IF($J208=AJ$4,MAX(AJ$1:AJ207)+1,"")</f>
        <v/>
      </c>
      <c r="AK208" s="7" t="str">
        <f>IF($J208=AK$4,MAX(AK$1:AK207)+1,"")</f>
        <v/>
      </c>
      <c r="AL208" s="7" t="str">
        <f>IF($J208=AL$4,MAX(AL$1:AL207)+1,"")</f>
        <v/>
      </c>
      <c r="AM208" s="7" t="str">
        <f>IF($J208=AM$4,MAX(AM$1:AM207)+1,"")</f>
        <v/>
      </c>
      <c r="AN208" s="7" t="str">
        <f>IF($J208=AN$4,MAX(AN$1:AN207)+1,"")</f>
        <v/>
      </c>
      <c r="AO208" s="7" t="str">
        <f>IF($J208=AO$4,MAX(AO$1:AO207)+1,"")</f>
        <v/>
      </c>
      <c r="AP208" s="7" t="str">
        <f>IF($J208=AP$4,MAX(AP$1:AP207)+1,"")</f>
        <v/>
      </c>
      <c r="AQ208" s="7" t="str">
        <f>IF($J208=AQ$4,MAX(AQ$1:AQ207)+1,"")</f>
        <v/>
      </c>
      <c r="AR208" s="7" t="str">
        <f>IF($J208=AR$4,MAX(AR$1:AR207)+1,"")</f>
        <v/>
      </c>
      <c r="AS208" s="7" t="str">
        <f>IF($J208=AS$4,MAX(AS$1:AS207)+1,"")</f>
        <v/>
      </c>
      <c r="AT208" s="7" t="str">
        <f>IF($J208=AT$4,MAX(AT$1:AT207)+1,"")</f>
        <v/>
      </c>
      <c r="AU208" s="7" t="str">
        <f>IF($J208=AU$4,MAX(AU$1:AU207)+1,"")</f>
        <v/>
      </c>
      <c r="AV208" s="7" t="str">
        <f>IF($J208=AV$4,MAX(AV$1:AV207)+1,"")</f>
        <v/>
      </c>
      <c r="AW208" s="7" t="str">
        <f>IF($J208=AW$4,MAX(AW$1:AW207)+1,"")</f>
        <v/>
      </c>
      <c r="AX208" s="7" t="str">
        <f>IF($J208=AX$4,MAX(AX$1:AX207)+1,"")</f>
        <v/>
      </c>
      <c r="AY208" s="7" t="str">
        <f>IF($J208=AY$4,MAX(AY$1:AY207)+1,"")</f>
        <v/>
      </c>
      <c r="AZ208" s="7" t="str">
        <f>IF($J208=AZ$4,MAX(AZ$1:AZ207)+1,"")</f>
        <v/>
      </c>
      <c r="BA208" s="7" t="str">
        <f>IF($J208=BA$4,MAX(BA$1:BA207)+1,"")</f>
        <v/>
      </c>
      <c r="BB208" s="7" t="str">
        <f>IF($J208=BB$4,MAX(BB$1:BB207)+1,"")</f>
        <v/>
      </c>
      <c r="BC208" s="7" t="str">
        <f>IF($J208=BC$4,MAX(BC$1:BC207)+1,"")</f>
        <v/>
      </c>
      <c r="BD208" s="7">
        <f>IF($J208=BD$4,MAX(BD$1:BD207)+1,"")</f>
        <v>7</v>
      </c>
      <c r="BE208" s="7" t="str">
        <f>IF($J208=BE$4,MAX(BE$1:BE207)+1,"")</f>
        <v/>
      </c>
      <c r="BF208" s="7" t="str">
        <f>IF($J208=BF$4,MAX(BF$1:BF207)+1,"")</f>
        <v/>
      </c>
      <c r="BG208" s="7" t="str">
        <f>IF($J208=BG$4,MAX(BG$1:BG207)+1,"")</f>
        <v/>
      </c>
      <c r="BH208" s="7" t="str">
        <f>IF($J208=BH$4,MAX(BH$1:BH207)+1,"")</f>
        <v/>
      </c>
      <c r="BI208" s="6">
        <f t="shared" si="15"/>
        <v>7</v>
      </c>
    </row>
    <row r="209" spans="1:61">
      <c r="A209" s="6" t="str">
        <f t="shared" si="12"/>
        <v>มัธยมศึกษาปีที่ 6/2-18</v>
      </c>
      <c r="B209" s="6" t="str">
        <f t="shared" si="13"/>
        <v>ช67607-8</v>
      </c>
      <c r="D209" s="15">
        <v>18</v>
      </c>
      <c r="E209" s="15" t="s">
        <v>135</v>
      </c>
      <c r="F209" s="8" t="s">
        <v>136</v>
      </c>
      <c r="G209" s="8" t="s">
        <v>3</v>
      </c>
      <c r="H209" s="15" t="s">
        <v>562</v>
      </c>
      <c r="J209" s="7" t="str">
        <f>IF(K209='วิชา-ชั้นที่สอน'!$B$34,'วิชา-ชั้นที่สอน'!$A$34,IF(K209='วิชา-ชั้นที่สอน'!$B$35,'วิชา-ชั้นที่สอน'!$A$35,IF(K209='วิชา-ชั้นที่สอน'!$B$36,'วิชา-ชั้นที่สอน'!$A$36,IF(K209='วิชา-ชั้นที่สอน'!$B$37,'วิชา-ชั้นที่สอน'!$A$37,IF(K209='วิชา-ชั้นที่สอน'!$B$38,'วิชา-ชั้นที่สอน'!$A$38,IF(K209='วิชา-ชั้นที่สอน'!$B$39,'วิชา-ชั้นที่สอน'!$A$39,"-"))))))</f>
        <v>ช67607</v>
      </c>
      <c r="K209" s="7" t="s">
        <v>1855</v>
      </c>
      <c r="L209" s="7" t="str">
        <f>IF(J209=0,"",IF(J209="-","",IF(J209="","",VLOOKUP(J209,'วิชา-ชั้นที่สอน'!$A$3:$F$59,3,FALSE))))</f>
        <v>นางสาวอริยา แดงด้อมยุทธ</v>
      </c>
      <c r="M209" s="7" t="str">
        <f>IF(L209=$M$4,MAX(M$1:$M208)+1,"")</f>
        <v/>
      </c>
      <c r="N209" s="7" t="str">
        <f>IF($L209=N$4,MAX(N$1:N208)+1,"")</f>
        <v/>
      </c>
      <c r="O209" s="7" t="str">
        <f>IF($L209=O$4,MAX(O$1:O208)+1,"")</f>
        <v/>
      </c>
      <c r="P209" s="7" t="str">
        <f>IF($L209=P$4,MAX(P$1:P208)+1,"")</f>
        <v/>
      </c>
      <c r="Q209" s="7">
        <f>IF($L209=Q$4,MAX(Q$1:Q208)+1,"")</f>
        <v>8</v>
      </c>
      <c r="R209" s="7" t="str">
        <f>IF($L209=R$4,MAX(R$1:R208)+1,"")</f>
        <v/>
      </c>
      <c r="S209" s="7" t="str">
        <f>IF($L209=S$4,MAX(S$1:S208)+1,"")</f>
        <v/>
      </c>
      <c r="T209" s="7" t="str">
        <f>IF($L209=T$4,MAX(T$1:T208)+1,"")</f>
        <v/>
      </c>
      <c r="U209" s="7" t="str">
        <f>IF($L209=U$4,MAX(U$1:U208)+1,"")</f>
        <v/>
      </c>
      <c r="V209" s="6">
        <f t="shared" si="14"/>
        <v>8</v>
      </c>
      <c r="X209" s="7" t="str">
        <f>IF($J209=X$4,MAX(X$1:X208)+1,"")</f>
        <v/>
      </c>
      <c r="Y209" s="7" t="str">
        <f>IF($J209=Y$4,MAX(Y$1:Y208)+1,"")</f>
        <v/>
      </c>
      <c r="Z209" s="7" t="str">
        <f>IF($J209=Z$4,MAX(Z$1:Z208)+1,"")</f>
        <v/>
      </c>
      <c r="AA209" s="7" t="str">
        <f>IF($J209=AA$4,MAX(AA$1:AA208)+1,"")</f>
        <v/>
      </c>
      <c r="AB209" s="7" t="str">
        <f>IF($J209=AB$4,MAX(AB$1:AB208)+1,"")</f>
        <v/>
      </c>
      <c r="AC209" s="7" t="str">
        <f>IF($J209=AC$4,MAX(AC$1:AC208)+1,"")</f>
        <v/>
      </c>
      <c r="AD209" s="7" t="str">
        <f>IF($J209=AD$4,MAX(AD$1:AD208)+1,"")</f>
        <v/>
      </c>
      <c r="AE209" s="7" t="str">
        <f>IF($J209=AE$4,MAX(AE$1:AE208)+1,"")</f>
        <v/>
      </c>
      <c r="AF209" s="7" t="str">
        <f>IF($J209=AF$4,MAX(AF$1:AF208)+1,"")</f>
        <v/>
      </c>
      <c r="AG209" s="7" t="str">
        <f>IF($J209=AG$4,MAX(AG$1:AG208)+1,"")</f>
        <v/>
      </c>
      <c r="AH209" s="7" t="str">
        <f>IF($J209=AH$4,MAX(AH$1:AH208)+1,"")</f>
        <v/>
      </c>
      <c r="AI209" s="7" t="str">
        <f>IF($J209=AI$4,MAX(AI$1:AI208)+1,"")</f>
        <v/>
      </c>
      <c r="AJ209" s="7" t="str">
        <f>IF($J209=AJ$4,MAX(AJ$1:AJ208)+1,"")</f>
        <v/>
      </c>
      <c r="AK209" s="7" t="str">
        <f>IF($J209=AK$4,MAX(AK$1:AK208)+1,"")</f>
        <v/>
      </c>
      <c r="AL209" s="7" t="str">
        <f>IF($J209=AL$4,MAX(AL$1:AL208)+1,"")</f>
        <v/>
      </c>
      <c r="AM209" s="7" t="str">
        <f>IF($J209=AM$4,MAX(AM$1:AM208)+1,"")</f>
        <v/>
      </c>
      <c r="AN209" s="7" t="str">
        <f>IF($J209=AN$4,MAX(AN$1:AN208)+1,"")</f>
        <v/>
      </c>
      <c r="AO209" s="7" t="str">
        <f>IF($J209=AO$4,MAX(AO$1:AO208)+1,"")</f>
        <v/>
      </c>
      <c r="AP209" s="7" t="str">
        <f>IF($J209=AP$4,MAX(AP$1:AP208)+1,"")</f>
        <v/>
      </c>
      <c r="AQ209" s="7" t="str">
        <f>IF($J209=AQ$4,MAX(AQ$1:AQ208)+1,"")</f>
        <v/>
      </c>
      <c r="AR209" s="7" t="str">
        <f>IF($J209=AR$4,MAX(AR$1:AR208)+1,"")</f>
        <v/>
      </c>
      <c r="AS209" s="7" t="str">
        <f>IF($J209=AS$4,MAX(AS$1:AS208)+1,"")</f>
        <v/>
      </c>
      <c r="AT209" s="7" t="str">
        <f>IF($J209=AT$4,MAX(AT$1:AT208)+1,"")</f>
        <v/>
      </c>
      <c r="AU209" s="7" t="str">
        <f>IF($J209=AU$4,MAX(AU$1:AU208)+1,"")</f>
        <v/>
      </c>
      <c r="AV209" s="7" t="str">
        <f>IF($J209=AV$4,MAX(AV$1:AV208)+1,"")</f>
        <v/>
      </c>
      <c r="AW209" s="7" t="str">
        <f>IF($J209=AW$4,MAX(AW$1:AW208)+1,"")</f>
        <v/>
      </c>
      <c r="AX209" s="7" t="str">
        <f>IF($J209=AX$4,MAX(AX$1:AX208)+1,"")</f>
        <v/>
      </c>
      <c r="AY209" s="7" t="str">
        <f>IF($J209=AY$4,MAX(AY$1:AY208)+1,"")</f>
        <v/>
      </c>
      <c r="AZ209" s="7" t="str">
        <f>IF($J209=AZ$4,MAX(AZ$1:AZ208)+1,"")</f>
        <v/>
      </c>
      <c r="BA209" s="7" t="str">
        <f>IF($J209=BA$4,MAX(BA$1:BA208)+1,"")</f>
        <v/>
      </c>
      <c r="BB209" s="7" t="str">
        <f>IF($J209=BB$4,MAX(BB$1:BB208)+1,"")</f>
        <v/>
      </c>
      <c r="BC209" s="7" t="str">
        <f>IF($J209=BC$4,MAX(BC$1:BC208)+1,"")</f>
        <v/>
      </c>
      <c r="BD209" s="7">
        <f>IF($J209=BD$4,MAX(BD$1:BD208)+1,"")</f>
        <v>8</v>
      </c>
      <c r="BE209" s="7" t="str">
        <f>IF($J209=BE$4,MAX(BE$1:BE208)+1,"")</f>
        <v/>
      </c>
      <c r="BF209" s="7" t="str">
        <f>IF($J209=BF$4,MAX(BF$1:BF208)+1,"")</f>
        <v/>
      </c>
      <c r="BG209" s="7" t="str">
        <f>IF($J209=BG$4,MAX(BG$1:BG208)+1,"")</f>
        <v/>
      </c>
      <c r="BH209" s="7" t="str">
        <f>IF($J209=BH$4,MAX(BH$1:BH208)+1,"")</f>
        <v/>
      </c>
      <c r="BI209" s="6">
        <f t="shared" si="15"/>
        <v>8</v>
      </c>
    </row>
    <row r="210" spans="1:61">
      <c r="A210" s="6" t="str">
        <f t="shared" si="12"/>
        <v>มัธยมศึกษาปีที่ 6/2-19</v>
      </c>
      <c r="B210" s="6" t="str">
        <f t="shared" si="13"/>
        <v>ช67607-9</v>
      </c>
      <c r="D210" s="15">
        <v>19</v>
      </c>
      <c r="E210" s="15" t="s">
        <v>137</v>
      </c>
      <c r="F210" s="8" t="s">
        <v>430</v>
      </c>
      <c r="G210" s="8" t="s">
        <v>138</v>
      </c>
      <c r="H210" s="15" t="s">
        <v>562</v>
      </c>
      <c r="J210" s="7" t="str">
        <f>IF(K210='วิชา-ชั้นที่สอน'!$B$34,'วิชา-ชั้นที่สอน'!$A$34,IF(K210='วิชา-ชั้นที่สอน'!$B$35,'วิชา-ชั้นที่สอน'!$A$35,IF(K210='วิชา-ชั้นที่สอน'!$B$36,'วิชา-ชั้นที่สอน'!$A$36,IF(K210='วิชา-ชั้นที่สอน'!$B$37,'วิชา-ชั้นที่สอน'!$A$37,IF(K210='วิชา-ชั้นที่สอน'!$B$38,'วิชา-ชั้นที่สอน'!$A$38,IF(K210='วิชา-ชั้นที่สอน'!$B$39,'วิชา-ชั้นที่สอน'!$A$39,"-"))))))</f>
        <v>ช67607</v>
      </c>
      <c r="K210" s="7" t="s">
        <v>1855</v>
      </c>
      <c r="L210" s="7" t="str">
        <f>IF(J210=0,"",IF(J210="-","",IF(J210="","",VLOOKUP(J210,'วิชา-ชั้นที่สอน'!$A$3:$F$59,3,FALSE))))</f>
        <v>นางสาวอริยา แดงด้อมยุทธ</v>
      </c>
      <c r="M210" s="7" t="str">
        <f>IF(L210=$M$4,MAX(M$1:$M209)+1,"")</f>
        <v/>
      </c>
      <c r="N210" s="7" t="str">
        <f>IF($L210=N$4,MAX(N$1:N209)+1,"")</f>
        <v/>
      </c>
      <c r="O210" s="7" t="str">
        <f>IF($L210=O$4,MAX(O$1:O209)+1,"")</f>
        <v/>
      </c>
      <c r="P210" s="7" t="str">
        <f>IF($L210=P$4,MAX(P$1:P209)+1,"")</f>
        <v/>
      </c>
      <c r="Q210" s="7">
        <f>IF($L210=Q$4,MAX(Q$1:Q209)+1,"")</f>
        <v>9</v>
      </c>
      <c r="R210" s="7" t="str">
        <f>IF($L210=R$4,MAX(R$1:R209)+1,"")</f>
        <v/>
      </c>
      <c r="S210" s="7" t="str">
        <f>IF($L210=S$4,MAX(S$1:S209)+1,"")</f>
        <v/>
      </c>
      <c r="T210" s="7" t="str">
        <f>IF($L210=T$4,MAX(T$1:T209)+1,"")</f>
        <v/>
      </c>
      <c r="U210" s="7" t="str">
        <f>IF($L210=U$4,MAX(U$1:U209)+1,"")</f>
        <v/>
      </c>
      <c r="V210" s="6">
        <f t="shared" si="14"/>
        <v>9</v>
      </c>
      <c r="X210" s="7" t="str">
        <f>IF($J210=X$4,MAX(X$1:X209)+1,"")</f>
        <v/>
      </c>
      <c r="Y210" s="7" t="str">
        <f>IF($J210=Y$4,MAX(Y$1:Y209)+1,"")</f>
        <v/>
      </c>
      <c r="Z210" s="7" t="str">
        <f>IF($J210=Z$4,MAX(Z$1:Z209)+1,"")</f>
        <v/>
      </c>
      <c r="AA210" s="7" t="str">
        <f>IF($J210=AA$4,MAX(AA$1:AA209)+1,"")</f>
        <v/>
      </c>
      <c r="AB210" s="7" t="str">
        <f>IF($J210=AB$4,MAX(AB$1:AB209)+1,"")</f>
        <v/>
      </c>
      <c r="AC210" s="7" t="str">
        <f>IF($J210=AC$4,MAX(AC$1:AC209)+1,"")</f>
        <v/>
      </c>
      <c r="AD210" s="7" t="str">
        <f>IF($J210=AD$4,MAX(AD$1:AD209)+1,"")</f>
        <v/>
      </c>
      <c r="AE210" s="7" t="str">
        <f>IF($J210=AE$4,MAX(AE$1:AE209)+1,"")</f>
        <v/>
      </c>
      <c r="AF210" s="7" t="str">
        <f>IF($J210=AF$4,MAX(AF$1:AF209)+1,"")</f>
        <v/>
      </c>
      <c r="AG210" s="7" t="str">
        <f>IF($J210=AG$4,MAX(AG$1:AG209)+1,"")</f>
        <v/>
      </c>
      <c r="AH210" s="7" t="str">
        <f>IF($J210=AH$4,MAX(AH$1:AH209)+1,"")</f>
        <v/>
      </c>
      <c r="AI210" s="7" t="str">
        <f>IF($J210=AI$4,MAX(AI$1:AI209)+1,"")</f>
        <v/>
      </c>
      <c r="AJ210" s="7" t="str">
        <f>IF($J210=AJ$4,MAX(AJ$1:AJ209)+1,"")</f>
        <v/>
      </c>
      <c r="AK210" s="7" t="str">
        <f>IF($J210=AK$4,MAX(AK$1:AK209)+1,"")</f>
        <v/>
      </c>
      <c r="AL210" s="7" t="str">
        <f>IF($J210=AL$4,MAX(AL$1:AL209)+1,"")</f>
        <v/>
      </c>
      <c r="AM210" s="7" t="str">
        <f>IF($J210=AM$4,MAX(AM$1:AM209)+1,"")</f>
        <v/>
      </c>
      <c r="AN210" s="7" t="str">
        <f>IF($J210=AN$4,MAX(AN$1:AN209)+1,"")</f>
        <v/>
      </c>
      <c r="AO210" s="7" t="str">
        <f>IF($J210=AO$4,MAX(AO$1:AO209)+1,"")</f>
        <v/>
      </c>
      <c r="AP210" s="7" t="str">
        <f>IF($J210=AP$4,MAX(AP$1:AP209)+1,"")</f>
        <v/>
      </c>
      <c r="AQ210" s="7" t="str">
        <f>IF($J210=AQ$4,MAX(AQ$1:AQ209)+1,"")</f>
        <v/>
      </c>
      <c r="AR210" s="7" t="str">
        <f>IF($J210=AR$4,MAX(AR$1:AR209)+1,"")</f>
        <v/>
      </c>
      <c r="AS210" s="7" t="str">
        <f>IF($J210=AS$4,MAX(AS$1:AS209)+1,"")</f>
        <v/>
      </c>
      <c r="AT210" s="7" t="str">
        <f>IF($J210=AT$4,MAX(AT$1:AT209)+1,"")</f>
        <v/>
      </c>
      <c r="AU210" s="7" t="str">
        <f>IF($J210=AU$4,MAX(AU$1:AU209)+1,"")</f>
        <v/>
      </c>
      <c r="AV210" s="7" t="str">
        <f>IF($J210=AV$4,MAX(AV$1:AV209)+1,"")</f>
        <v/>
      </c>
      <c r="AW210" s="7" t="str">
        <f>IF($J210=AW$4,MAX(AW$1:AW209)+1,"")</f>
        <v/>
      </c>
      <c r="AX210" s="7" t="str">
        <f>IF($J210=AX$4,MAX(AX$1:AX209)+1,"")</f>
        <v/>
      </c>
      <c r="AY210" s="7" t="str">
        <f>IF($J210=AY$4,MAX(AY$1:AY209)+1,"")</f>
        <v/>
      </c>
      <c r="AZ210" s="7" t="str">
        <f>IF($J210=AZ$4,MAX(AZ$1:AZ209)+1,"")</f>
        <v/>
      </c>
      <c r="BA210" s="7" t="str">
        <f>IF($J210=BA$4,MAX(BA$1:BA209)+1,"")</f>
        <v/>
      </c>
      <c r="BB210" s="7" t="str">
        <f>IF($J210=BB$4,MAX(BB$1:BB209)+1,"")</f>
        <v/>
      </c>
      <c r="BC210" s="7" t="str">
        <f>IF($J210=BC$4,MAX(BC$1:BC209)+1,"")</f>
        <v/>
      </c>
      <c r="BD210" s="7">
        <f>IF($J210=BD$4,MAX(BD$1:BD209)+1,"")</f>
        <v>9</v>
      </c>
      <c r="BE210" s="7" t="str">
        <f>IF($J210=BE$4,MAX(BE$1:BE209)+1,"")</f>
        <v/>
      </c>
      <c r="BF210" s="7" t="str">
        <f>IF($J210=BF$4,MAX(BF$1:BF209)+1,"")</f>
        <v/>
      </c>
      <c r="BG210" s="7" t="str">
        <f>IF($J210=BG$4,MAX(BG$1:BG209)+1,"")</f>
        <v/>
      </c>
      <c r="BH210" s="7" t="str">
        <f>IF($J210=BH$4,MAX(BH$1:BH209)+1,"")</f>
        <v/>
      </c>
      <c r="BI210" s="6">
        <f t="shared" si="15"/>
        <v>9</v>
      </c>
    </row>
    <row r="211" spans="1:61">
      <c r="A211" s="6" t="str">
        <f t="shared" si="12"/>
        <v>มัธยมศึกษาปีที่ 6/2-20</v>
      </c>
      <c r="B211" s="6" t="str">
        <f t="shared" si="13"/>
        <v>ช67607-10</v>
      </c>
      <c r="D211" s="15">
        <v>20</v>
      </c>
      <c r="E211" s="15" t="s">
        <v>139</v>
      </c>
      <c r="F211" s="8" t="s">
        <v>140</v>
      </c>
      <c r="G211" s="8" t="s">
        <v>141</v>
      </c>
      <c r="H211" s="15" t="s">
        <v>562</v>
      </c>
      <c r="J211" s="7" t="str">
        <f>IF(K211='วิชา-ชั้นที่สอน'!$B$34,'วิชา-ชั้นที่สอน'!$A$34,IF(K211='วิชา-ชั้นที่สอน'!$B$35,'วิชา-ชั้นที่สอน'!$A$35,IF(K211='วิชา-ชั้นที่สอน'!$B$36,'วิชา-ชั้นที่สอน'!$A$36,IF(K211='วิชา-ชั้นที่สอน'!$B$37,'วิชา-ชั้นที่สอน'!$A$37,IF(K211='วิชา-ชั้นที่สอน'!$B$38,'วิชา-ชั้นที่สอน'!$A$38,IF(K211='วิชา-ชั้นที่สอน'!$B$39,'วิชา-ชั้นที่สอน'!$A$39,"-"))))))</f>
        <v>ช67607</v>
      </c>
      <c r="K211" s="7" t="s">
        <v>1855</v>
      </c>
      <c r="L211" s="7" t="str">
        <f>IF(J211=0,"",IF(J211="-","",IF(J211="","",VLOOKUP(J211,'วิชา-ชั้นที่สอน'!$A$3:$F$59,3,FALSE))))</f>
        <v>นางสาวอริยา แดงด้อมยุทธ</v>
      </c>
      <c r="M211" s="7" t="str">
        <f>IF(L211=$M$4,MAX(M$1:$M210)+1,"")</f>
        <v/>
      </c>
      <c r="N211" s="7" t="str">
        <f>IF($L211=N$4,MAX(N$1:N210)+1,"")</f>
        <v/>
      </c>
      <c r="O211" s="7" t="str">
        <f>IF($L211=O$4,MAX(O$1:O210)+1,"")</f>
        <v/>
      </c>
      <c r="P211" s="7" t="str">
        <f>IF($L211=P$4,MAX(P$1:P210)+1,"")</f>
        <v/>
      </c>
      <c r="Q211" s="7">
        <f>IF($L211=Q$4,MAX(Q$1:Q210)+1,"")</f>
        <v>10</v>
      </c>
      <c r="R211" s="7" t="str">
        <f>IF($L211=R$4,MAX(R$1:R210)+1,"")</f>
        <v/>
      </c>
      <c r="S211" s="7" t="str">
        <f>IF($L211=S$4,MAX(S$1:S210)+1,"")</f>
        <v/>
      </c>
      <c r="T211" s="7" t="str">
        <f>IF($L211=T$4,MAX(T$1:T210)+1,"")</f>
        <v/>
      </c>
      <c r="U211" s="7" t="str">
        <f>IF($L211=U$4,MAX(U$1:U210)+1,"")</f>
        <v/>
      </c>
      <c r="V211" s="6">
        <f t="shared" si="14"/>
        <v>10</v>
      </c>
      <c r="X211" s="7" t="str">
        <f>IF($J211=X$4,MAX(X$1:X210)+1,"")</f>
        <v/>
      </c>
      <c r="Y211" s="7" t="str">
        <f>IF($J211=Y$4,MAX(Y$1:Y210)+1,"")</f>
        <v/>
      </c>
      <c r="Z211" s="7" t="str">
        <f>IF($J211=Z$4,MAX(Z$1:Z210)+1,"")</f>
        <v/>
      </c>
      <c r="AA211" s="7" t="str">
        <f>IF($J211=AA$4,MAX(AA$1:AA210)+1,"")</f>
        <v/>
      </c>
      <c r="AB211" s="7" t="str">
        <f>IF($J211=AB$4,MAX(AB$1:AB210)+1,"")</f>
        <v/>
      </c>
      <c r="AC211" s="7" t="str">
        <f>IF($J211=AC$4,MAX(AC$1:AC210)+1,"")</f>
        <v/>
      </c>
      <c r="AD211" s="7" t="str">
        <f>IF($J211=AD$4,MAX(AD$1:AD210)+1,"")</f>
        <v/>
      </c>
      <c r="AE211" s="7" t="str">
        <f>IF($J211=AE$4,MAX(AE$1:AE210)+1,"")</f>
        <v/>
      </c>
      <c r="AF211" s="7" t="str">
        <f>IF($J211=AF$4,MAX(AF$1:AF210)+1,"")</f>
        <v/>
      </c>
      <c r="AG211" s="7" t="str">
        <f>IF($J211=AG$4,MAX(AG$1:AG210)+1,"")</f>
        <v/>
      </c>
      <c r="AH211" s="7" t="str">
        <f>IF($J211=AH$4,MAX(AH$1:AH210)+1,"")</f>
        <v/>
      </c>
      <c r="AI211" s="7" t="str">
        <f>IF($J211=AI$4,MAX(AI$1:AI210)+1,"")</f>
        <v/>
      </c>
      <c r="AJ211" s="7" t="str">
        <f>IF($J211=AJ$4,MAX(AJ$1:AJ210)+1,"")</f>
        <v/>
      </c>
      <c r="AK211" s="7" t="str">
        <f>IF($J211=AK$4,MAX(AK$1:AK210)+1,"")</f>
        <v/>
      </c>
      <c r="AL211" s="7" t="str">
        <f>IF($J211=AL$4,MAX(AL$1:AL210)+1,"")</f>
        <v/>
      </c>
      <c r="AM211" s="7" t="str">
        <f>IF($J211=AM$4,MAX(AM$1:AM210)+1,"")</f>
        <v/>
      </c>
      <c r="AN211" s="7" t="str">
        <f>IF($J211=AN$4,MAX(AN$1:AN210)+1,"")</f>
        <v/>
      </c>
      <c r="AO211" s="7" t="str">
        <f>IF($J211=AO$4,MAX(AO$1:AO210)+1,"")</f>
        <v/>
      </c>
      <c r="AP211" s="7" t="str">
        <f>IF($J211=AP$4,MAX(AP$1:AP210)+1,"")</f>
        <v/>
      </c>
      <c r="AQ211" s="7" t="str">
        <f>IF($J211=AQ$4,MAX(AQ$1:AQ210)+1,"")</f>
        <v/>
      </c>
      <c r="AR211" s="7" t="str">
        <f>IF($J211=AR$4,MAX(AR$1:AR210)+1,"")</f>
        <v/>
      </c>
      <c r="AS211" s="7" t="str">
        <f>IF($J211=AS$4,MAX(AS$1:AS210)+1,"")</f>
        <v/>
      </c>
      <c r="AT211" s="7" t="str">
        <f>IF($J211=AT$4,MAX(AT$1:AT210)+1,"")</f>
        <v/>
      </c>
      <c r="AU211" s="7" t="str">
        <f>IF($J211=AU$4,MAX(AU$1:AU210)+1,"")</f>
        <v/>
      </c>
      <c r="AV211" s="7" t="str">
        <f>IF($J211=AV$4,MAX(AV$1:AV210)+1,"")</f>
        <v/>
      </c>
      <c r="AW211" s="7" t="str">
        <f>IF($J211=AW$4,MAX(AW$1:AW210)+1,"")</f>
        <v/>
      </c>
      <c r="AX211" s="7" t="str">
        <f>IF($J211=AX$4,MAX(AX$1:AX210)+1,"")</f>
        <v/>
      </c>
      <c r="AY211" s="7" t="str">
        <f>IF($J211=AY$4,MAX(AY$1:AY210)+1,"")</f>
        <v/>
      </c>
      <c r="AZ211" s="7" t="str">
        <f>IF($J211=AZ$4,MAX(AZ$1:AZ210)+1,"")</f>
        <v/>
      </c>
      <c r="BA211" s="7" t="str">
        <f>IF($J211=BA$4,MAX(BA$1:BA210)+1,"")</f>
        <v/>
      </c>
      <c r="BB211" s="7" t="str">
        <f>IF($J211=BB$4,MAX(BB$1:BB210)+1,"")</f>
        <v/>
      </c>
      <c r="BC211" s="7" t="str">
        <f>IF($J211=BC$4,MAX(BC$1:BC210)+1,"")</f>
        <v/>
      </c>
      <c r="BD211" s="7">
        <f>IF($J211=BD$4,MAX(BD$1:BD210)+1,"")</f>
        <v>10</v>
      </c>
      <c r="BE211" s="7" t="str">
        <f>IF($J211=BE$4,MAX(BE$1:BE210)+1,"")</f>
        <v/>
      </c>
      <c r="BF211" s="7" t="str">
        <f>IF($J211=BF$4,MAX(BF$1:BF210)+1,"")</f>
        <v/>
      </c>
      <c r="BG211" s="7" t="str">
        <f>IF($J211=BG$4,MAX(BG$1:BG210)+1,"")</f>
        <v/>
      </c>
      <c r="BH211" s="7" t="str">
        <f>IF($J211=BH$4,MAX(BH$1:BH210)+1,"")</f>
        <v/>
      </c>
      <c r="BI211" s="6">
        <f t="shared" si="15"/>
        <v>10</v>
      </c>
    </row>
    <row r="212" spans="1:61">
      <c r="A212" s="6" t="str">
        <f t="shared" si="12"/>
        <v>มัธยมศึกษาปีที่ 6/2-21</v>
      </c>
      <c r="B212" s="6" t="str">
        <f t="shared" si="13"/>
        <v>ช67606-10</v>
      </c>
      <c r="D212" s="15">
        <v>21</v>
      </c>
      <c r="E212" s="15" t="s">
        <v>142</v>
      </c>
      <c r="F212" s="8" t="s">
        <v>143</v>
      </c>
      <c r="G212" s="8" t="s">
        <v>144</v>
      </c>
      <c r="H212" s="15" t="s">
        <v>562</v>
      </c>
      <c r="J212" s="7" t="str">
        <f>IF(K212='วิชา-ชั้นที่สอน'!$B$34,'วิชา-ชั้นที่สอน'!$A$34,IF(K212='วิชา-ชั้นที่สอน'!$B$35,'วิชา-ชั้นที่สอน'!$A$35,IF(K212='วิชา-ชั้นที่สอน'!$B$36,'วิชา-ชั้นที่สอน'!$A$36,IF(K212='วิชา-ชั้นที่สอน'!$B$37,'วิชา-ชั้นที่สอน'!$A$37,IF(K212='วิชา-ชั้นที่สอน'!$B$38,'วิชา-ชั้นที่สอน'!$A$38,IF(K212='วิชา-ชั้นที่สอน'!$B$39,'วิชา-ชั้นที่สอน'!$A$39,"-"))))))</f>
        <v>ช67606</v>
      </c>
      <c r="K212" s="7" t="s">
        <v>1947</v>
      </c>
      <c r="L212" s="7" t="str">
        <f>IF(J212=0,"",IF(J212="-","",IF(J212="","",VLOOKUP(J212,'วิชา-ชั้นที่สอน'!$A$3:$F$59,3,FALSE))))</f>
        <v>นางสาวศิลป์ศุภา คุสินธุ์</v>
      </c>
      <c r="M212" s="7" t="str">
        <f>IF(L212=$M$4,MAX(M$1:$M211)+1,"")</f>
        <v/>
      </c>
      <c r="N212" s="7">
        <f>IF($L212=N$4,MAX(N$1:N211)+1,"")</f>
        <v>41</v>
      </c>
      <c r="O212" s="7" t="str">
        <f>IF($L212=O$4,MAX(O$1:O211)+1,"")</f>
        <v/>
      </c>
      <c r="P212" s="7" t="str">
        <f>IF($L212=P$4,MAX(P$1:P211)+1,"")</f>
        <v/>
      </c>
      <c r="Q212" s="7" t="str">
        <f>IF($L212=Q$4,MAX(Q$1:Q211)+1,"")</f>
        <v/>
      </c>
      <c r="R212" s="7" t="str">
        <f>IF($L212=R$4,MAX(R$1:R211)+1,"")</f>
        <v/>
      </c>
      <c r="S212" s="7" t="str">
        <f>IF($L212=S$4,MAX(S$1:S211)+1,"")</f>
        <v/>
      </c>
      <c r="T212" s="7" t="str">
        <f>IF($L212=T$4,MAX(T$1:T211)+1,"")</f>
        <v/>
      </c>
      <c r="U212" s="7" t="str">
        <f>IF($L212=U$4,MAX(U$1:U211)+1,"")</f>
        <v/>
      </c>
      <c r="V212" s="6">
        <f t="shared" si="14"/>
        <v>41</v>
      </c>
      <c r="X212" s="7" t="str">
        <f>IF($J212=X$4,MAX(X$1:X211)+1,"")</f>
        <v/>
      </c>
      <c r="Y212" s="7" t="str">
        <f>IF($J212=Y$4,MAX(Y$1:Y211)+1,"")</f>
        <v/>
      </c>
      <c r="Z212" s="7" t="str">
        <f>IF($J212=Z$4,MAX(Z$1:Z211)+1,"")</f>
        <v/>
      </c>
      <c r="AA212" s="7" t="str">
        <f>IF($J212=AA$4,MAX(AA$1:AA211)+1,"")</f>
        <v/>
      </c>
      <c r="AB212" s="7" t="str">
        <f>IF($J212=AB$4,MAX(AB$1:AB211)+1,"")</f>
        <v/>
      </c>
      <c r="AC212" s="7" t="str">
        <f>IF($J212=AC$4,MAX(AC$1:AC211)+1,"")</f>
        <v/>
      </c>
      <c r="AD212" s="7" t="str">
        <f>IF($J212=AD$4,MAX(AD$1:AD211)+1,"")</f>
        <v/>
      </c>
      <c r="AE212" s="7" t="str">
        <f>IF($J212=AE$4,MAX(AE$1:AE211)+1,"")</f>
        <v/>
      </c>
      <c r="AF212" s="7" t="str">
        <f>IF($J212=AF$4,MAX(AF$1:AF211)+1,"")</f>
        <v/>
      </c>
      <c r="AG212" s="7" t="str">
        <f>IF($J212=AG$4,MAX(AG$1:AG211)+1,"")</f>
        <v/>
      </c>
      <c r="AH212" s="7" t="str">
        <f>IF($J212=AH$4,MAX(AH$1:AH211)+1,"")</f>
        <v/>
      </c>
      <c r="AI212" s="7" t="str">
        <f>IF($J212=AI$4,MAX(AI$1:AI211)+1,"")</f>
        <v/>
      </c>
      <c r="AJ212" s="7" t="str">
        <f>IF($J212=AJ$4,MAX(AJ$1:AJ211)+1,"")</f>
        <v/>
      </c>
      <c r="AK212" s="7" t="str">
        <f>IF($J212=AK$4,MAX(AK$1:AK211)+1,"")</f>
        <v/>
      </c>
      <c r="AL212" s="7" t="str">
        <f>IF($J212=AL$4,MAX(AL$1:AL211)+1,"")</f>
        <v/>
      </c>
      <c r="AM212" s="7" t="str">
        <f>IF($J212=AM$4,MAX(AM$1:AM211)+1,"")</f>
        <v/>
      </c>
      <c r="AN212" s="7" t="str">
        <f>IF($J212=AN$4,MAX(AN$1:AN211)+1,"")</f>
        <v/>
      </c>
      <c r="AO212" s="7" t="str">
        <f>IF($J212=AO$4,MAX(AO$1:AO211)+1,"")</f>
        <v/>
      </c>
      <c r="AP212" s="7" t="str">
        <f>IF($J212=AP$4,MAX(AP$1:AP211)+1,"")</f>
        <v/>
      </c>
      <c r="AQ212" s="7" t="str">
        <f>IF($J212=AQ$4,MAX(AQ$1:AQ211)+1,"")</f>
        <v/>
      </c>
      <c r="AR212" s="7" t="str">
        <f>IF($J212=AR$4,MAX(AR$1:AR211)+1,"")</f>
        <v/>
      </c>
      <c r="AS212" s="7" t="str">
        <f>IF($J212=AS$4,MAX(AS$1:AS211)+1,"")</f>
        <v/>
      </c>
      <c r="AT212" s="7" t="str">
        <f>IF($J212=AT$4,MAX(AT$1:AT211)+1,"")</f>
        <v/>
      </c>
      <c r="AU212" s="7" t="str">
        <f>IF($J212=AU$4,MAX(AU$1:AU211)+1,"")</f>
        <v/>
      </c>
      <c r="AV212" s="7" t="str">
        <f>IF($J212=AV$4,MAX(AV$1:AV211)+1,"")</f>
        <v/>
      </c>
      <c r="AW212" s="7" t="str">
        <f>IF($J212=AW$4,MAX(AW$1:AW211)+1,"")</f>
        <v/>
      </c>
      <c r="AX212" s="7" t="str">
        <f>IF($J212=AX$4,MAX(AX$1:AX211)+1,"")</f>
        <v/>
      </c>
      <c r="AY212" s="7" t="str">
        <f>IF($J212=AY$4,MAX(AY$1:AY211)+1,"")</f>
        <v/>
      </c>
      <c r="AZ212" s="7" t="str">
        <f>IF($J212=AZ$4,MAX(AZ$1:AZ211)+1,"")</f>
        <v/>
      </c>
      <c r="BA212" s="7" t="str">
        <f>IF($J212=BA$4,MAX(BA$1:BA211)+1,"")</f>
        <v/>
      </c>
      <c r="BB212" s="7" t="str">
        <f>IF($J212=BB$4,MAX(BB$1:BB211)+1,"")</f>
        <v/>
      </c>
      <c r="BC212" s="7">
        <f>IF($J212=BC$4,MAX(BC$1:BC211)+1,"")</f>
        <v>10</v>
      </c>
      <c r="BD212" s="7" t="str">
        <f>IF($J212=BD$4,MAX(BD$1:BD211)+1,"")</f>
        <v/>
      </c>
      <c r="BE212" s="7" t="str">
        <f>IF($J212=BE$4,MAX(BE$1:BE211)+1,"")</f>
        <v/>
      </c>
      <c r="BF212" s="7" t="str">
        <f>IF($J212=BF$4,MAX(BF$1:BF211)+1,"")</f>
        <v/>
      </c>
      <c r="BG212" s="7" t="str">
        <f>IF($J212=BG$4,MAX(BG$1:BG211)+1,"")</f>
        <v/>
      </c>
      <c r="BH212" s="7" t="str">
        <f>IF($J212=BH$4,MAX(BH$1:BH211)+1,"")</f>
        <v/>
      </c>
      <c r="BI212" s="6">
        <f t="shared" si="15"/>
        <v>10</v>
      </c>
    </row>
    <row r="213" spans="1:61">
      <c r="A213" s="6" t="str">
        <f t="shared" si="12"/>
        <v>มัธยมศึกษาปีที่ 6/2-22</v>
      </c>
      <c r="B213" s="6" t="str">
        <f t="shared" si="13"/>
        <v>ช67607-11</v>
      </c>
      <c r="D213" s="15">
        <v>22</v>
      </c>
      <c r="E213" s="15" t="s">
        <v>374</v>
      </c>
      <c r="F213" s="8" t="s">
        <v>375</v>
      </c>
      <c r="G213" s="8" t="s">
        <v>376</v>
      </c>
      <c r="H213" s="15" t="s">
        <v>562</v>
      </c>
      <c r="J213" s="7" t="str">
        <f>IF(K213='วิชา-ชั้นที่สอน'!$B$34,'วิชา-ชั้นที่สอน'!$A$34,IF(K213='วิชา-ชั้นที่สอน'!$B$35,'วิชา-ชั้นที่สอน'!$A$35,IF(K213='วิชา-ชั้นที่สอน'!$B$36,'วิชา-ชั้นที่สอน'!$A$36,IF(K213='วิชา-ชั้นที่สอน'!$B$37,'วิชา-ชั้นที่สอน'!$A$37,IF(K213='วิชา-ชั้นที่สอน'!$B$38,'วิชา-ชั้นที่สอน'!$A$38,IF(K213='วิชา-ชั้นที่สอน'!$B$39,'วิชา-ชั้นที่สอน'!$A$39,"-"))))))</f>
        <v>ช67607</v>
      </c>
      <c r="K213" s="7" t="s">
        <v>1855</v>
      </c>
      <c r="L213" s="7" t="str">
        <f>IF(J213=0,"",IF(J213="-","",IF(J213="","",VLOOKUP(J213,'วิชา-ชั้นที่สอน'!$A$3:$F$59,3,FALSE))))</f>
        <v>นางสาวอริยา แดงด้อมยุทธ</v>
      </c>
      <c r="M213" s="7" t="str">
        <f>IF(L213=$M$4,MAX(M$1:$M212)+1,"")</f>
        <v/>
      </c>
      <c r="N213" s="7" t="str">
        <f>IF($L213=N$4,MAX(N$1:N212)+1,"")</f>
        <v/>
      </c>
      <c r="O213" s="7" t="str">
        <f>IF($L213=O$4,MAX(O$1:O212)+1,"")</f>
        <v/>
      </c>
      <c r="P213" s="7" t="str">
        <f>IF($L213=P$4,MAX(P$1:P212)+1,"")</f>
        <v/>
      </c>
      <c r="Q213" s="7">
        <f>IF($L213=Q$4,MAX(Q$1:Q212)+1,"")</f>
        <v>11</v>
      </c>
      <c r="R213" s="7" t="str">
        <f>IF($L213=R$4,MAX(R$1:R212)+1,"")</f>
        <v/>
      </c>
      <c r="S213" s="7" t="str">
        <f>IF($L213=S$4,MAX(S$1:S212)+1,"")</f>
        <v/>
      </c>
      <c r="T213" s="7" t="str">
        <f>IF($L213=T$4,MAX(T$1:T212)+1,"")</f>
        <v/>
      </c>
      <c r="U213" s="7" t="str">
        <f>IF($L213=U$4,MAX(U$1:U212)+1,"")</f>
        <v/>
      </c>
      <c r="V213" s="6">
        <f t="shared" si="14"/>
        <v>11</v>
      </c>
      <c r="X213" s="7" t="str">
        <f>IF($J213=X$4,MAX(X$1:X212)+1,"")</f>
        <v/>
      </c>
      <c r="Y213" s="7" t="str">
        <f>IF($J213=Y$4,MAX(Y$1:Y212)+1,"")</f>
        <v/>
      </c>
      <c r="Z213" s="7" t="str">
        <f>IF($J213=Z$4,MAX(Z$1:Z212)+1,"")</f>
        <v/>
      </c>
      <c r="AA213" s="7" t="str">
        <f>IF($J213=AA$4,MAX(AA$1:AA212)+1,"")</f>
        <v/>
      </c>
      <c r="AB213" s="7" t="str">
        <f>IF($J213=AB$4,MAX(AB$1:AB212)+1,"")</f>
        <v/>
      </c>
      <c r="AC213" s="7" t="str">
        <f>IF($J213=AC$4,MAX(AC$1:AC212)+1,"")</f>
        <v/>
      </c>
      <c r="AD213" s="7" t="str">
        <f>IF($J213=AD$4,MAX(AD$1:AD212)+1,"")</f>
        <v/>
      </c>
      <c r="AE213" s="7" t="str">
        <f>IF($J213=AE$4,MAX(AE$1:AE212)+1,"")</f>
        <v/>
      </c>
      <c r="AF213" s="7" t="str">
        <f>IF($J213=AF$4,MAX(AF$1:AF212)+1,"")</f>
        <v/>
      </c>
      <c r="AG213" s="7" t="str">
        <f>IF($J213=AG$4,MAX(AG$1:AG212)+1,"")</f>
        <v/>
      </c>
      <c r="AH213" s="7" t="str">
        <f>IF($J213=AH$4,MAX(AH$1:AH212)+1,"")</f>
        <v/>
      </c>
      <c r="AI213" s="7" t="str">
        <f>IF($J213=AI$4,MAX(AI$1:AI212)+1,"")</f>
        <v/>
      </c>
      <c r="AJ213" s="7" t="str">
        <f>IF($J213=AJ$4,MAX(AJ$1:AJ212)+1,"")</f>
        <v/>
      </c>
      <c r="AK213" s="7" t="str">
        <f>IF($J213=AK$4,MAX(AK$1:AK212)+1,"")</f>
        <v/>
      </c>
      <c r="AL213" s="7" t="str">
        <f>IF($J213=AL$4,MAX(AL$1:AL212)+1,"")</f>
        <v/>
      </c>
      <c r="AM213" s="7" t="str">
        <f>IF($J213=AM$4,MAX(AM$1:AM212)+1,"")</f>
        <v/>
      </c>
      <c r="AN213" s="7" t="str">
        <f>IF($J213=AN$4,MAX(AN$1:AN212)+1,"")</f>
        <v/>
      </c>
      <c r="AO213" s="7" t="str">
        <f>IF($J213=AO$4,MAX(AO$1:AO212)+1,"")</f>
        <v/>
      </c>
      <c r="AP213" s="7" t="str">
        <f>IF($J213=AP$4,MAX(AP$1:AP212)+1,"")</f>
        <v/>
      </c>
      <c r="AQ213" s="7" t="str">
        <f>IF($J213=AQ$4,MAX(AQ$1:AQ212)+1,"")</f>
        <v/>
      </c>
      <c r="AR213" s="7" t="str">
        <f>IF($J213=AR$4,MAX(AR$1:AR212)+1,"")</f>
        <v/>
      </c>
      <c r="AS213" s="7" t="str">
        <f>IF($J213=AS$4,MAX(AS$1:AS212)+1,"")</f>
        <v/>
      </c>
      <c r="AT213" s="7" t="str">
        <f>IF($J213=AT$4,MAX(AT$1:AT212)+1,"")</f>
        <v/>
      </c>
      <c r="AU213" s="7" t="str">
        <f>IF($J213=AU$4,MAX(AU$1:AU212)+1,"")</f>
        <v/>
      </c>
      <c r="AV213" s="7" t="str">
        <f>IF($J213=AV$4,MAX(AV$1:AV212)+1,"")</f>
        <v/>
      </c>
      <c r="AW213" s="7" t="str">
        <f>IF($J213=AW$4,MAX(AW$1:AW212)+1,"")</f>
        <v/>
      </c>
      <c r="AX213" s="7" t="str">
        <f>IF($J213=AX$4,MAX(AX$1:AX212)+1,"")</f>
        <v/>
      </c>
      <c r="AY213" s="7" t="str">
        <f>IF($J213=AY$4,MAX(AY$1:AY212)+1,"")</f>
        <v/>
      </c>
      <c r="AZ213" s="7" t="str">
        <f>IF($J213=AZ$4,MAX(AZ$1:AZ212)+1,"")</f>
        <v/>
      </c>
      <c r="BA213" s="7" t="str">
        <f>IF($J213=BA$4,MAX(BA$1:BA212)+1,"")</f>
        <v/>
      </c>
      <c r="BB213" s="7" t="str">
        <f>IF($J213=BB$4,MAX(BB$1:BB212)+1,"")</f>
        <v/>
      </c>
      <c r="BC213" s="7" t="str">
        <f>IF($J213=BC$4,MAX(BC$1:BC212)+1,"")</f>
        <v/>
      </c>
      <c r="BD213" s="7">
        <f>IF($J213=BD$4,MAX(BD$1:BD212)+1,"")</f>
        <v>11</v>
      </c>
      <c r="BE213" s="7" t="str">
        <f>IF($J213=BE$4,MAX(BE$1:BE212)+1,"")</f>
        <v/>
      </c>
      <c r="BF213" s="7" t="str">
        <f>IF($J213=BF$4,MAX(BF$1:BF212)+1,"")</f>
        <v/>
      </c>
      <c r="BG213" s="7" t="str">
        <f>IF($J213=BG$4,MAX(BG$1:BG212)+1,"")</f>
        <v/>
      </c>
      <c r="BH213" s="7" t="str">
        <f>IF($J213=BH$4,MAX(BH$1:BH212)+1,"")</f>
        <v/>
      </c>
      <c r="BI213" s="6">
        <f t="shared" si="15"/>
        <v>11</v>
      </c>
    </row>
    <row r="214" spans="1:61">
      <c r="A214" s="6" t="str">
        <f t="shared" ref="A214:A239" si="16">H214&amp;"-"&amp;D214</f>
        <v>มัธยมศึกษาปีที่ 6/3-1</v>
      </c>
      <c r="B214" s="6" t="str">
        <f t="shared" si="13"/>
        <v>ช67611-12</v>
      </c>
      <c r="D214" s="15">
        <v>1</v>
      </c>
      <c r="E214" s="26" t="s">
        <v>711</v>
      </c>
      <c r="F214" s="27" t="s">
        <v>145</v>
      </c>
      <c r="G214" s="28" t="s">
        <v>712</v>
      </c>
      <c r="H214" s="15" t="s">
        <v>563</v>
      </c>
      <c r="J214" s="7" t="str">
        <f>IF(K214='วิชา-ชั้นที่สอน'!$B$34,'วิชา-ชั้นที่สอน'!$A$34,IF(K214='วิชา-ชั้นที่สอน'!$B$35,'วิชา-ชั้นที่สอน'!$A$35,IF(K214='วิชา-ชั้นที่สอน'!$B$36,'วิชา-ชั้นที่สอน'!$A$36,IF(K214='วิชา-ชั้นที่สอน'!$B$37,'วิชา-ชั้นที่สอน'!$A$37,IF(K214='วิชา-ชั้นที่สอน'!$B$38,'วิชา-ชั้นที่สอน'!$A$38,IF(K214='วิชา-ชั้นที่สอน'!$B$39,'วิชา-ชั้นที่สอน'!$A$39,"-"))))))</f>
        <v>ช67611</v>
      </c>
      <c r="K214" s="7" t="s">
        <v>2129</v>
      </c>
      <c r="L214" s="7" t="str">
        <f>IF(J214=0,"",IF(J214="-","",IF(J214="","",VLOOKUP(J214,'วิชา-ชั้นที่สอน'!$A$3:$F$59,3,FALSE))))</f>
        <v>สิบเอกชัยวัฒน์(เก่ง) เรืองไกรศิลป์</v>
      </c>
      <c r="M214" s="7" t="str">
        <f>IF(L214=$M$4,MAX(M$1:$M213)+1,"")</f>
        <v/>
      </c>
      <c r="N214" s="7" t="str">
        <f>IF($L214=N$4,MAX(N$1:N213)+1,"")</f>
        <v/>
      </c>
      <c r="O214" s="7" t="str">
        <f>IF($L214=O$4,MAX(O$1:O213)+1,"")</f>
        <v/>
      </c>
      <c r="P214" s="7">
        <f>IF($L214=P$4,MAX(P$1:P213)+1,"")</f>
        <v>46</v>
      </c>
      <c r="Q214" s="7" t="str">
        <f>IF($L214=Q$4,MAX(Q$1:Q213)+1,"")</f>
        <v/>
      </c>
      <c r="R214" s="7" t="str">
        <f>IF($L214=R$4,MAX(R$1:R213)+1,"")</f>
        <v/>
      </c>
      <c r="S214" s="7" t="str">
        <f>IF($L214=S$4,MAX(S$1:S213)+1,"")</f>
        <v/>
      </c>
      <c r="T214" s="7" t="str">
        <f>IF($L214=T$4,MAX(T$1:T213)+1,"")</f>
        <v/>
      </c>
      <c r="U214" s="7" t="str">
        <f>IF($L214=U$4,MAX(U$1:U213)+1,"")</f>
        <v/>
      </c>
      <c r="V214" s="6">
        <f t="shared" si="14"/>
        <v>46</v>
      </c>
      <c r="X214" s="7" t="str">
        <f>IF($J214=X$4,MAX(X$1:X213)+1,"")</f>
        <v/>
      </c>
      <c r="Y214" s="7" t="str">
        <f>IF($J214=Y$4,MAX(Y$1:Y213)+1,"")</f>
        <v/>
      </c>
      <c r="Z214" s="7" t="str">
        <f>IF($J214=Z$4,MAX(Z$1:Z213)+1,"")</f>
        <v/>
      </c>
      <c r="AA214" s="7" t="str">
        <f>IF($J214=AA$4,MAX(AA$1:AA213)+1,"")</f>
        <v/>
      </c>
      <c r="AB214" s="7" t="str">
        <f>IF($J214=AB$4,MAX(AB$1:AB213)+1,"")</f>
        <v/>
      </c>
      <c r="AC214" s="7" t="str">
        <f>IF($J214=AC$4,MAX(AC$1:AC213)+1,"")</f>
        <v/>
      </c>
      <c r="AD214" s="7" t="str">
        <f>IF($J214=AD$4,MAX(AD$1:AD213)+1,"")</f>
        <v/>
      </c>
      <c r="AE214" s="7" t="str">
        <f>IF($J214=AE$4,MAX(AE$1:AE213)+1,"")</f>
        <v/>
      </c>
      <c r="AF214" s="7" t="str">
        <f>IF($J214=AF$4,MAX(AF$1:AF213)+1,"")</f>
        <v/>
      </c>
      <c r="AG214" s="7" t="str">
        <f>IF($J214=AG$4,MAX(AG$1:AG213)+1,"")</f>
        <v/>
      </c>
      <c r="AH214" s="7" t="str">
        <f>IF($J214=AH$4,MAX(AH$1:AH213)+1,"")</f>
        <v/>
      </c>
      <c r="AI214" s="7" t="str">
        <f>IF($J214=AI$4,MAX(AI$1:AI213)+1,"")</f>
        <v/>
      </c>
      <c r="AJ214" s="7" t="str">
        <f>IF($J214=AJ$4,MAX(AJ$1:AJ213)+1,"")</f>
        <v/>
      </c>
      <c r="AK214" s="7" t="str">
        <f>IF($J214=AK$4,MAX(AK$1:AK213)+1,"")</f>
        <v/>
      </c>
      <c r="AL214" s="7" t="str">
        <f>IF($J214=AL$4,MAX(AL$1:AL213)+1,"")</f>
        <v/>
      </c>
      <c r="AM214" s="7" t="str">
        <f>IF($J214=AM$4,MAX(AM$1:AM213)+1,"")</f>
        <v/>
      </c>
      <c r="AN214" s="7" t="str">
        <f>IF($J214=AN$4,MAX(AN$1:AN213)+1,"")</f>
        <v/>
      </c>
      <c r="AO214" s="7" t="str">
        <f>IF($J214=AO$4,MAX(AO$1:AO213)+1,"")</f>
        <v/>
      </c>
      <c r="AP214" s="7" t="str">
        <f>IF($J214=AP$4,MAX(AP$1:AP213)+1,"")</f>
        <v/>
      </c>
      <c r="AQ214" s="7" t="str">
        <f>IF($J214=AQ$4,MAX(AQ$1:AQ213)+1,"")</f>
        <v/>
      </c>
      <c r="AR214" s="7" t="str">
        <f>IF($J214=AR$4,MAX(AR$1:AR213)+1,"")</f>
        <v/>
      </c>
      <c r="AS214" s="7" t="str">
        <f>IF($J214=AS$4,MAX(AS$1:AS213)+1,"")</f>
        <v/>
      </c>
      <c r="AT214" s="7" t="str">
        <f>IF($J214=AT$4,MAX(AT$1:AT213)+1,"")</f>
        <v/>
      </c>
      <c r="AU214" s="7" t="str">
        <f>IF($J214=AU$4,MAX(AU$1:AU213)+1,"")</f>
        <v/>
      </c>
      <c r="AV214" s="7" t="str">
        <f>IF($J214=AV$4,MAX(AV$1:AV213)+1,"")</f>
        <v/>
      </c>
      <c r="AW214" s="7" t="str">
        <f>IF($J214=AW$4,MAX(AW$1:AW213)+1,"")</f>
        <v/>
      </c>
      <c r="AX214" s="7" t="str">
        <f>IF($J214=AX$4,MAX(AX$1:AX213)+1,"")</f>
        <v/>
      </c>
      <c r="AY214" s="7" t="str">
        <f>IF($J214=AY$4,MAX(AY$1:AY213)+1,"")</f>
        <v/>
      </c>
      <c r="AZ214" s="7" t="str">
        <f>IF($J214=AZ$4,MAX(AZ$1:AZ213)+1,"")</f>
        <v/>
      </c>
      <c r="BA214" s="7" t="str">
        <f>IF($J214=BA$4,MAX(BA$1:BA213)+1,"")</f>
        <v/>
      </c>
      <c r="BB214" s="7" t="str">
        <f>IF($J214=BB$4,MAX(BB$1:BB213)+1,"")</f>
        <v/>
      </c>
      <c r="BC214" s="7" t="str">
        <f>IF($J214=BC$4,MAX(BC$1:BC213)+1,"")</f>
        <v/>
      </c>
      <c r="BD214" s="7" t="str">
        <f>IF($J214=BD$4,MAX(BD$1:BD213)+1,"")</f>
        <v/>
      </c>
      <c r="BE214" s="7" t="str">
        <f>IF($J214=BE$4,MAX(BE$1:BE213)+1,"")</f>
        <v/>
      </c>
      <c r="BF214" s="7" t="str">
        <f>IF($J214=BF$4,MAX(BF$1:BF213)+1,"")</f>
        <v/>
      </c>
      <c r="BG214" s="7" t="str">
        <f>IF($J214=BG$4,MAX(BG$1:BG213)+1,"")</f>
        <v/>
      </c>
      <c r="BH214" s="7">
        <f>IF($J214=BH$4,MAX(BH$1:BH213)+1,"")</f>
        <v>12</v>
      </c>
      <c r="BI214" s="6">
        <f t="shared" si="15"/>
        <v>12</v>
      </c>
    </row>
    <row r="215" spans="1:61">
      <c r="A215" s="6" t="str">
        <f t="shared" si="16"/>
        <v>มัธยมศึกษาปีที่ 6/3-2</v>
      </c>
      <c r="B215" s="6" t="str">
        <f t="shared" si="13"/>
        <v>ช67611-13</v>
      </c>
      <c r="D215" s="15">
        <v>2</v>
      </c>
      <c r="E215" s="26" t="s">
        <v>713</v>
      </c>
      <c r="F215" s="27" t="s">
        <v>2122</v>
      </c>
      <c r="G215" s="28" t="s">
        <v>2123</v>
      </c>
      <c r="H215" s="15" t="s">
        <v>563</v>
      </c>
      <c r="J215" s="7" t="str">
        <f>IF(K215='วิชา-ชั้นที่สอน'!$B$34,'วิชา-ชั้นที่สอน'!$A$34,IF(K215='วิชา-ชั้นที่สอน'!$B$35,'วิชา-ชั้นที่สอน'!$A$35,IF(K215='วิชา-ชั้นที่สอน'!$B$36,'วิชา-ชั้นที่สอน'!$A$36,IF(K215='วิชา-ชั้นที่สอน'!$B$37,'วิชา-ชั้นที่สอน'!$A$37,IF(K215='วิชา-ชั้นที่สอน'!$B$38,'วิชา-ชั้นที่สอน'!$A$38,IF(K215='วิชา-ชั้นที่สอน'!$B$39,'วิชา-ชั้นที่สอน'!$A$39,"-"))))))</f>
        <v>ช67611</v>
      </c>
      <c r="K215" s="7" t="s">
        <v>2129</v>
      </c>
      <c r="L215" s="7" t="str">
        <f>IF(J215=0,"",IF(J215="-","",IF(J215="","",VLOOKUP(J215,'วิชา-ชั้นที่สอน'!$A$3:$F$59,3,FALSE))))</f>
        <v>สิบเอกชัยวัฒน์(เก่ง) เรืองไกรศิลป์</v>
      </c>
      <c r="M215" s="7" t="str">
        <f>IF(L215=$M$4,MAX(M$1:$M214)+1,"")</f>
        <v/>
      </c>
      <c r="N215" s="7" t="str">
        <f>IF($L215=N$4,MAX(N$1:N214)+1,"")</f>
        <v/>
      </c>
      <c r="O215" s="7" t="str">
        <f>IF($L215=O$4,MAX(O$1:O214)+1,"")</f>
        <v/>
      </c>
      <c r="P215" s="7">
        <f>IF($L215=P$4,MAX(P$1:P214)+1,"")</f>
        <v>47</v>
      </c>
      <c r="Q215" s="7" t="str">
        <f>IF($L215=Q$4,MAX(Q$1:Q214)+1,"")</f>
        <v/>
      </c>
      <c r="R215" s="7" t="str">
        <f>IF($L215=R$4,MAX(R$1:R214)+1,"")</f>
        <v/>
      </c>
      <c r="S215" s="7" t="str">
        <f>IF($L215=S$4,MAX(S$1:S214)+1,"")</f>
        <v/>
      </c>
      <c r="T215" s="7" t="str">
        <f>IF($L215=T$4,MAX(T$1:T214)+1,"")</f>
        <v/>
      </c>
      <c r="U215" s="7" t="str">
        <f>IF($L215=U$4,MAX(U$1:U214)+1,"")</f>
        <v/>
      </c>
      <c r="V215" s="6">
        <f t="shared" si="14"/>
        <v>47</v>
      </c>
      <c r="X215" s="7" t="str">
        <f>IF($J215=X$4,MAX(X$1:X214)+1,"")</f>
        <v/>
      </c>
      <c r="Y215" s="7" t="str">
        <f>IF($J215=Y$4,MAX(Y$1:Y214)+1,"")</f>
        <v/>
      </c>
      <c r="Z215" s="7" t="str">
        <f>IF($J215=Z$4,MAX(Z$1:Z214)+1,"")</f>
        <v/>
      </c>
      <c r="AA215" s="7" t="str">
        <f>IF($J215=AA$4,MAX(AA$1:AA214)+1,"")</f>
        <v/>
      </c>
      <c r="AB215" s="7" t="str">
        <f>IF($J215=AB$4,MAX(AB$1:AB214)+1,"")</f>
        <v/>
      </c>
      <c r="AC215" s="7" t="str">
        <f>IF($J215=AC$4,MAX(AC$1:AC214)+1,"")</f>
        <v/>
      </c>
      <c r="AD215" s="7" t="str">
        <f>IF($J215=AD$4,MAX(AD$1:AD214)+1,"")</f>
        <v/>
      </c>
      <c r="AE215" s="7" t="str">
        <f>IF($J215=AE$4,MAX(AE$1:AE214)+1,"")</f>
        <v/>
      </c>
      <c r="AF215" s="7" t="str">
        <f>IF($J215=AF$4,MAX(AF$1:AF214)+1,"")</f>
        <v/>
      </c>
      <c r="AG215" s="7" t="str">
        <f>IF($J215=AG$4,MAX(AG$1:AG214)+1,"")</f>
        <v/>
      </c>
      <c r="AH215" s="7" t="str">
        <f>IF($J215=AH$4,MAX(AH$1:AH214)+1,"")</f>
        <v/>
      </c>
      <c r="AI215" s="7" t="str">
        <f>IF($J215=AI$4,MAX(AI$1:AI214)+1,"")</f>
        <v/>
      </c>
      <c r="AJ215" s="7" t="str">
        <f>IF($J215=AJ$4,MAX(AJ$1:AJ214)+1,"")</f>
        <v/>
      </c>
      <c r="AK215" s="7" t="str">
        <f>IF($J215=AK$4,MAX(AK$1:AK214)+1,"")</f>
        <v/>
      </c>
      <c r="AL215" s="7" t="str">
        <f>IF($J215=AL$4,MAX(AL$1:AL214)+1,"")</f>
        <v/>
      </c>
      <c r="AM215" s="7" t="str">
        <f>IF($J215=AM$4,MAX(AM$1:AM214)+1,"")</f>
        <v/>
      </c>
      <c r="AN215" s="7" t="str">
        <f>IF($J215=AN$4,MAX(AN$1:AN214)+1,"")</f>
        <v/>
      </c>
      <c r="AO215" s="7" t="str">
        <f>IF($J215=AO$4,MAX(AO$1:AO214)+1,"")</f>
        <v/>
      </c>
      <c r="AP215" s="7" t="str">
        <f>IF($J215=AP$4,MAX(AP$1:AP214)+1,"")</f>
        <v/>
      </c>
      <c r="AQ215" s="7" t="str">
        <f>IF($J215=AQ$4,MAX(AQ$1:AQ214)+1,"")</f>
        <v/>
      </c>
      <c r="AR215" s="7" t="str">
        <f>IF($J215=AR$4,MAX(AR$1:AR214)+1,"")</f>
        <v/>
      </c>
      <c r="AS215" s="7" t="str">
        <f>IF($J215=AS$4,MAX(AS$1:AS214)+1,"")</f>
        <v/>
      </c>
      <c r="AT215" s="7" t="str">
        <f>IF($J215=AT$4,MAX(AT$1:AT214)+1,"")</f>
        <v/>
      </c>
      <c r="AU215" s="7" t="str">
        <f>IF($J215=AU$4,MAX(AU$1:AU214)+1,"")</f>
        <v/>
      </c>
      <c r="AV215" s="7" t="str">
        <f>IF($J215=AV$4,MAX(AV$1:AV214)+1,"")</f>
        <v/>
      </c>
      <c r="AW215" s="7" t="str">
        <f>IF($J215=AW$4,MAX(AW$1:AW214)+1,"")</f>
        <v/>
      </c>
      <c r="AX215" s="7" t="str">
        <f>IF($J215=AX$4,MAX(AX$1:AX214)+1,"")</f>
        <v/>
      </c>
      <c r="AY215" s="7" t="str">
        <f>IF($J215=AY$4,MAX(AY$1:AY214)+1,"")</f>
        <v/>
      </c>
      <c r="AZ215" s="7" t="str">
        <f>IF($J215=AZ$4,MAX(AZ$1:AZ214)+1,"")</f>
        <v/>
      </c>
      <c r="BA215" s="7" t="str">
        <f>IF($J215=BA$4,MAX(BA$1:BA214)+1,"")</f>
        <v/>
      </c>
      <c r="BB215" s="7" t="str">
        <f>IF($J215=BB$4,MAX(BB$1:BB214)+1,"")</f>
        <v/>
      </c>
      <c r="BC215" s="7" t="str">
        <f>IF($J215=BC$4,MAX(BC$1:BC214)+1,"")</f>
        <v/>
      </c>
      <c r="BD215" s="7" t="str">
        <f>IF($J215=BD$4,MAX(BD$1:BD214)+1,"")</f>
        <v/>
      </c>
      <c r="BE215" s="7" t="str">
        <f>IF($J215=BE$4,MAX(BE$1:BE214)+1,"")</f>
        <v/>
      </c>
      <c r="BF215" s="7" t="str">
        <f>IF($J215=BF$4,MAX(BF$1:BF214)+1,"")</f>
        <v/>
      </c>
      <c r="BG215" s="7" t="str">
        <f>IF($J215=BG$4,MAX(BG$1:BG214)+1,"")</f>
        <v/>
      </c>
      <c r="BH215" s="7">
        <f>IF($J215=BH$4,MAX(BH$1:BH214)+1,"")</f>
        <v>13</v>
      </c>
      <c r="BI215" s="6">
        <f t="shared" si="15"/>
        <v>13</v>
      </c>
    </row>
    <row r="216" spans="1:61">
      <c r="A216" s="6" t="str">
        <f t="shared" si="16"/>
        <v>มัธยมศึกษาปีที่ 6/3-3</v>
      </c>
      <c r="B216" s="6" t="str">
        <f t="shared" si="13"/>
        <v>ช67611-14</v>
      </c>
      <c r="D216" s="15">
        <v>3</v>
      </c>
      <c r="E216" s="26" t="s">
        <v>714</v>
      </c>
      <c r="F216" s="27" t="s">
        <v>715</v>
      </c>
      <c r="G216" s="28" t="s">
        <v>716</v>
      </c>
      <c r="H216" s="15" t="s">
        <v>563</v>
      </c>
      <c r="J216" s="7" t="str">
        <f>IF(K216='วิชา-ชั้นที่สอน'!$B$34,'วิชา-ชั้นที่สอน'!$A$34,IF(K216='วิชา-ชั้นที่สอน'!$B$35,'วิชา-ชั้นที่สอน'!$A$35,IF(K216='วิชา-ชั้นที่สอน'!$B$36,'วิชา-ชั้นที่สอน'!$A$36,IF(K216='วิชา-ชั้นที่สอน'!$B$37,'วิชา-ชั้นที่สอน'!$A$37,IF(K216='วิชา-ชั้นที่สอน'!$B$38,'วิชา-ชั้นที่สอน'!$A$38,IF(K216='วิชา-ชั้นที่สอน'!$B$39,'วิชา-ชั้นที่สอน'!$A$39,"-"))))))</f>
        <v>ช67611</v>
      </c>
      <c r="K216" s="7" t="s">
        <v>2129</v>
      </c>
      <c r="L216" s="7" t="str">
        <f>IF(J216=0,"",IF(J216="-","",IF(J216="","",VLOOKUP(J216,'วิชา-ชั้นที่สอน'!$A$3:$F$59,3,FALSE))))</f>
        <v>สิบเอกชัยวัฒน์(เก่ง) เรืองไกรศิลป์</v>
      </c>
      <c r="M216" s="7" t="str">
        <f>IF(L216=$M$4,MAX(M$1:$M215)+1,"")</f>
        <v/>
      </c>
      <c r="N216" s="7" t="str">
        <f>IF($L216=N$4,MAX(N$1:N215)+1,"")</f>
        <v/>
      </c>
      <c r="O216" s="7" t="str">
        <f>IF($L216=O$4,MAX(O$1:O215)+1,"")</f>
        <v/>
      </c>
      <c r="P216" s="7">
        <f>IF($L216=P$4,MAX(P$1:P215)+1,"")</f>
        <v>48</v>
      </c>
      <c r="Q216" s="7" t="str">
        <f>IF($L216=Q$4,MAX(Q$1:Q215)+1,"")</f>
        <v/>
      </c>
      <c r="R216" s="7" t="str">
        <f>IF($L216=R$4,MAX(R$1:R215)+1,"")</f>
        <v/>
      </c>
      <c r="S216" s="7" t="str">
        <f>IF($L216=S$4,MAX(S$1:S215)+1,"")</f>
        <v/>
      </c>
      <c r="T216" s="7" t="str">
        <f>IF($L216=T$4,MAX(T$1:T215)+1,"")</f>
        <v/>
      </c>
      <c r="U216" s="7" t="str">
        <f>IF($L216=U$4,MAX(U$1:U215)+1,"")</f>
        <v/>
      </c>
      <c r="V216" s="6">
        <f t="shared" si="14"/>
        <v>48</v>
      </c>
      <c r="X216" s="7" t="str">
        <f>IF($J216=X$4,MAX(X$1:X215)+1,"")</f>
        <v/>
      </c>
      <c r="Y216" s="7" t="str">
        <f>IF($J216=Y$4,MAX(Y$1:Y215)+1,"")</f>
        <v/>
      </c>
      <c r="Z216" s="7" t="str">
        <f>IF($J216=Z$4,MAX(Z$1:Z215)+1,"")</f>
        <v/>
      </c>
      <c r="AA216" s="7" t="str">
        <f>IF($J216=AA$4,MAX(AA$1:AA215)+1,"")</f>
        <v/>
      </c>
      <c r="AB216" s="7" t="str">
        <f>IF($J216=AB$4,MAX(AB$1:AB215)+1,"")</f>
        <v/>
      </c>
      <c r="AC216" s="7" t="str">
        <f>IF($J216=AC$4,MAX(AC$1:AC215)+1,"")</f>
        <v/>
      </c>
      <c r="AD216" s="7" t="str">
        <f>IF($J216=AD$4,MAX(AD$1:AD215)+1,"")</f>
        <v/>
      </c>
      <c r="AE216" s="7" t="str">
        <f>IF($J216=AE$4,MAX(AE$1:AE215)+1,"")</f>
        <v/>
      </c>
      <c r="AF216" s="7" t="str">
        <f>IF($J216=AF$4,MAX(AF$1:AF215)+1,"")</f>
        <v/>
      </c>
      <c r="AG216" s="7" t="str">
        <f>IF($J216=AG$4,MAX(AG$1:AG215)+1,"")</f>
        <v/>
      </c>
      <c r="AH216" s="7" t="str">
        <f>IF($J216=AH$4,MAX(AH$1:AH215)+1,"")</f>
        <v/>
      </c>
      <c r="AI216" s="7" t="str">
        <f>IF($J216=AI$4,MAX(AI$1:AI215)+1,"")</f>
        <v/>
      </c>
      <c r="AJ216" s="7" t="str">
        <f>IF($J216=AJ$4,MAX(AJ$1:AJ215)+1,"")</f>
        <v/>
      </c>
      <c r="AK216" s="7" t="str">
        <f>IF($J216=AK$4,MAX(AK$1:AK215)+1,"")</f>
        <v/>
      </c>
      <c r="AL216" s="7" t="str">
        <f>IF($J216=AL$4,MAX(AL$1:AL215)+1,"")</f>
        <v/>
      </c>
      <c r="AM216" s="7" t="str">
        <f>IF($J216=AM$4,MAX(AM$1:AM215)+1,"")</f>
        <v/>
      </c>
      <c r="AN216" s="7" t="str">
        <f>IF($J216=AN$4,MAX(AN$1:AN215)+1,"")</f>
        <v/>
      </c>
      <c r="AO216" s="7" t="str">
        <f>IF($J216=AO$4,MAX(AO$1:AO215)+1,"")</f>
        <v/>
      </c>
      <c r="AP216" s="7" t="str">
        <f>IF($J216=AP$4,MAX(AP$1:AP215)+1,"")</f>
        <v/>
      </c>
      <c r="AQ216" s="7" t="str">
        <f>IF($J216=AQ$4,MAX(AQ$1:AQ215)+1,"")</f>
        <v/>
      </c>
      <c r="AR216" s="7" t="str">
        <f>IF($J216=AR$4,MAX(AR$1:AR215)+1,"")</f>
        <v/>
      </c>
      <c r="AS216" s="7" t="str">
        <f>IF($J216=AS$4,MAX(AS$1:AS215)+1,"")</f>
        <v/>
      </c>
      <c r="AT216" s="7" t="str">
        <f>IF($J216=AT$4,MAX(AT$1:AT215)+1,"")</f>
        <v/>
      </c>
      <c r="AU216" s="7" t="str">
        <f>IF($J216=AU$4,MAX(AU$1:AU215)+1,"")</f>
        <v/>
      </c>
      <c r="AV216" s="7" t="str">
        <f>IF($J216=AV$4,MAX(AV$1:AV215)+1,"")</f>
        <v/>
      </c>
      <c r="AW216" s="7" t="str">
        <f>IF($J216=AW$4,MAX(AW$1:AW215)+1,"")</f>
        <v/>
      </c>
      <c r="AX216" s="7" t="str">
        <f>IF($J216=AX$4,MAX(AX$1:AX215)+1,"")</f>
        <v/>
      </c>
      <c r="AY216" s="7" t="str">
        <f>IF($J216=AY$4,MAX(AY$1:AY215)+1,"")</f>
        <v/>
      </c>
      <c r="AZ216" s="7" t="str">
        <f>IF($J216=AZ$4,MAX(AZ$1:AZ215)+1,"")</f>
        <v/>
      </c>
      <c r="BA216" s="7" t="str">
        <f>IF($J216=BA$4,MAX(BA$1:BA215)+1,"")</f>
        <v/>
      </c>
      <c r="BB216" s="7" t="str">
        <f>IF($J216=BB$4,MAX(BB$1:BB215)+1,"")</f>
        <v/>
      </c>
      <c r="BC216" s="7" t="str">
        <f>IF($J216=BC$4,MAX(BC$1:BC215)+1,"")</f>
        <v/>
      </c>
      <c r="BD216" s="7" t="str">
        <f>IF($J216=BD$4,MAX(BD$1:BD215)+1,"")</f>
        <v/>
      </c>
      <c r="BE216" s="7" t="str">
        <f>IF($J216=BE$4,MAX(BE$1:BE215)+1,"")</f>
        <v/>
      </c>
      <c r="BF216" s="7" t="str">
        <f>IF($J216=BF$4,MAX(BF$1:BF215)+1,"")</f>
        <v/>
      </c>
      <c r="BG216" s="7" t="str">
        <f>IF($J216=BG$4,MAX(BG$1:BG215)+1,"")</f>
        <v/>
      </c>
      <c r="BH216" s="7">
        <f>IF($J216=BH$4,MAX(BH$1:BH215)+1,"")</f>
        <v>14</v>
      </c>
      <c r="BI216" s="6">
        <f t="shared" si="15"/>
        <v>14</v>
      </c>
    </row>
    <row r="217" spans="1:61">
      <c r="A217" s="6" t="str">
        <f t="shared" si="16"/>
        <v>มัธยมศึกษาปีที่ 6/3-4</v>
      </c>
      <c r="B217" s="6" t="str">
        <f t="shared" si="13"/>
        <v>ช67611-15</v>
      </c>
      <c r="D217" s="15">
        <v>4</v>
      </c>
      <c r="E217" s="26" t="s">
        <v>717</v>
      </c>
      <c r="F217" s="27" t="s">
        <v>718</v>
      </c>
      <c r="G217" s="28" t="s">
        <v>34</v>
      </c>
      <c r="H217" s="15" t="s">
        <v>563</v>
      </c>
      <c r="J217" s="7" t="str">
        <f>IF(K217='วิชา-ชั้นที่สอน'!$B$34,'วิชา-ชั้นที่สอน'!$A$34,IF(K217='วิชา-ชั้นที่สอน'!$B$35,'วิชา-ชั้นที่สอน'!$A$35,IF(K217='วิชา-ชั้นที่สอน'!$B$36,'วิชา-ชั้นที่สอน'!$A$36,IF(K217='วิชา-ชั้นที่สอน'!$B$37,'วิชา-ชั้นที่สอน'!$A$37,IF(K217='วิชา-ชั้นที่สอน'!$B$38,'วิชา-ชั้นที่สอน'!$A$38,IF(K217='วิชา-ชั้นที่สอน'!$B$39,'วิชา-ชั้นที่สอน'!$A$39,"-"))))))</f>
        <v>ช67611</v>
      </c>
      <c r="K217" s="7" t="s">
        <v>2129</v>
      </c>
      <c r="L217" s="7" t="str">
        <f>IF(J217=0,"",IF(J217="-","",IF(J217="","",VLOOKUP(J217,'วิชา-ชั้นที่สอน'!$A$3:$F$59,3,FALSE))))</f>
        <v>สิบเอกชัยวัฒน์(เก่ง) เรืองไกรศิลป์</v>
      </c>
      <c r="M217" s="7" t="str">
        <f>IF(L217=$M$4,MAX(M$1:$M216)+1,"")</f>
        <v/>
      </c>
      <c r="N217" s="7" t="str">
        <f>IF($L217=N$4,MAX(N$1:N216)+1,"")</f>
        <v/>
      </c>
      <c r="O217" s="7" t="str">
        <f>IF($L217=O$4,MAX(O$1:O216)+1,"")</f>
        <v/>
      </c>
      <c r="P217" s="7">
        <f>IF($L217=P$4,MAX(P$1:P216)+1,"")</f>
        <v>49</v>
      </c>
      <c r="Q217" s="7" t="str">
        <f>IF($L217=Q$4,MAX(Q$1:Q216)+1,"")</f>
        <v/>
      </c>
      <c r="R217" s="7" t="str">
        <f>IF($L217=R$4,MAX(R$1:R216)+1,"")</f>
        <v/>
      </c>
      <c r="S217" s="7" t="str">
        <f>IF($L217=S$4,MAX(S$1:S216)+1,"")</f>
        <v/>
      </c>
      <c r="T217" s="7" t="str">
        <f>IF($L217=T$4,MAX(T$1:T216)+1,"")</f>
        <v/>
      </c>
      <c r="U217" s="7" t="str">
        <f>IF($L217=U$4,MAX(U$1:U216)+1,"")</f>
        <v/>
      </c>
      <c r="V217" s="6">
        <f t="shared" si="14"/>
        <v>49</v>
      </c>
      <c r="X217" s="7" t="str">
        <f>IF($J217=X$4,MAX(X$1:X216)+1,"")</f>
        <v/>
      </c>
      <c r="Y217" s="7" t="str">
        <f>IF($J217=Y$4,MAX(Y$1:Y216)+1,"")</f>
        <v/>
      </c>
      <c r="Z217" s="7" t="str">
        <f>IF($J217=Z$4,MAX(Z$1:Z216)+1,"")</f>
        <v/>
      </c>
      <c r="AA217" s="7" t="str">
        <f>IF($J217=AA$4,MAX(AA$1:AA216)+1,"")</f>
        <v/>
      </c>
      <c r="AB217" s="7" t="str">
        <f>IF($J217=AB$4,MAX(AB$1:AB216)+1,"")</f>
        <v/>
      </c>
      <c r="AC217" s="7" t="str">
        <f>IF($J217=AC$4,MAX(AC$1:AC216)+1,"")</f>
        <v/>
      </c>
      <c r="AD217" s="7" t="str">
        <f>IF($J217=AD$4,MAX(AD$1:AD216)+1,"")</f>
        <v/>
      </c>
      <c r="AE217" s="7" t="str">
        <f>IF($J217=AE$4,MAX(AE$1:AE216)+1,"")</f>
        <v/>
      </c>
      <c r="AF217" s="7" t="str">
        <f>IF($J217=AF$4,MAX(AF$1:AF216)+1,"")</f>
        <v/>
      </c>
      <c r="AG217" s="7" t="str">
        <f>IF($J217=AG$4,MAX(AG$1:AG216)+1,"")</f>
        <v/>
      </c>
      <c r="AH217" s="7" t="str">
        <f>IF($J217=AH$4,MAX(AH$1:AH216)+1,"")</f>
        <v/>
      </c>
      <c r="AI217" s="7" t="str">
        <f>IF($J217=AI$4,MAX(AI$1:AI216)+1,"")</f>
        <v/>
      </c>
      <c r="AJ217" s="7" t="str">
        <f>IF($J217=AJ$4,MAX(AJ$1:AJ216)+1,"")</f>
        <v/>
      </c>
      <c r="AK217" s="7" t="str">
        <f>IF($J217=AK$4,MAX(AK$1:AK216)+1,"")</f>
        <v/>
      </c>
      <c r="AL217" s="7" t="str">
        <f>IF($J217=AL$4,MAX(AL$1:AL216)+1,"")</f>
        <v/>
      </c>
      <c r="AM217" s="7" t="str">
        <f>IF($J217=AM$4,MAX(AM$1:AM216)+1,"")</f>
        <v/>
      </c>
      <c r="AN217" s="7" t="str">
        <f>IF($J217=AN$4,MAX(AN$1:AN216)+1,"")</f>
        <v/>
      </c>
      <c r="AO217" s="7" t="str">
        <f>IF($J217=AO$4,MAX(AO$1:AO216)+1,"")</f>
        <v/>
      </c>
      <c r="AP217" s="7" t="str">
        <f>IF($J217=AP$4,MAX(AP$1:AP216)+1,"")</f>
        <v/>
      </c>
      <c r="AQ217" s="7" t="str">
        <f>IF($J217=AQ$4,MAX(AQ$1:AQ216)+1,"")</f>
        <v/>
      </c>
      <c r="AR217" s="7" t="str">
        <f>IF($J217=AR$4,MAX(AR$1:AR216)+1,"")</f>
        <v/>
      </c>
      <c r="AS217" s="7" t="str">
        <f>IF($J217=AS$4,MAX(AS$1:AS216)+1,"")</f>
        <v/>
      </c>
      <c r="AT217" s="7" t="str">
        <f>IF($J217=AT$4,MAX(AT$1:AT216)+1,"")</f>
        <v/>
      </c>
      <c r="AU217" s="7" t="str">
        <f>IF($J217=AU$4,MAX(AU$1:AU216)+1,"")</f>
        <v/>
      </c>
      <c r="AV217" s="7" t="str">
        <f>IF($J217=AV$4,MAX(AV$1:AV216)+1,"")</f>
        <v/>
      </c>
      <c r="AW217" s="7" t="str">
        <f>IF($J217=AW$4,MAX(AW$1:AW216)+1,"")</f>
        <v/>
      </c>
      <c r="AX217" s="7" t="str">
        <f>IF($J217=AX$4,MAX(AX$1:AX216)+1,"")</f>
        <v/>
      </c>
      <c r="AY217" s="7" t="str">
        <f>IF($J217=AY$4,MAX(AY$1:AY216)+1,"")</f>
        <v/>
      </c>
      <c r="AZ217" s="7" t="str">
        <f>IF($J217=AZ$4,MAX(AZ$1:AZ216)+1,"")</f>
        <v/>
      </c>
      <c r="BA217" s="7" t="str">
        <f>IF($J217=BA$4,MAX(BA$1:BA216)+1,"")</f>
        <v/>
      </c>
      <c r="BB217" s="7" t="str">
        <f>IF($J217=BB$4,MAX(BB$1:BB216)+1,"")</f>
        <v/>
      </c>
      <c r="BC217" s="7" t="str">
        <f>IF($J217=BC$4,MAX(BC$1:BC216)+1,"")</f>
        <v/>
      </c>
      <c r="BD217" s="7" t="str">
        <f>IF($J217=BD$4,MAX(BD$1:BD216)+1,"")</f>
        <v/>
      </c>
      <c r="BE217" s="7" t="str">
        <f>IF($J217=BE$4,MAX(BE$1:BE216)+1,"")</f>
        <v/>
      </c>
      <c r="BF217" s="7" t="str">
        <f>IF($J217=BF$4,MAX(BF$1:BF216)+1,"")</f>
        <v/>
      </c>
      <c r="BG217" s="7" t="str">
        <f>IF($J217=BG$4,MAX(BG$1:BG216)+1,"")</f>
        <v/>
      </c>
      <c r="BH217" s="7">
        <f>IF($J217=BH$4,MAX(BH$1:BH216)+1,"")</f>
        <v>15</v>
      </c>
      <c r="BI217" s="6">
        <f t="shared" si="15"/>
        <v>15</v>
      </c>
    </row>
    <row r="218" spans="1:61">
      <c r="A218" s="6" t="str">
        <f t="shared" si="16"/>
        <v>มัธยมศึกษาปีที่ 6/3-5</v>
      </c>
      <c r="B218" s="6" t="str">
        <f t="shared" si="13"/>
        <v>ช67610-5</v>
      </c>
      <c r="D218" s="15">
        <v>5</v>
      </c>
      <c r="E218" s="26" t="s">
        <v>719</v>
      </c>
      <c r="F218" s="27" t="s">
        <v>720</v>
      </c>
      <c r="G218" s="29" t="s">
        <v>721</v>
      </c>
      <c r="H218" s="15" t="s">
        <v>563</v>
      </c>
      <c r="J218" s="7" t="str">
        <f>IF(K218='วิชา-ชั้นที่สอน'!$B$34,'วิชา-ชั้นที่สอน'!$A$34,IF(K218='วิชา-ชั้นที่สอน'!$B$35,'วิชา-ชั้นที่สอน'!$A$35,IF(K218='วิชา-ชั้นที่สอน'!$B$36,'วิชา-ชั้นที่สอน'!$A$36,IF(K218='วิชา-ชั้นที่สอน'!$B$37,'วิชา-ชั้นที่สอน'!$A$37,IF(K218='วิชา-ชั้นที่สอน'!$B$38,'วิชา-ชั้นที่สอน'!$A$38,IF(K218='วิชา-ชั้นที่สอน'!$B$39,'วิชา-ชั้นที่สอน'!$A$39,"-"))))))</f>
        <v>ช67610</v>
      </c>
      <c r="K218" s="7" t="s">
        <v>2133</v>
      </c>
      <c r="L218" s="7" t="str">
        <f>IF(J218=0,"",IF(J218="-","",IF(J218="","",VLOOKUP(J218,'วิชา-ชั้นที่สอน'!$A$3:$F$59,3,FALSE))))</f>
        <v>นางสาวมรกต  แหวนประดับ</v>
      </c>
      <c r="M218" s="7" t="str">
        <f>IF(L218=$M$4,MAX(M$1:$M217)+1,"")</f>
        <v/>
      </c>
      <c r="N218" s="7" t="str">
        <f>IF($L218=N$4,MAX(N$1:N217)+1,"")</f>
        <v/>
      </c>
      <c r="O218" s="7" t="str">
        <f>IF($L218=O$4,MAX(O$1:O217)+1,"")</f>
        <v/>
      </c>
      <c r="P218" s="7" t="str">
        <f>IF($L218=P$4,MAX(P$1:P217)+1,"")</f>
        <v/>
      </c>
      <c r="Q218" s="7" t="str">
        <f>IF($L218=Q$4,MAX(Q$1:Q217)+1,"")</f>
        <v/>
      </c>
      <c r="R218" s="7" t="str">
        <f>IF($L218=R$4,MAX(R$1:R217)+1,"")</f>
        <v/>
      </c>
      <c r="S218" s="7" t="str">
        <f>IF($L218=S$4,MAX(S$1:S217)+1,"")</f>
        <v/>
      </c>
      <c r="T218" s="7" t="str">
        <f>IF($L218=T$4,MAX(T$1:T217)+1,"")</f>
        <v/>
      </c>
      <c r="U218" s="7" t="str">
        <f>IF($L218=U$4,MAX(U$1:U217)+1,"")</f>
        <v/>
      </c>
      <c r="V218" s="6">
        <f t="shared" si="14"/>
        <v>0</v>
      </c>
      <c r="X218" s="7" t="str">
        <f>IF($J218=X$4,MAX(X$1:X217)+1,"")</f>
        <v/>
      </c>
      <c r="Y218" s="7" t="str">
        <f>IF($J218=Y$4,MAX(Y$1:Y217)+1,"")</f>
        <v/>
      </c>
      <c r="Z218" s="7" t="str">
        <f>IF($J218=Z$4,MAX(Z$1:Z217)+1,"")</f>
        <v/>
      </c>
      <c r="AA218" s="7" t="str">
        <f>IF($J218=AA$4,MAX(AA$1:AA217)+1,"")</f>
        <v/>
      </c>
      <c r="AB218" s="7" t="str">
        <f>IF($J218=AB$4,MAX(AB$1:AB217)+1,"")</f>
        <v/>
      </c>
      <c r="AC218" s="7" t="str">
        <f>IF($J218=AC$4,MAX(AC$1:AC217)+1,"")</f>
        <v/>
      </c>
      <c r="AD218" s="7" t="str">
        <f>IF($J218=AD$4,MAX(AD$1:AD217)+1,"")</f>
        <v/>
      </c>
      <c r="AE218" s="7" t="str">
        <f>IF($J218=AE$4,MAX(AE$1:AE217)+1,"")</f>
        <v/>
      </c>
      <c r="AF218" s="7" t="str">
        <f>IF($J218=AF$4,MAX(AF$1:AF217)+1,"")</f>
        <v/>
      </c>
      <c r="AG218" s="7" t="str">
        <f>IF($J218=AG$4,MAX(AG$1:AG217)+1,"")</f>
        <v/>
      </c>
      <c r="AH218" s="7" t="str">
        <f>IF($J218=AH$4,MAX(AH$1:AH217)+1,"")</f>
        <v/>
      </c>
      <c r="AI218" s="7" t="str">
        <f>IF($J218=AI$4,MAX(AI$1:AI217)+1,"")</f>
        <v/>
      </c>
      <c r="AJ218" s="7" t="str">
        <f>IF($J218=AJ$4,MAX(AJ$1:AJ217)+1,"")</f>
        <v/>
      </c>
      <c r="AK218" s="7" t="str">
        <f>IF($J218=AK$4,MAX(AK$1:AK217)+1,"")</f>
        <v/>
      </c>
      <c r="AL218" s="7" t="str">
        <f>IF($J218=AL$4,MAX(AL$1:AL217)+1,"")</f>
        <v/>
      </c>
      <c r="AM218" s="7" t="str">
        <f>IF($J218=AM$4,MAX(AM$1:AM217)+1,"")</f>
        <v/>
      </c>
      <c r="AN218" s="7" t="str">
        <f>IF($J218=AN$4,MAX(AN$1:AN217)+1,"")</f>
        <v/>
      </c>
      <c r="AO218" s="7" t="str">
        <f>IF($J218=AO$4,MAX(AO$1:AO217)+1,"")</f>
        <v/>
      </c>
      <c r="AP218" s="7" t="str">
        <f>IF($J218=AP$4,MAX(AP$1:AP217)+1,"")</f>
        <v/>
      </c>
      <c r="AQ218" s="7" t="str">
        <f>IF($J218=AQ$4,MAX(AQ$1:AQ217)+1,"")</f>
        <v/>
      </c>
      <c r="AR218" s="7" t="str">
        <f>IF($J218=AR$4,MAX(AR$1:AR217)+1,"")</f>
        <v/>
      </c>
      <c r="AS218" s="7" t="str">
        <f>IF($J218=AS$4,MAX(AS$1:AS217)+1,"")</f>
        <v/>
      </c>
      <c r="AT218" s="7" t="str">
        <f>IF($J218=AT$4,MAX(AT$1:AT217)+1,"")</f>
        <v/>
      </c>
      <c r="AU218" s="7" t="str">
        <f>IF($J218=AU$4,MAX(AU$1:AU217)+1,"")</f>
        <v/>
      </c>
      <c r="AV218" s="7" t="str">
        <f>IF($J218=AV$4,MAX(AV$1:AV217)+1,"")</f>
        <v/>
      </c>
      <c r="AW218" s="7" t="str">
        <f>IF($J218=AW$4,MAX(AW$1:AW217)+1,"")</f>
        <v/>
      </c>
      <c r="AX218" s="7" t="str">
        <f>IF($J218=AX$4,MAX(AX$1:AX217)+1,"")</f>
        <v/>
      </c>
      <c r="AY218" s="7" t="str">
        <f>IF($J218=AY$4,MAX(AY$1:AY217)+1,"")</f>
        <v/>
      </c>
      <c r="AZ218" s="7" t="str">
        <f>IF($J218=AZ$4,MAX(AZ$1:AZ217)+1,"")</f>
        <v/>
      </c>
      <c r="BA218" s="7" t="str">
        <f>IF($J218=BA$4,MAX(BA$1:BA217)+1,"")</f>
        <v/>
      </c>
      <c r="BB218" s="7" t="str">
        <f>IF($J218=BB$4,MAX(BB$1:BB217)+1,"")</f>
        <v/>
      </c>
      <c r="BC218" s="7" t="str">
        <f>IF($J218=BC$4,MAX(BC$1:BC217)+1,"")</f>
        <v/>
      </c>
      <c r="BD218" s="7" t="str">
        <f>IF($J218=BD$4,MAX(BD$1:BD217)+1,"")</f>
        <v/>
      </c>
      <c r="BE218" s="7" t="str">
        <f>IF($J218=BE$4,MAX(BE$1:BE217)+1,"")</f>
        <v/>
      </c>
      <c r="BF218" s="7" t="str">
        <f>IF($J218=BF$4,MAX(BF$1:BF217)+1,"")</f>
        <v/>
      </c>
      <c r="BG218" s="7">
        <f>IF($J218=BG$4,MAX(BG$1:BG217)+1,"")</f>
        <v>5</v>
      </c>
      <c r="BH218" s="7" t="str">
        <f>IF($J218=BH$4,MAX(BH$1:BH217)+1,"")</f>
        <v/>
      </c>
      <c r="BI218" s="6">
        <f t="shared" si="15"/>
        <v>5</v>
      </c>
    </row>
    <row r="219" spans="1:61">
      <c r="A219" s="6" t="str">
        <f t="shared" si="16"/>
        <v>มัธยมศึกษาปีที่ 6/3-6</v>
      </c>
      <c r="B219" s="6" t="str">
        <f t="shared" si="13"/>
        <v>ช67609-6</v>
      </c>
      <c r="D219" s="15">
        <v>6</v>
      </c>
      <c r="E219" s="26" t="s">
        <v>722</v>
      </c>
      <c r="F219" s="30" t="s">
        <v>723</v>
      </c>
      <c r="G219" s="28" t="s">
        <v>724</v>
      </c>
      <c r="H219" s="15" t="s">
        <v>563</v>
      </c>
      <c r="J219" s="7" t="str">
        <f>IF(K219='วิชา-ชั้นที่สอน'!$B$34,'วิชา-ชั้นที่สอน'!$A$34,IF(K219='วิชา-ชั้นที่สอน'!$B$35,'วิชา-ชั้นที่สอน'!$A$35,IF(K219='วิชา-ชั้นที่สอน'!$B$36,'วิชา-ชั้นที่สอน'!$A$36,IF(K219='วิชา-ชั้นที่สอน'!$B$37,'วิชา-ชั้นที่สอน'!$A$37,IF(K219='วิชา-ชั้นที่สอน'!$B$38,'วิชา-ชั้นที่สอน'!$A$38,IF(K219='วิชา-ชั้นที่สอน'!$B$39,'วิชา-ชั้นที่สอน'!$A$39,"-"))))))</f>
        <v>ช67609</v>
      </c>
      <c r="K219" s="7" t="s">
        <v>1853</v>
      </c>
      <c r="L219" s="7" t="str">
        <f>IF(J219=0,"",IF(J219="-","",IF(J219="","",VLOOKUP(J219,'วิชา-ชั้นที่สอน'!$A$3:$F$59,3,FALSE))))</f>
        <v>นางสาวเบญญาณิช  กิจเต่ง</v>
      </c>
      <c r="M219" s="7" t="str">
        <f>IF(L219=$M$4,MAX(M$1:$M218)+1,"")</f>
        <v/>
      </c>
      <c r="N219" s="7" t="str">
        <f>IF($L219=N$4,MAX(N$1:N218)+1,"")</f>
        <v/>
      </c>
      <c r="O219" s="7" t="str">
        <f>IF($L219=O$4,MAX(O$1:O218)+1,"")</f>
        <v/>
      </c>
      <c r="P219" s="7" t="str">
        <f>IF($L219=P$4,MAX(P$1:P218)+1,"")</f>
        <v/>
      </c>
      <c r="Q219" s="7" t="str">
        <f>IF($L219=Q$4,MAX(Q$1:Q218)+1,"")</f>
        <v/>
      </c>
      <c r="R219" s="7" t="str">
        <f>IF($L219=R$4,MAX(R$1:R218)+1,"")</f>
        <v/>
      </c>
      <c r="S219" s="7" t="str">
        <f>IF($L219=S$4,MAX(S$1:S218)+1,"")</f>
        <v/>
      </c>
      <c r="T219" s="7" t="str">
        <f>IF($L219=T$4,MAX(T$1:T218)+1,"")</f>
        <v/>
      </c>
      <c r="U219" s="7" t="str">
        <f>IF($L219=U$4,MAX(U$1:U218)+1,"")</f>
        <v/>
      </c>
      <c r="V219" s="6">
        <f t="shared" si="14"/>
        <v>0</v>
      </c>
      <c r="X219" s="7" t="str">
        <f>IF($J219=X$4,MAX(X$1:X218)+1,"")</f>
        <v/>
      </c>
      <c r="Y219" s="7" t="str">
        <f>IF($J219=Y$4,MAX(Y$1:Y218)+1,"")</f>
        <v/>
      </c>
      <c r="Z219" s="7" t="str">
        <f>IF($J219=Z$4,MAX(Z$1:Z218)+1,"")</f>
        <v/>
      </c>
      <c r="AA219" s="7" t="str">
        <f>IF($J219=AA$4,MAX(AA$1:AA218)+1,"")</f>
        <v/>
      </c>
      <c r="AB219" s="7" t="str">
        <f>IF($J219=AB$4,MAX(AB$1:AB218)+1,"")</f>
        <v/>
      </c>
      <c r="AC219" s="7" t="str">
        <f>IF($J219=AC$4,MAX(AC$1:AC218)+1,"")</f>
        <v/>
      </c>
      <c r="AD219" s="7" t="str">
        <f>IF($J219=AD$4,MAX(AD$1:AD218)+1,"")</f>
        <v/>
      </c>
      <c r="AE219" s="7" t="str">
        <f>IF($J219=AE$4,MAX(AE$1:AE218)+1,"")</f>
        <v/>
      </c>
      <c r="AF219" s="7" t="str">
        <f>IF($J219=AF$4,MAX(AF$1:AF218)+1,"")</f>
        <v/>
      </c>
      <c r="AG219" s="7" t="str">
        <f>IF($J219=AG$4,MAX(AG$1:AG218)+1,"")</f>
        <v/>
      </c>
      <c r="AH219" s="7" t="str">
        <f>IF($J219=AH$4,MAX(AH$1:AH218)+1,"")</f>
        <v/>
      </c>
      <c r="AI219" s="7" t="str">
        <f>IF($J219=AI$4,MAX(AI$1:AI218)+1,"")</f>
        <v/>
      </c>
      <c r="AJ219" s="7" t="str">
        <f>IF($J219=AJ$4,MAX(AJ$1:AJ218)+1,"")</f>
        <v/>
      </c>
      <c r="AK219" s="7" t="str">
        <f>IF($J219=AK$4,MAX(AK$1:AK218)+1,"")</f>
        <v/>
      </c>
      <c r="AL219" s="7" t="str">
        <f>IF($J219=AL$4,MAX(AL$1:AL218)+1,"")</f>
        <v/>
      </c>
      <c r="AM219" s="7" t="str">
        <f>IF($J219=AM$4,MAX(AM$1:AM218)+1,"")</f>
        <v/>
      </c>
      <c r="AN219" s="7" t="str">
        <f>IF($J219=AN$4,MAX(AN$1:AN218)+1,"")</f>
        <v/>
      </c>
      <c r="AO219" s="7" t="str">
        <f>IF($J219=AO$4,MAX(AO$1:AO218)+1,"")</f>
        <v/>
      </c>
      <c r="AP219" s="7" t="str">
        <f>IF($J219=AP$4,MAX(AP$1:AP218)+1,"")</f>
        <v/>
      </c>
      <c r="AQ219" s="7" t="str">
        <f>IF($J219=AQ$4,MAX(AQ$1:AQ218)+1,"")</f>
        <v/>
      </c>
      <c r="AR219" s="7" t="str">
        <f>IF($J219=AR$4,MAX(AR$1:AR218)+1,"")</f>
        <v/>
      </c>
      <c r="AS219" s="7" t="str">
        <f>IF($J219=AS$4,MAX(AS$1:AS218)+1,"")</f>
        <v/>
      </c>
      <c r="AT219" s="7" t="str">
        <f>IF($J219=AT$4,MAX(AT$1:AT218)+1,"")</f>
        <v/>
      </c>
      <c r="AU219" s="7" t="str">
        <f>IF($J219=AU$4,MAX(AU$1:AU218)+1,"")</f>
        <v/>
      </c>
      <c r="AV219" s="7" t="str">
        <f>IF($J219=AV$4,MAX(AV$1:AV218)+1,"")</f>
        <v/>
      </c>
      <c r="AW219" s="7" t="str">
        <f>IF($J219=AW$4,MAX(AW$1:AW218)+1,"")</f>
        <v/>
      </c>
      <c r="AX219" s="7" t="str">
        <f>IF($J219=AX$4,MAX(AX$1:AX218)+1,"")</f>
        <v/>
      </c>
      <c r="AY219" s="7" t="str">
        <f>IF($J219=AY$4,MAX(AY$1:AY218)+1,"")</f>
        <v/>
      </c>
      <c r="AZ219" s="7" t="str">
        <f>IF($J219=AZ$4,MAX(AZ$1:AZ218)+1,"")</f>
        <v/>
      </c>
      <c r="BA219" s="7" t="str">
        <f>IF($J219=BA$4,MAX(BA$1:BA218)+1,"")</f>
        <v/>
      </c>
      <c r="BB219" s="7" t="str">
        <f>IF($J219=BB$4,MAX(BB$1:BB218)+1,"")</f>
        <v/>
      </c>
      <c r="BC219" s="7" t="str">
        <f>IF($J219=BC$4,MAX(BC$1:BC218)+1,"")</f>
        <v/>
      </c>
      <c r="BD219" s="7" t="str">
        <f>IF($J219=BD$4,MAX(BD$1:BD218)+1,"")</f>
        <v/>
      </c>
      <c r="BE219" s="7" t="str">
        <f>IF($J219=BE$4,MAX(BE$1:BE218)+1,"")</f>
        <v/>
      </c>
      <c r="BF219" s="7">
        <f>IF($J219=BF$4,MAX(BF$1:BF218)+1,"")</f>
        <v>6</v>
      </c>
      <c r="BG219" s="7" t="str">
        <f>IF($J219=BG$4,MAX(BG$1:BG218)+1,"")</f>
        <v/>
      </c>
      <c r="BH219" s="7" t="str">
        <f>IF($J219=BH$4,MAX(BH$1:BH218)+1,"")</f>
        <v/>
      </c>
      <c r="BI219" s="6">
        <f t="shared" si="15"/>
        <v>6</v>
      </c>
    </row>
    <row r="220" spans="1:61">
      <c r="A220" s="6" t="str">
        <f t="shared" si="16"/>
        <v>มัธยมศึกษาปีที่ 6/3-7</v>
      </c>
      <c r="B220" s="6" t="str">
        <f t="shared" si="13"/>
        <v>ช67611-16</v>
      </c>
      <c r="D220" s="15">
        <v>7</v>
      </c>
      <c r="E220" s="26" t="s">
        <v>725</v>
      </c>
      <c r="F220" s="27" t="s">
        <v>726</v>
      </c>
      <c r="G220" s="29" t="s">
        <v>727</v>
      </c>
      <c r="H220" s="15" t="s">
        <v>563</v>
      </c>
      <c r="J220" s="7" t="str">
        <f>IF(K220='วิชา-ชั้นที่สอน'!$B$34,'วิชา-ชั้นที่สอน'!$A$34,IF(K220='วิชา-ชั้นที่สอน'!$B$35,'วิชา-ชั้นที่สอน'!$A$35,IF(K220='วิชา-ชั้นที่สอน'!$B$36,'วิชา-ชั้นที่สอน'!$A$36,IF(K220='วิชา-ชั้นที่สอน'!$B$37,'วิชา-ชั้นที่สอน'!$A$37,IF(K220='วิชา-ชั้นที่สอน'!$B$38,'วิชา-ชั้นที่สอน'!$A$38,IF(K220='วิชา-ชั้นที่สอน'!$B$39,'วิชา-ชั้นที่สอน'!$A$39,"-"))))))</f>
        <v>ช67611</v>
      </c>
      <c r="K220" s="7" t="s">
        <v>2129</v>
      </c>
      <c r="L220" s="7" t="str">
        <f>IF(J220=0,"",IF(J220="-","",IF(J220="","",VLOOKUP(J220,'วิชา-ชั้นที่สอน'!$A$3:$F$59,3,FALSE))))</f>
        <v>สิบเอกชัยวัฒน์(เก่ง) เรืองไกรศิลป์</v>
      </c>
      <c r="M220" s="7" t="str">
        <f>IF(L220=$M$4,MAX(M$1:$M219)+1,"")</f>
        <v/>
      </c>
      <c r="N220" s="7" t="str">
        <f>IF($L220=N$4,MAX(N$1:N219)+1,"")</f>
        <v/>
      </c>
      <c r="O220" s="7" t="str">
        <f>IF($L220=O$4,MAX(O$1:O219)+1,"")</f>
        <v/>
      </c>
      <c r="P220" s="7">
        <f>IF($L220=P$4,MAX(P$1:P219)+1,"")</f>
        <v>50</v>
      </c>
      <c r="Q220" s="7" t="str">
        <f>IF($L220=Q$4,MAX(Q$1:Q219)+1,"")</f>
        <v/>
      </c>
      <c r="R220" s="7" t="str">
        <f>IF($L220=R$4,MAX(R$1:R219)+1,"")</f>
        <v/>
      </c>
      <c r="S220" s="7" t="str">
        <f>IF($L220=S$4,MAX(S$1:S219)+1,"")</f>
        <v/>
      </c>
      <c r="T220" s="7" t="str">
        <f>IF($L220=T$4,MAX(T$1:T219)+1,"")</f>
        <v/>
      </c>
      <c r="U220" s="7" t="str">
        <f>IF($L220=U$4,MAX(U$1:U219)+1,"")</f>
        <v/>
      </c>
      <c r="V220" s="6">
        <f t="shared" si="14"/>
        <v>50</v>
      </c>
      <c r="X220" s="7" t="str">
        <f>IF($J220=X$4,MAX(X$1:X219)+1,"")</f>
        <v/>
      </c>
      <c r="Y220" s="7" t="str">
        <f>IF($J220=Y$4,MAX(Y$1:Y219)+1,"")</f>
        <v/>
      </c>
      <c r="Z220" s="7" t="str">
        <f>IF($J220=Z$4,MAX(Z$1:Z219)+1,"")</f>
        <v/>
      </c>
      <c r="AA220" s="7" t="str">
        <f>IF($J220=AA$4,MAX(AA$1:AA219)+1,"")</f>
        <v/>
      </c>
      <c r="AB220" s="7" t="str">
        <f>IF($J220=AB$4,MAX(AB$1:AB219)+1,"")</f>
        <v/>
      </c>
      <c r="AC220" s="7" t="str">
        <f>IF($J220=AC$4,MAX(AC$1:AC219)+1,"")</f>
        <v/>
      </c>
      <c r="AD220" s="7" t="str">
        <f>IF($J220=AD$4,MAX(AD$1:AD219)+1,"")</f>
        <v/>
      </c>
      <c r="AE220" s="7" t="str">
        <f>IF($J220=AE$4,MAX(AE$1:AE219)+1,"")</f>
        <v/>
      </c>
      <c r="AF220" s="7" t="str">
        <f>IF($J220=AF$4,MAX(AF$1:AF219)+1,"")</f>
        <v/>
      </c>
      <c r="AG220" s="7" t="str">
        <f>IF($J220=AG$4,MAX(AG$1:AG219)+1,"")</f>
        <v/>
      </c>
      <c r="AH220" s="7" t="str">
        <f>IF($J220=AH$4,MAX(AH$1:AH219)+1,"")</f>
        <v/>
      </c>
      <c r="AI220" s="7" t="str">
        <f>IF($J220=AI$4,MAX(AI$1:AI219)+1,"")</f>
        <v/>
      </c>
      <c r="AJ220" s="7" t="str">
        <f>IF($J220=AJ$4,MAX(AJ$1:AJ219)+1,"")</f>
        <v/>
      </c>
      <c r="AK220" s="7" t="str">
        <f>IF($J220=AK$4,MAX(AK$1:AK219)+1,"")</f>
        <v/>
      </c>
      <c r="AL220" s="7" t="str">
        <f>IF($J220=AL$4,MAX(AL$1:AL219)+1,"")</f>
        <v/>
      </c>
      <c r="AM220" s="7" t="str">
        <f>IF($J220=AM$4,MAX(AM$1:AM219)+1,"")</f>
        <v/>
      </c>
      <c r="AN220" s="7" t="str">
        <f>IF($J220=AN$4,MAX(AN$1:AN219)+1,"")</f>
        <v/>
      </c>
      <c r="AO220" s="7" t="str">
        <f>IF($J220=AO$4,MAX(AO$1:AO219)+1,"")</f>
        <v/>
      </c>
      <c r="AP220" s="7" t="str">
        <f>IF($J220=AP$4,MAX(AP$1:AP219)+1,"")</f>
        <v/>
      </c>
      <c r="AQ220" s="7" t="str">
        <f>IF($J220=AQ$4,MAX(AQ$1:AQ219)+1,"")</f>
        <v/>
      </c>
      <c r="AR220" s="7" t="str">
        <f>IF($J220=AR$4,MAX(AR$1:AR219)+1,"")</f>
        <v/>
      </c>
      <c r="AS220" s="7" t="str">
        <f>IF($J220=AS$4,MAX(AS$1:AS219)+1,"")</f>
        <v/>
      </c>
      <c r="AT220" s="7" t="str">
        <f>IF($J220=AT$4,MAX(AT$1:AT219)+1,"")</f>
        <v/>
      </c>
      <c r="AU220" s="7" t="str">
        <f>IF($J220=AU$4,MAX(AU$1:AU219)+1,"")</f>
        <v/>
      </c>
      <c r="AV220" s="7" t="str">
        <f>IF($J220=AV$4,MAX(AV$1:AV219)+1,"")</f>
        <v/>
      </c>
      <c r="AW220" s="7" t="str">
        <f>IF($J220=AW$4,MAX(AW$1:AW219)+1,"")</f>
        <v/>
      </c>
      <c r="AX220" s="7" t="str">
        <f>IF($J220=AX$4,MAX(AX$1:AX219)+1,"")</f>
        <v/>
      </c>
      <c r="AY220" s="7" t="str">
        <f>IF($J220=AY$4,MAX(AY$1:AY219)+1,"")</f>
        <v/>
      </c>
      <c r="AZ220" s="7" t="str">
        <f>IF($J220=AZ$4,MAX(AZ$1:AZ219)+1,"")</f>
        <v/>
      </c>
      <c r="BA220" s="7" t="str">
        <f>IF($J220=BA$4,MAX(BA$1:BA219)+1,"")</f>
        <v/>
      </c>
      <c r="BB220" s="7" t="str">
        <f>IF($J220=BB$4,MAX(BB$1:BB219)+1,"")</f>
        <v/>
      </c>
      <c r="BC220" s="7" t="str">
        <f>IF($J220=BC$4,MAX(BC$1:BC219)+1,"")</f>
        <v/>
      </c>
      <c r="BD220" s="7" t="str">
        <f>IF($J220=BD$4,MAX(BD$1:BD219)+1,"")</f>
        <v/>
      </c>
      <c r="BE220" s="7" t="str">
        <f>IF($J220=BE$4,MAX(BE$1:BE219)+1,"")</f>
        <v/>
      </c>
      <c r="BF220" s="7" t="str">
        <f>IF($J220=BF$4,MAX(BF$1:BF219)+1,"")</f>
        <v/>
      </c>
      <c r="BG220" s="7" t="str">
        <f>IF($J220=BG$4,MAX(BG$1:BG219)+1,"")</f>
        <v/>
      </c>
      <c r="BH220" s="7">
        <f>IF($J220=BH$4,MAX(BH$1:BH219)+1,"")</f>
        <v>16</v>
      </c>
      <c r="BI220" s="6">
        <f t="shared" si="15"/>
        <v>16</v>
      </c>
    </row>
    <row r="221" spans="1:61">
      <c r="A221" s="6" t="str">
        <f t="shared" si="16"/>
        <v>มัธยมศึกษาปีที่ 6/3-8</v>
      </c>
      <c r="B221" s="6" t="str">
        <f t="shared" si="13"/>
        <v>ช67609-7</v>
      </c>
      <c r="D221" s="15">
        <v>8</v>
      </c>
      <c r="E221" s="26" t="s">
        <v>728</v>
      </c>
      <c r="F221" s="27" t="s">
        <v>729</v>
      </c>
      <c r="G221" s="28" t="s">
        <v>730</v>
      </c>
      <c r="H221" s="15" t="s">
        <v>563</v>
      </c>
      <c r="J221" s="7" t="str">
        <f>IF(K221='วิชา-ชั้นที่สอน'!$B$34,'วิชา-ชั้นที่สอน'!$A$34,IF(K221='วิชา-ชั้นที่สอน'!$B$35,'วิชา-ชั้นที่สอน'!$A$35,IF(K221='วิชา-ชั้นที่สอน'!$B$36,'วิชา-ชั้นที่สอน'!$A$36,IF(K221='วิชา-ชั้นที่สอน'!$B$37,'วิชา-ชั้นที่สอน'!$A$37,IF(K221='วิชา-ชั้นที่สอน'!$B$38,'วิชา-ชั้นที่สอน'!$A$38,IF(K221='วิชา-ชั้นที่สอน'!$B$39,'วิชา-ชั้นที่สอน'!$A$39,"-"))))))</f>
        <v>ช67609</v>
      </c>
      <c r="K221" s="7" t="s">
        <v>1853</v>
      </c>
      <c r="L221" s="7" t="str">
        <f>IF(J221=0,"",IF(J221="-","",IF(J221="","",VLOOKUP(J221,'วิชา-ชั้นที่สอน'!$A$3:$F$59,3,FALSE))))</f>
        <v>นางสาวเบญญาณิช  กิจเต่ง</v>
      </c>
      <c r="M221" s="7" t="str">
        <f>IF(L221=$M$4,MAX(M$1:$M220)+1,"")</f>
        <v/>
      </c>
      <c r="N221" s="7" t="str">
        <f>IF($L221=N$4,MAX(N$1:N220)+1,"")</f>
        <v/>
      </c>
      <c r="O221" s="7" t="str">
        <f>IF($L221=O$4,MAX(O$1:O220)+1,"")</f>
        <v/>
      </c>
      <c r="P221" s="7" t="str">
        <f>IF($L221=P$4,MAX(P$1:P220)+1,"")</f>
        <v/>
      </c>
      <c r="Q221" s="7" t="str">
        <f>IF($L221=Q$4,MAX(Q$1:Q220)+1,"")</f>
        <v/>
      </c>
      <c r="R221" s="7" t="str">
        <f>IF($L221=R$4,MAX(R$1:R220)+1,"")</f>
        <v/>
      </c>
      <c r="S221" s="7" t="str">
        <f>IF($L221=S$4,MAX(S$1:S220)+1,"")</f>
        <v/>
      </c>
      <c r="T221" s="7" t="str">
        <f>IF($L221=T$4,MAX(T$1:T220)+1,"")</f>
        <v/>
      </c>
      <c r="U221" s="7" t="str">
        <f>IF($L221=U$4,MAX(U$1:U220)+1,"")</f>
        <v/>
      </c>
      <c r="V221" s="6">
        <f t="shared" si="14"/>
        <v>0</v>
      </c>
      <c r="X221" s="7" t="str">
        <f>IF($J221=X$4,MAX(X$1:X220)+1,"")</f>
        <v/>
      </c>
      <c r="Y221" s="7" t="str">
        <f>IF($J221=Y$4,MAX(Y$1:Y220)+1,"")</f>
        <v/>
      </c>
      <c r="Z221" s="7" t="str">
        <f>IF($J221=Z$4,MAX(Z$1:Z220)+1,"")</f>
        <v/>
      </c>
      <c r="AA221" s="7" t="str">
        <f>IF($J221=AA$4,MAX(AA$1:AA220)+1,"")</f>
        <v/>
      </c>
      <c r="AB221" s="7" t="str">
        <f>IF($J221=AB$4,MAX(AB$1:AB220)+1,"")</f>
        <v/>
      </c>
      <c r="AC221" s="7" t="str">
        <f>IF($J221=AC$4,MAX(AC$1:AC220)+1,"")</f>
        <v/>
      </c>
      <c r="AD221" s="7" t="str">
        <f>IF($J221=AD$4,MAX(AD$1:AD220)+1,"")</f>
        <v/>
      </c>
      <c r="AE221" s="7" t="str">
        <f>IF($J221=AE$4,MAX(AE$1:AE220)+1,"")</f>
        <v/>
      </c>
      <c r="AF221" s="7" t="str">
        <f>IF($J221=AF$4,MAX(AF$1:AF220)+1,"")</f>
        <v/>
      </c>
      <c r="AG221" s="7" t="str">
        <f>IF($J221=AG$4,MAX(AG$1:AG220)+1,"")</f>
        <v/>
      </c>
      <c r="AH221" s="7" t="str">
        <f>IF($J221=AH$4,MAX(AH$1:AH220)+1,"")</f>
        <v/>
      </c>
      <c r="AI221" s="7" t="str">
        <f>IF($J221=AI$4,MAX(AI$1:AI220)+1,"")</f>
        <v/>
      </c>
      <c r="AJ221" s="7" t="str">
        <f>IF($J221=AJ$4,MAX(AJ$1:AJ220)+1,"")</f>
        <v/>
      </c>
      <c r="AK221" s="7" t="str">
        <f>IF($J221=AK$4,MAX(AK$1:AK220)+1,"")</f>
        <v/>
      </c>
      <c r="AL221" s="7" t="str">
        <f>IF($J221=AL$4,MAX(AL$1:AL220)+1,"")</f>
        <v/>
      </c>
      <c r="AM221" s="7" t="str">
        <f>IF($J221=AM$4,MAX(AM$1:AM220)+1,"")</f>
        <v/>
      </c>
      <c r="AN221" s="7" t="str">
        <f>IF($J221=AN$4,MAX(AN$1:AN220)+1,"")</f>
        <v/>
      </c>
      <c r="AO221" s="7" t="str">
        <f>IF($J221=AO$4,MAX(AO$1:AO220)+1,"")</f>
        <v/>
      </c>
      <c r="AP221" s="7" t="str">
        <f>IF($J221=AP$4,MAX(AP$1:AP220)+1,"")</f>
        <v/>
      </c>
      <c r="AQ221" s="7" t="str">
        <f>IF($J221=AQ$4,MAX(AQ$1:AQ220)+1,"")</f>
        <v/>
      </c>
      <c r="AR221" s="7" t="str">
        <f>IF($J221=AR$4,MAX(AR$1:AR220)+1,"")</f>
        <v/>
      </c>
      <c r="AS221" s="7" t="str">
        <f>IF($J221=AS$4,MAX(AS$1:AS220)+1,"")</f>
        <v/>
      </c>
      <c r="AT221" s="7" t="str">
        <f>IF($J221=AT$4,MAX(AT$1:AT220)+1,"")</f>
        <v/>
      </c>
      <c r="AU221" s="7" t="str">
        <f>IF($J221=AU$4,MAX(AU$1:AU220)+1,"")</f>
        <v/>
      </c>
      <c r="AV221" s="7" t="str">
        <f>IF($J221=AV$4,MAX(AV$1:AV220)+1,"")</f>
        <v/>
      </c>
      <c r="AW221" s="7" t="str">
        <f>IF($J221=AW$4,MAX(AW$1:AW220)+1,"")</f>
        <v/>
      </c>
      <c r="AX221" s="7" t="str">
        <f>IF($J221=AX$4,MAX(AX$1:AX220)+1,"")</f>
        <v/>
      </c>
      <c r="AY221" s="7" t="str">
        <f>IF($J221=AY$4,MAX(AY$1:AY220)+1,"")</f>
        <v/>
      </c>
      <c r="AZ221" s="7" t="str">
        <f>IF($J221=AZ$4,MAX(AZ$1:AZ220)+1,"")</f>
        <v/>
      </c>
      <c r="BA221" s="7" t="str">
        <f>IF($J221=BA$4,MAX(BA$1:BA220)+1,"")</f>
        <v/>
      </c>
      <c r="BB221" s="7" t="str">
        <f>IF($J221=BB$4,MAX(BB$1:BB220)+1,"")</f>
        <v/>
      </c>
      <c r="BC221" s="7" t="str">
        <f>IF($J221=BC$4,MAX(BC$1:BC220)+1,"")</f>
        <v/>
      </c>
      <c r="BD221" s="7" t="str">
        <f>IF($J221=BD$4,MAX(BD$1:BD220)+1,"")</f>
        <v/>
      </c>
      <c r="BE221" s="7" t="str">
        <f>IF($J221=BE$4,MAX(BE$1:BE220)+1,"")</f>
        <v/>
      </c>
      <c r="BF221" s="7">
        <f>IF($J221=BF$4,MAX(BF$1:BF220)+1,"")</f>
        <v>7</v>
      </c>
      <c r="BG221" s="7" t="str">
        <f>IF($J221=BG$4,MAX(BG$1:BG220)+1,"")</f>
        <v/>
      </c>
      <c r="BH221" s="7" t="str">
        <f>IF($J221=BH$4,MAX(BH$1:BH220)+1,"")</f>
        <v/>
      </c>
      <c r="BI221" s="6">
        <f t="shared" si="15"/>
        <v>7</v>
      </c>
    </row>
    <row r="222" spans="1:61">
      <c r="A222" s="6" t="str">
        <f t="shared" si="16"/>
        <v>มัธยมศึกษาปีที่ 6/3-9</v>
      </c>
      <c r="B222" s="6" t="str">
        <f t="shared" si="13"/>
        <v>ช67611-17</v>
      </c>
      <c r="D222" s="15">
        <v>9</v>
      </c>
      <c r="E222" s="26" t="s">
        <v>731</v>
      </c>
      <c r="F222" s="27" t="s">
        <v>732</v>
      </c>
      <c r="G222" s="28" t="s">
        <v>733</v>
      </c>
      <c r="H222" s="15" t="s">
        <v>563</v>
      </c>
      <c r="J222" s="7" t="str">
        <f>IF(K222='วิชา-ชั้นที่สอน'!$B$34,'วิชา-ชั้นที่สอน'!$A$34,IF(K222='วิชา-ชั้นที่สอน'!$B$35,'วิชา-ชั้นที่สอน'!$A$35,IF(K222='วิชา-ชั้นที่สอน'!$B$36,'วิชา-ชั้นที่สอน'!$A$36,IF(K222='วิชา-ชั้นที่สอน'!$B$37,'วิชา-ชั้นที่สอน'!$A$37,IF(K222='วิชา-ชั้นที่สอน'!$B$38,'วิชา-ชั้นที่สอน'!$A$38,IF(K222='วิชา-ชั้นที่สอน'!$B$39,'วิชา-ชั้นที่สอน'!$A$39,"-"))))))</f>
        <v>ช67611</v>
      </c>
      <c r="K222" s="7" t="s">
        <v>2129</v>
      </c>
      <c r="L222" s="7" t="str">
        <f>IF(J222=0,"",IF(J222="-","",IF(J222="","",VLOOKUP(J222,'วิชา-ชั้นที่สอน'!$A$3:$F$59,3,FALSE))))</f>
        <v>สิบเอกชัยวัฒน์(เก่ง) เรืองไกรศิลป์</v>
      </c>
      <c r="M222" s="7" t="str">
        <f>IF(L222=$M$4,MAX(M$1:$M221)+1,"")</f>
        <v/>
      </c>
      <c r="N222" s="7" t="str">
        <f>IF($L222=N$4,MAX(N$1:N221)+1,"")</f>
        <v/>
      </c>
      <c r="O222" s="7" t="str">
        <f>IF($L222=O$4,MAX(O$1:O221)+1,"")</f>
        <v/>
      </c>
      <c r="P222" s="7">
        <f>IF($L222=P$4,MAX(P$1:P221)+1,"")</f>
        <v>51</v>
      </c>
      <c r="Q222" s="7" t="str">
        <f>IF($L222=Q$4,MAX(Q$1:Q221)+1,"")</f>
        <v/>
      </c>
      <c r="R222" s="7" t="str">
        <f>IF($L222=R$4,MAX(R$1:R221)+1,"")</f>
        <v/>
      </c>
      <c r="S222" s="7" t="str">
        <f>IF($L222=S$4,MAX(S$1:S221)+1,"")</f>
        <v/>
      </c>
      <c r="T222" s="7" t="str">
        <f>IF($L222=T$4,MAX(T$1:T221)+1,"")</f>
        <v/>
      </c>
      <c r="U222" s="7" t="str">
        <f>IF($L222=U$4,MAX(U$1:U221)+1,"")</f>
        <v/>
      </c>
      <c r="V222" s="6">
        <f t="shared" si="14"/>
        <v>51</v>
      </c>
      <c r="X222" s="7" t="str">
        <f>IF($J222=X$4,MAX(X$1:X221)+1,"")</f>
        <v/>
      </c>
      <c r="Y222" s="7" t="str">
        <f>IF($J222=Y$4,MAX(Y$1:Y221)+1,"")</f>
        <v/>
      </c>
      <c r="Z222" s="7" t="str">
        <f>IF($J222=Z$4,MAX(Z$1:Z221)+1,"")</f>
        <v/>
      </c>
      <c r="AA222" s="7" t="str">
        <f>IF($J222=AA$4,MAX(AA$1:AA221)+1,"")</f>
        <v/>
      </c>
      <c r="AB222" s="7" t="str">
        <f>IF($J222=AB$4,MAX(AB$1:AB221)+1,"")</f>
        <v/>
      </c>
      <c r="AC222" s="7" t="str">
        <f>IF($J222=AC$4,MAX(AC$1:AC221)+1,"")</f>
        <v/>
      </c>
      <c r="AD222" s="7" t="str">
        <f>IF($J222=AD$4,MAX(AD$1:AD221)+1,"")</f>
        <v/>
      </c>
      <c r="AE222" s="7" t="str">
        <f>IF($J222=AE$4,MAX(AE$1:AE221)+1,"")</f>
        <v/>
      </c>
      <c r="AF222" s="7" t="str">
        <f>IF($J222=AF$4,MAX(AF$1:AF221)+1,"")</f>
        <v/>
      </c>
      <c r="AG222" s="7" t="str">
        <f>IF($J222=AG$4,MAX(AG$1:AG221)+1,"")</f>
        <v/>
      </c>
      <c r="AH222" s="7" t="str">
        <f>IF($J222=AH$4,MAX(AH$1:AH221)+1,"")</f>
        <v/>
      </c>
      <c r="AI222" s="7" t="str">
        <f>IF($J222=AI$4,MAX(AI$1:AI221)+1,"")</f>
        <v/>
      </c>
      <c r="AJ222" s="7" t="str">
        <f>IF($J222=AJ$4,MAX(AJ$1:AJ221)+1,"")</f>
        <v/>
      </c>
      <c r="AK222" s="7" t="str">
        <f>IF($J222=AK$4,MAX(AK$1:AK221)+1,"")</f>
        <v/>
      </c>
      <c r="AL222" s="7" t="str">
        <f>IF($J222=AL$4,MAX(AL$1:AL221)+1,"")</f>
        <v/>
      </c>
      <c r="AM222" s="7" t="str">
        <f>IF($J222=AM$4,MAX(AM$1:AM221)+1,"")</f>
        <v/>
      </c>
      <c r="AN222" s="7" t="str">
        <f>IF($J222=AN$4,MAX(AN$1:AN221)+1,"")</f>
        <v/>
      </c>
      <c r="AO222" s="7" t="str">
        <f>IF($J222=AO$4,MAX(AO$1:AO221)+1,"")</f>
        <v/>
      </c>
      <c r="AP222" s="7" t="str">
        <f>IF($J222=AP$4,MAX(AP$1:AP221)+1,"")</f>
        <v/>
      </c>
      <c r="AQ222" s="7" t="str">
        <f>IF($J222=AQ$4,MAX(AQ$1:AQ221)+1,"")</f>
        <v/>
      </c>
      <c r="AR222" s="7" t="str">
        <f>IF($J222=AR$4,MAX(AR$1:AR221)+1,"")</f>
        <v/>
      </c>
      <c r="AS222" s="7" t="str">
        <f>IF($J222=AS$4,MAX(AS$1:AS221)+1,"")</f>
        <v/>
      </c>
      <c r="AT222" s="7" t="str">
        <f>IF($J222=AT$4,MAX(AT$1:AT221)+1,"")</f>
        <v/>
      </c>
      <c r="AU222" s="7" t="str">
        <f>IF($J222=AU$4,MAX(AU$1:AU221)+1,"")</f>
        <v/>
      </c>
      <c r="AV222" s="7" t="str">
        <f>IF($J222=AV$4,MAX(AV$1:AV221)+1,"")</f>
        <v/>
      </c>
      <c r="AW222" s="7" t="str">
        <f>IF($J222=AW$4,MAX(AW$1:AW221)+1,"")</f>
        <v/>
      </c>
      <c r="AX222" s="7" t="str">
        <f>IF($J222=AX$4,MAX(AX$1:AX221)+1,"")</f>
        <v/>
      </c>
      <c r="AY222" s="7" t="str">
        <f>IF($J222=AY$4,MAX(AY$1:AY221)+1,"")</f>
        <v/>
      </c>
      <c r="AZ222" s="7" t="str">
        <f>IF($J222=AZ$4,MAX(AZ$1:AZ221)+1,"")</f>
        <v/>
      </c>
      <c r="BA222" s="7" t="str">
        <f>IF($J222=BA$4,MAX(BA$1:BA221)+1,"")</f>
        <v/>
      </c>
      <c r="BB222" s="7" t="str">
        <f>IF($J222=BB$4,MAX(BB$1:BB221)+1,"")</f>
        <v/>
      </c>
      <c r="BC222" s="7" t="str">
        <f>IF($J222=BC$4,MAX(BC$1:BC221)+1,"")</f>
        <v/>
      </c>
      <c r="BD222" s="7" t="str">
        <f>IF($J222=BD$4,MAX(BD$1:BD221)+1,"")</f>
        <v/>
      </c>
      <c r="BE222" s="7" t="str">
        <f>IF($J222=BE$4,MAX(BE$1:BE221)+1,"")</f>
        <v/>
      </c>
      <c r="BF222" s="7" t="str">
        <f>IF($J222=BF$4,MAX(BF$1:BF221)+1,"")</f>
        <v/>
      </c>
      <c r="BG222" s="7" t="str">
        <f>IF($J222=BG$4,MAX(BG$1:BG221)+1,"")</f>
        <v/>
      </c>
      <c r="BH222" s="7">
        <f>IF($J222=BH$4,MAX(BH$1:BH221)+1,"")</f>
        <v>17</v>
      </c>
      <c r="BI222" s="6">
        <f t="shared" si="15"/>
        <v>17</v>
      </c>
    </row>
    <row r="223" spans="1:61">
      <c r="A223" s="6" t="str">
        <f t="shared" si="16"/>
        <v>มัธยมศึกษาปีที่ 6/3-10</v>
      </c>
      <c r="B223" s="6" t="str">
        <f t="shared" si="13"/>
        <v>ช67609-8</v>
      </c>
      <c r="D223" s="15">
        <v>10</v>
      </c>
      <c r="E223" s="26" t="s">
        <v>734</v>
      </c>
      <c r="F223" s="27" t="s">
        <v>735</v>
      </c>
      <c r="G223" s="28" t="s">
        <v>736</v>
      </c>
      <c r="H223" s="15" t="s">
        <v>563</v>
      </c>
      <c r="J223" s="7" t="str">
        <f>IF(K223='วิชา-ชั้นที่สอน'!$B$34,'วิชา-ชั้นที่สอน'!$A$34,IF(K223='วิชา-ชั้นที่สอน'!$B$35,'วิชา-ชั้นที่สอน'!$A$35,IF(K223='วิชา-ชั้นที่สอน'!$B$36,'วิชา-ชั้นที่สอน'!$A$36,IF(K223='วิชา-ชั้นที่สอน'!$B$37,'วิชา-ชั้นที่สอน'!$A$37,IF(K223='วิชา-ชั้นที่สอน'!$B$38,'วิชา-ชั้นที่สอน'!$A$38,IF(K223='วิชา-ชั้นที่สอน'!$B$39,'วิชา-ชั้นที่สอน'!$A$39,"-"))))))</f>
        <v>ช67609</v>
      </c>
      <c r="K223" s="7" t="s">
        <v>1853</v>
      </c>
      <c r="L223" s="7" t="str">
        <f>IF(J223=0,"",IF(J223="-","",IF(J223="","",VLOOKUP(J223,'วิชา-ชั้นที่สอน'!$A$3:$F$59,3,FALSE))))</f>
        <v>นางสาวเบญญาณิช  กิจเต่ง</v>
      </c>
      <c r="M223" s="7" t="str">
        <f>IF(L223=$M$4,MAX(M$1:$M222)+1,"")</f>
        <v/>
      </c>
      <c r="N223" s="7" t="str">
        <f>IF($L223=N$4,MAX(N$1:N222)+1,"")</f>
        <v/>
      </c>
      <c r="O223" s="7" t="str">
        <f>IF($L223=O$4,MAX(O$1:O222)+1,"")</f>
        <v/>
      </c>
      <c r="P223" s="7" t="str">
        <f>IF($L223=P$4,MAX(P$1:P222)+1,"")</f>
        <v/>
      </c>
      <c r="Q223" s="7" t="str">
        <f>IF($L223=Q$4,MAX(Q$1:Q222)+1,"")</f>
        <v/>
      </c>
      <c r="R223" s="7" t="str">
        <f>IF($L223=R$4,MAX(R$1:R222)+1,"")</f>
        <v/>
      </c>
      <c r="S223" s="7" t="str">
        <f>IF($L223=S$4,MAX(S$1:S222)+1,"")</f>
        <v/>
      </c>
      <c r="T223" s="7" t="str">
        <f>IF($L223=T$4,MAX(T$1:T222)+1,"")</f>
        <v/>
      </c>
      <c r="U223" s="7" t="str">
        <f>IF($L223=U$4,MAX(U$1:U222)+1,"")</f>
        <v/>
      </c>
      <c r="V223" s="6">
        <f t="shared" si="14"/>
        <v>0</v>
      </c>
      <c r="X223" s="7" t="str">
        <f>IF($J223=X$4,MAX(X$1:X222)+1,"")</f>
        <v/>
      </c>
      <c r="Y223" s="7" t="str">
        <f>IF($J223=Y$4,MAX(Y$1:Y222)+1,"")</f>
        <v/>
      </c>
      <c r="Z223" s="7" t="str">
        <f>IF($J223=Z$4,MAX(Z$1:Z222)+1,"")</f>
        <v/>
      </c>
      <c r="AA223" s="7" t="str">
        <f>IF($J223=AA$4,MAX(AA$1:AA222)+1,"")</f>
        <v/>
      </c>
      <c r="AB223" s="7" t="str">
        <f>IF($J223=AB$4,MAX(AB$1:AB222)+1,"")</f>
        <v/>
      </c>
      <c r="AC223" s="7" t="str">
        <f>IF($J223=AC$4,MAX(AC$1:AC222)+1,"")</f>
        <v/>
      </c>
      <c r="AD223" s="7" t="str">
        <f>IF($J223=AD$4,MAX(AD$1:AD222)+1,"")</f>
        <v/>
      </c>
      <c r="AE223" s="7" t="str">
        <f>IF($J223=AE$4,MAX(AE$1:AE222)+1,"")</f>
        <v/>
      </c>
      <c r="AF223" s="7" t="str">
        <f>IF($J223=AF$4,MAX(AF$1:AF222)+1,"")</f>
        <v/>
      </c>
      <c r="AG223" s="7" t="str">
        <f>IF($J223=AG$4,MAX(AG$1:AG222)+1,"")</f>
        <v/>
      </c>
      <c r="AH223" s="7" t="str">
        <f>IF($J223=AH$4,MAX(AH$1:AH222)+1,"")</f>
        <v/>
      </c>
      <c r="AI223" s="7" t="str">
        <f>IF($J223=AI$4,MAX(AI$1:AI222)+1,"")</f>
        <v/>
      </c>
      <c r="AJ223" s="7" t="str">
        <f>IF($J223=AJ$4,MAX(AJ$1:AJ222)+1,"")</f>
        <v/>
      </c>
      <c r="AK223" s="7" t="str">
        <f>IF($J223=AK$4,MAX(AK$1:AK222)+1,"")</f>
        <v/>
      </c>
      <c r="AL223" s="7" t="str">
        <f>IF($J223=AL$4,MAX(AL$1:AL222)+1,"")</f>
        <v/>
      </c>
      <c r="AM223" s="7" t="str">
        <f>IF($J223=AM$4,MAX(AM$1:AM222)+1,"")</f>
        <v/>
      </c>
      <c r="AN223" s="7" t="str">
        <f>IF($J223=AN$4,MAX(AN$1:AN222)+1,"")</f>
        <v/>
      </c>
      <c r="AO223" s="7" t="str">
        <f>IF($J223=AO$4,MAX(AO$1:AO222)+1,"")</f>
        <v/>
      </c>
      <c r="AP223" s="7" t="str">
        <f>IF($J223=AP$4,MAX(AP$1:AP222)+1,"")</f>
        <v/>
      </c>
      <c r="AQ223" s="7" t="str">
        <f>IF($J223=AQ$4,MAX(AQ$1:AQ222)+1,"")</f>
        <v/>
      </c>
      <c r="AR223" s="7" t="str">
        <f>IF($J223=AR$4,MAX(AR$1:AR222)+1,"")</f>
        <v/>
      </c>
      <c r="AS223" s="7" t="str">
        <f>IF($J223=AS$4,MAX(AS$1:AS222)+1,"")</f>
        <v/>
      </c>
      <c r="AT223" s="7" t="str">
        <f>IF($J223=AT$4,MAX(AT$1:AT222)+1,"")</f>
        <v/>
      </c>
      <c r="AU223" s="7" t="str">
        <f>IF($J223=AU$4,MAX(AU$1:AU222)+1,"")</f>
        <v/>
      </c>
      <c r="AV223" s="7" t="str">
        <f>IF($J223=AV$4,MAX(AV$1:AV222)+1,"")</f>
        <v/>
      </c>
      <c r="AW223" s="7" t="str">
        <f>IF($J223=AW$4,MAX(AW$1:AW222)+1,"")</f>
        <v/>
      </c>
      <c r="AX223" s="7" t="str">
        <f>IF($J223=AX$4,MAX(AX$1:AX222)+1,"")</f>
        <v/>
      </c>
      <c r="AY223" s="7" t="str">
        <f>IF($J223=AY$4,MAX(AY$1:AY222)+1,"")</f>
        <v/>
      </c>
      <c r="AZ223" s="7" t="str">
        <f>IF($J223=AZ$4,MAX(AZ$1:AZ222)+1,"")</f>
        <v/>
      </c>
      <c r="BA223" s="7" t="str">
        <f>IF($J223=BA$4,MAX(BA$1:BA222)+1,"")</f>
        <v/>
      </c>
      <c r="BB223" s="7" t="str">
        <f>IF($J223=BB$4,MAX(BB$1:BB222)+1,"")</f>
        <v/>
      </c>
      <c r="BC223" s="7" t="str">
        <f>IF($J223=BC$4,MAX(BC$1:BC222)+1,"")</f>
        <v/>
      </c>
      <c r="BD223" s="7" t="str">
        <f>IF($J223=BD$4,MAX(BD$1:BD222)+1,"")</f>
        <v/>
      </c>
      <c r="BE223" s="7" t="str">
        <f>IF($J223=BE$4,MAX(BE$1:BE222)+1,"")</f>
        <v/>
      </c>
      <c r="BF223" s="7">
        <f>IF($J223=BF$4,MAX(BF$1:BF222)+1,"")</f>
        <v>8</v>
      </c>
      <c r="BG223" s="7" t="str">
        <f>IF($J223=BG$4,MAX(BG$1:BG222)+1,"")</f>
        <v/>
      </c>
      <c r="BH223" s="7" t="str">
        <f>IF($J223=BH$4,MAX(BH$1:BH222)+1,"")</f>
        <v/>
      </c>
      <c r="BI223" s="6">
        <f t="shared" si="15"/>
        <v>8</v>
      </c>
    </row>
    <row r="224" spans="1:61">
      <c r="A224" s="6" t="str">
        <f t="shared" si="16"/>
        <v>มัธยมศึกษาปีที่ 6/3-11</v>
      </c>
      <c r="B224" s="6" t="str">
        <f t="shared" si="13"/>
        <v>ช67608-6</v>
      </c>
      <c r="D224" s="15">
        <v>11</v>
      </c>
      <c r="E224" s="26" t="s">
        <v>737</v>
      </c>
      <c r="F224" s="27" t="s">
        <v>738</v>
      </c>
      <c r="G224" s="28" t="s">
        <v>736</v>
      </c>
      <c r="H224" s="15" t="s">
        <v>563</v>
      </c>
      <c r="J224" s="7" t="str">
        <f>IF(K224='วิชา-ชั้นที่สอน'!$B$34,'วิชา-ชั้นที่สอน'!$A$34,IF(K224='วิชา-ชั้นที่สอน'!$B$35,'วิชา-ชั้นที่สอน'!$A$35,IF(K224='วิชา-ชั้นที่สอน'!$B$36,'วิชา-ชั้นที่สอน'!$A$36,IF(K224='วิชา-ชั้นที่สอน'!$B$37,'วิชา-ชั้นที่สอน'!$A$37,IF(K224='วิชา-ชั้นที่สอน'!$B$38,'วิชา-ชั้นที่สอน'!$A$38,IF(K224='วิชา-ชั้นที่สอน'!$B$39,'วิชา-ชั้นที่สอน'!$A$39,"-"))))))</f>
        <v>ช67608</v>
      </c>
      <c r="K224" s="7" t="s">
        <v>1851</v>
      </c>
      <c r="L224" s="7" t="str">
        <f>IF(J224=0,"",IF(J224="-","",IF(J224="","",VLOOKUP(J224,'วิชา-ชั้นที่สอน'!$A$3:$F$59,3,FALSE))))</f>
        <v>นายธนินภัท วิชรัจจ์</v>
      </c>
      <c r="M224" s="7">
        <f>IF(L224=$M$4,MAX(M$1:$M223)+1,"")</f>
        <v>35</v>
      </c>
      <c r="N224" s="7" t="str">
        <f>IF($L224=N$4,MAX(N$1:N223)+1,"")</f>
        <v/>
      </c>
      <c r="O224" s="7" t="str">
        <f>IF($L224=O$4,MAX(O$1:O223)+1,"")</f>
        <v/>
      </c>
      <c r="P224" s="7" t="str">
        <f>IF($L224=P$4,MAX(P$1:P223)+1,"")</f>
        <v/>
      </c>
      <c r="Q224" s="7" t="str">
        <f>IF($L224=Q$4,MAX(Q$1:Q223)+1,"")</f>
        <v/>
      </c>
      <c r="R224" s="7" t="str">
        <f>IF($L224=R$4,MAX(R$1:R223)+1,"")</f>
        <v/>
      </c>
      <c r="S224" s="7" t="str">
        <f>IF($L224=S$4,MAX(S$1:S223)+1,"")</f>
        <v/>
      </c>
      <c r="T224" s="7" t="str">
        <f>IF($L224=T$4,MAX(T$1:T223)+1,"")</f>
        <v/>
      </c>
      <c r="U224" s="7" t="str">
        <f>IF($L224=U$4,MAX(U$1:U223)+1,"")</f>
        <v/>
      </c>
      <c r="V224" s="6">
        <f t="shared" si="14"/>
        <v>35</v>
      </c>
      <c r="X224" s="7" t="str">
        <f>IF($J224=X$4,MAX(X$1:X223)+1,"")</f>
        <v/>
      </c>
      <c r="Y224" s="7" t="str">
        <f>IF($J224=Y$4,MAX(Y$1:Y223)+1,"")</f>
        <v/>
      </c>
      <c r="Z224" s="7" t="str">
        <f>IF($J224=Z$4,MAX(Z$1:Z223)+1,"")</f>
        <v/>
      </c>
      <c r="AA224" s="7" t="str">
        <f>IF($J224=AA$4,MAX(AA$1:AA223)+1,"")</f>
        <v/>
      </c>
      <c r="AB224" s="7" t="str">
        <f>IF($J224=AB$4,MAX(AB$1:AB223)+1,"")</f>
        <v/>
      </c>
      <c r="AC224" s="7" t="str">
        <f>IF($J224=AC$4,MAX(AC$1:AC223)+1,"")</f>
        <v/>
      </c>
      <c r="AD224" s="7" t="str">
        <f>IF($J224=AD$4,MAX(AD$1:AD223)+1,"")</f>
        <v/>
      </c>
      <c r="AE224" s="7" t="str">
        <f>IF($J224=AE$4,MAX(AE$1:AE223)+1,"")</f>
        <v/>
      </c>
      <c r="AF224" s="7" t="str">
        <f>IF($J224=AF$4,MAX(AF$1:AF223)+1,"")</f>
        <v/>
      </c>
      <c r="AG224" s="7" t="str">
        <f>IF($J224=AG$4,MAX(AG$1:AG223)+1,"")</f>
        <v/>
      </c>
      <c r="AH224" s="7" t="str">
        <f>IF($J224=AH$4,MAX(AH$1:AH223)+1,"")</f>
        <v/>
      </c>
      <c r="AI224" s="7" t="str">
        <f>IF($J224=AI$4,MAX(AI$1:AI223)+1,"")</f>
        <v/>
      </c>
      <c r="AJ224" s="7" t="str">
        <f>IF($J224=AJ$4,MAX(AJ$1:AJ223)+1,"")</f>
        <v/>
      </c>
      <c r="AK224" s="7" t="str">
        <f>IF($J224=AK$4,MAX(AK$1:AK223)+1,"")</f>
        <v/>
      </c>
      <c r="AL224" s="7" t="str">
        <f>IF($J224=AL$4,MAX(AL$1:AL223)+1,"")</f>
        <v/>
      </c>
      <c r="AM224" s="7" t="str">
        <f>IF($J224=AM$4,MAX(AM$1:AM223)+1,"")</f>
        <v/>
      </c>
      <c r="AN224" s="7" t="str">
        <f>IF($J224=AN$4,MAX(AN$1:AN223)+1,"")</f>
        <v/>
      </c>
      <c r="AO224" s="7" t="str">
        <f>IF($J224=AO$4,MAX(AO$1:AO223)+1,"")</f>
        <v/>
      </c>
      <c r="AP224" s="7" t="str">
        <f>IF($J224=AP$4,MAX(AP$1:AP223)+1,"")</f>
        <v/>
      </c>
      <c r="AQ224" s="7" t="str">
        <f>IF($J224=AQ$4,MAX(AQ$1:AQ223)+1,"")</f>
        <v/>
      </c>
      <c r="AR224" s="7" t="str">
        <f>IF($J224=AR$4,MAX(AR$1:AR223)+1,"")</f>
        <v/>
      </c>
      <c r="AS224" s="7" t="str">
        <f>IF($J224=AS$4,MAX(AS$1:AS223)+1,"")</f>
        <v/>
      </c>
      <c r="AT224" s="7" t="str">
        <f>IF($J224=AT$4,MAX(AT$1:AT223)+1,"")</f>
        <v/>
      </c>
      <c r="AU224" s="7" t="str">
        <f>IF($J224=AU$4,MAX(AU$1:AU223)+1,"")</f>
        <v/>
      </c>
      <c r="AV224" s="7" t="str">
        <f>IF($J224=AV$4,MAX(AV$1:AV223)+1,"")</f>
        <v/>
      </c>
      <c r="AW224" s="7" t="str">
        <f>IF($J224=AW$4,MAX(AW$1:AW223)+1,"")</f>
        <v/>
      </c>
      <c r="AX224" s="7" t="str">
        <f>IF($J224=AX$4,MAX(AX$1:AX223)+1,"")</f>
        <v/>
      </c>
      <c r="AY224" s="7" t="str">
        <f>IF($J224=AY$4,MAX(AY$1:AY223)+1,"")</f>
        <v/>
      </c>
      <c r="AZ224" s="7" t="str">
        <f>IF($J224=AZ$4,MAX(AZ$1:AZ223)+1,"")</f>
        <v/>
      </c>
      <c r="BA224" s="7" t="str">
        <f>IF($J224=BA$4,MAX(BA$1:BA223)+1,"")</f>
        <v/>
      </c>
      <c r="BB224" s="7" t="str">
        <f>IF($J224=BB$4,MAX(BB$1:BB223)+1,"")</f>
        <v/>
      </c>
      <c r="BC224" s="7" t="str">
        <f>IF($J224=BC$4,MAX(BC$1:BC223)+1,"")</f>
        <v/>
      </c>
      <c r="BD224" s="7" t="str">
        <f>IF($J224=BD$4,MAX(BD$1:BD223)+1,"")</f>
        <v/>
      </c>
      <c r="BE224" s="7">
        <f>IF($J224=BE$4,MAX(BE$1:BE223)+1,"")</f>
        <v>6</v>
      </c>
      <c r="BF224" s="7" t="str">
        <f>IF($J224=BF$4,MAX(BF$1:BF223)+1,"")</f>
        <v/>
      </c>
      <c r="BG224" s="7" t="str">
        <f>IF($J224=BG$4,MAX(BG$1:BG223)+1,"")</f>
        <v/>
      </c>
      <c r="BH224" s="7" t="str">
        <f>IF($J224=BH$4,MAX(BH$1:BH223)+1,"")</f>
        <v/>
      </c>
      <c r="BI224" s="6">
        <f t="shared" si="15"/>
        <v>6</v>
      </c>
    </row>
    <row r="225" spans="1:61">
      <c r="A225" s="6" t="str">
        <f t="shared" si="16"/>
        <v>มัธยมศึกษาปีที่ 6/3-12</v>
      </c>
      <c r="B225" s="6" t="str">
        <f t="shared" si="13"/>
        <v>ช67611-18</v>
      </c>
      <c r="D225" s="15">
        <v>12</v>
      </c>
      <c r="E225" s="26" t="s">
        <v>739</v>
      </c>
      <c r="F225" s="27" t="s">
        <v>740</v>
      </c>
      <c r="G225" s="28" t="s">
        <v>741</v>
      </c>
      <c r="H225" s="15" t="s">
        <v>563</v>
      </c>
      <c r="J225" s="7" t="str">
        <f>IF(K225='วิชา-ชั้นที่สอน'!$B$34,'วิชา-ชั้นที่สอน'!$A$34,IF(K225='วิชา-ชั้นที่สอน'!$B$35,'วิชา-ชั้นที่สอน'!$A$35,IF(K225='วิชา-ชั้นที่สอน'!$B$36,'วิชา-ชั้นที่สอน'!$A$36,IF(K225='วิชา-ชั้นที่สอน'!$B$37,'วิชา-ชั้นที่สอน'!$A$37,IF(K225='วิชา-ชั้นที่สอน'!$B$38,'วิชา-ชั้นที่สอน'!$A$38,IF(K225='วิชา-ชั้นที่สอน'!$B$39,'วิชา-ชั้นที่สอน'!$A$39,"-"))))))</f>
        <v>ช67611</v>
      </c>
      <c r="K225" s="7" t="s">
        <v>2129</v>
      </c>
      <c r="L225" s="7" t="str">
        <f>IF(J225=0,"",IF(J225="-","",IF(J225="","",VLOOKUP(J225,'วิชา-ชั้นที่สอน'!$A$3:$F$59,3,FALSE))))</f>
        <v>สิบเอกชัยวัฒน์(เก่ง) เรืองไกรศิลป์</v>
      </c>
      <c r="M225" s="7" t="str">
        <f>IF(L225=$M$4,MAX(M$1:$M224)+1,"")</f>
        <v/>
      </c>
      <c r="N225" s="7" t="str">
        <f>IF($L225=N$4,MAX(N$1:N224)+1,"")</f>
        <v/>
      </c>
      <c r="O225" s="7" t="str">
        <f>IF($L225=O$4,MAX(O$1:O224)+1,"")</f>
        <v/>
      </c>
      <c r="P225" s="7">
        <f>IF($L225=P$4,MAX(P$1:P224)+1,"")</f>
        <v>52</v>
      </c>
      <c r="Q225" s="7" t="str">
        <f>IF($L225=Q$4,MAX(Q$1:Q224)+1,"")</f>
        <v/>
      </c>
      <c r="R225" s="7" t="str">
        <f>IF($L225=R$4,MAX(R$1:R224)+1,"")</f>
        <v/>
      </c>
      <c r="S225" s="7" t="str">
        <f>IF($L225=S$4,MAX(S$1:S224)+1,"")</f>
        <v/>
      </c>
      <c r="T225" s="7" t="str">
        <f>IF($L225=T$4,MAX(T$1:T224)+1,"")</f>
        <v/>
      </c>
      <c r="U225" s="7" t="str">
        <f>IF($L225=U$4,MAX(U$1:U224)+1,"")</f>
        <v/>
      </c>
      <c r="V225" s="6">
        <f t="shared" si="14"/>
        <v>52</v>
      </c>
      <c r="X225" s="7" t="str">
        <f>IF($J225=X$4,MAX(X$1:X224)+1,"")</f>
        <v/>
      </c>
      <c r="Y225" s="7" t="str">
        <f>IF($J225=Y$4,MAX(Y$1:Y224)+1,"")</f>
        <v/>
      </c>
      <c r="Z225" s="7" t="str">
        <f>IF($J225=Z$4,MAX(Z$1:Z224)+1,"")</f>
        <v/>
      </c>
      <c r="AA225" s="7" t="str">
        <f>IF($J225=AA$4,MAX(AA$1:AA224)+1,"")</f>
        <v/>
      </c>
      <c r="AB225" s="7" t="str">
        <f>IF($J225=AB$4,MAX(AB$1:AB224)+1,"")</f>
        <v/>
      </c>
      <c r="AC225" s="7" t="str">
        <f>IF($J225=AC$4,MAX(AC$1:AC224)+1,"")</f>
        <v/>
      </c>
      <c r="AD225" s="7" t="str">
        <f>IF($J225=AD$4,MAX(AD$1:AD224)+1,"")</f>
        <v/>
      </c>
      <c r="AE225" s="7" t="str">
        <f>IF($J225=AE$4,MAX(AE$1:AE224)+1,"")</f>
        <v/>
      </c>
      <c r="AF225" s="7" t="str">
        <f>IF($J225=AF$4,MAX(AF$1:AF224)+1,"")</f>
        <v/>
      </c>
      <c r="AG225" s="7" t="str">
        <f>IF($J225=AG$4,MAX(AG$1:AG224)+1,"")</f>
        <v/>
      </c>
      <c r="AH225" s="7" t="str">
        <f>IF($J225=AH$4,MAX(AH$1:AH224)+1,"")</f>
        <v/>
      </c>
      <c r="AI225" s="7" t="str">
        <f>IF($J225=AI$4,MAX(AI$1:AI224)+1,"")</f>
        <v/>
      </c>
      <c r="AJ225" s="7" t="str">
        <f>IF($J225=AJ$4,MAX(AJ$1:AJ224)+1,"")</f>
        <v/>
      </c>
      <c r="AK225" s="7" t="str">
        <f>IF($J225=AK$4,MAX(AK$1:AK224)+1,"")</f>
        <v/>
      </c>
      <c r="AL225" s="7" t="str">
        <f>IF($J225=AL$4,MAX(AL$1:AL224)+1,"")</f>
        <v/>
      </c>
      <c r="AM225" s="7" t="str">
        <f>IF($J225=AM$4,MAX(AM$1:AM224)+1,"")</f>
        <v/>
      </c>
      <c r="AN225" s="7" t="str">
        <f>IF($J225=AN$4,MAX(AN$1:AN224)+1,"")</f>
        <v/>
      </c>
      <c r="AO225" s="7" t="str">
        <f>IF($J225=AO$4,MAX(AO$1:AO224)+1,"")</f>
        <v/>
      </c>
      <c r="AP225" s="7" t="str">
        <f>IF($J225=AP$4,MAX(AP$1:AP224)+1,"")</f>
        <v/>
      </c>
      <c r="AQ225" s="7" t="str">
        <f>IF($J225=AQ$4,MAX(AQ$1:AQ224)+1,"")</f>
        <v/>
      </c>
      <c r="AR225" s="7" t="str">
        <f>IF($J225=AR$4,MAX(AR$1:AR224)+1,"")</f>
        <v/>
      </c>
      <c r="AS225" s="7" t="str">
        <f>IF($J225=AS$4,MAX(AS$1:AS224)+1,"")</f>
        <v/>
      </c>
      <c r="AT225" s="7" t="str">
        <f>IF($J225=AT$4,MAX(AT$1:AT224)+1,"")</f>
        <v/>
      </c>
      <c r="AU225" s="7" t="str">
        <f>IF($J225=AU$4,MAX(AU$1:AU224)+1,"")</f>
        <v/>
      </c>
      <c r="AV225" s="7" t="str">
        <f>IF($J225=AV$4,MAX(AV$1:AV224)+1,"")</f>
        <v/>
      </c>
      <c r="AW225" s="7" t="str">
        <f>IF($J225=AW$4,MAX(AW$1:AW224)+1,"")</f>
        <v/>
      </c>
      <c r="AX225" s="7" t="str">
        <f>IF($J225=AX$4,MAX(AX$1:AX224)+1,"")</f>
        <v/>
      </c>
      <c r="AY225" s="7" t="str">
        <f>IF($J225=AY$4,MAX(AY$1:AY224)+1,"")</f>
        <v/>
      </c>
      <c r="AZ225" s="7" t="str">
        <f>IF($J225=AZ$4,MAX(AZ$1:AZ224)+1,"")</f>
        <v/>
      </c>
      <c r="BA225" s="7" t="str">
        <f>IF($J225=BA$4,MAX(BA$1:BA224)+1,"")</f>
        <v/>
      </c>
      <c r="BB225" s="7" t="str">
        <f>IF($J225=BB$4,MAX(BB$1:BB224)+1,"")</f>
        <v/>
      </c>
      <c r="BC225" s="7" t="str">
        <f>IF($J225=BC$4,MAX(BC$1:BC224)+1,"")</f>
        <v/>
      </c>
      <c r="BD225" s="7" t="str">
        <f>IF($J225=BD$4,MAX(BD$1:BD224)+1,"")</f>
        <v/>
      </c>
      <c r="BE225" s="7" t="str">
        <f>IF($J225=BE$4,MAX(BE$1:BE224)+1,"")</f>
        <v/>
      </c>
      <c r="BF225" s="7" t="str">
        <f>IF($J225=BF$4,MAX(BF$1:BF224)+1,"")</f>
        <v/>
      </c>
      <c r="BG225" s="7" t="str">
        <f>IF($J225=BG$4,MAX(BG$1:BG224)+1,"")</f>
        <v/>
      </c>
      <c r="BH225" s="7">
        <f>IF($J225=BH$4,MAX(BH$1:BH224)+1,"")</f>
        <v>18</v>
      </c>
      <c r="BI225" s="6">
        <f t="shared" si="15"/>
        <v>18</v>
      </c>
    </row>
    <row r="226" spans="1:61">
      <c r="A226" s="6" t="str">
        <f t="shared" si="16"/>
        <v>มัธยมศึกษาปีที่ 6/3-13</v>
      </c>
      <c r="B226" s="6" t="str">
        <f t="shared" si="13"/>
        <v>ช67609-9</v>
      </c>
      <c r="D226" s="15">
        <v>13</v>
      </c>
      <c r="E226" s="26" t="s">
        <v>742</v>
      </c>
      <c r="F226" s="30" t="s">
        <v>743</v>
      </c>
      <c r="G226" s="31" t="s">
        <v>744</v>
      </c>
      <c r="H226" s="15" t="s">
        <v>563</v>
      </c>
      <c r="J226" s="7" t="str">
        <f>IF(K226='วิชา-ชั้นที่สอน'!$B$34,'วิชา-ชั้นที่สอน'!$A$34,IF(K226='วิชา-ชั้นที่สอน'!$B$35,'วิชา-ชั้นที่สอน'!$A$35,IF(K226='วิชา-ชั้นที่สอน'!$B$36,'วิชา-ชั้นที่สอน'!$A$36,IF(K226='วิชา-ชั้นที่สอน'!$B$37,'วิชา-ชั้นที่สอน'!$A$37,IF(K226='วิชา-ชั้นที่สอน'!$B$38,'วิชา-ชั้นที่สอน'!$A$38,IF(K226='วิชา-ชั้นที่สอน'!$B$39,'วิชา-ชั้นที่สอน'!$A$39,"-"))))))</f>
        <v>ช67609</v>
      </c>
      <c r="K226" s="7" t="s">
        <v>1853</v>
      </c>
      <c r="L226" s="7" t="str">
        <f>IF(J226=0,"",IF(J226="-","",IF(J226="","",VLOOKUP(J226,'วิชา-ชั้นที่สอน'!$A$3:$F$59,3,FALSE))))</f>
        <v>นางสาวเบญญาณิช  กิจเต่ง</v>
      </c>
      <c r="M226" s="7" t="str">
        <f>IF(L226=$M$4,MAX(M$1:$M225)+1,"")</f>
        <v/>
      </c>
      <c r="N226" s="7" t="str">
        <f>IF($L226=N$4,MAX(N$1:N225)+1,"")</f>
        <v/>
      </c>
      <c r="O226" s="7" t="str">
        <f>IF($L226=O$4,MAX(O$1:O225)+1,"")</f>
        <v/>
      </c>
      <c r="P226" s="7" t="str">
        <f>IF($L226=P$4,MAX(P$1:P225)+1,"")</f>
        <v/>
      </c>
      <c r="Q226" s="7" t="str">
        <f>IF($L226=Q$4,MAX(Q$1:Q225)+1,"")</f>
        <v/>
      </c>
      <c r="R226" s="7" t="str">
        <f>IF($L226=R$4,MAX(R$1:R225)+1,"")</f>
        <v/>
      </c>
      <c r="S226" s="7" t="str">
        <f>IF($L226=S$4,MAX(S$1:S225)+1,"")</f>
        <v/>
      </c>
      <c r="T226" s="7" t="str">
        <f>IF($L226=T$4,MAX(T$1:T225)+1,"")</f>
        <v/>
      </c>
      <c r="U226" s="7" t="str">
        <f>IF($L226=U$4,MAX(U$1:U225)+1,"")</f>
        <v/>
      </c>
      <c r="V226" s="6">
        <f t="shared" si="14"/>
        <v>0</v>
      </c>
      <c r="X226" s="7" t="str">
        <f>IF($J226=X$4,MAX(X$1:X225)+1,"")</f>
        <v/>
      </c>
      <c r="Y226" s="7" t="str">
        <f>IF($J226=Y$4,MAX(Y$1:Y225)+1,"")</f>
        <v/>
      </c>
      <c r="Z226" s="7" t="str">
        <f>IF($J226=Z$4,MAX(Z$1:Z225)+1,"")</f>
        <v/>
      </c>
      <c r="AA226" s="7" t="str">
        <f>IF($J226=AA$4,MAX(AA$1:AA225)+1,"")</f>
        <v/>
      </c>
      <c r="AB226" s="7" t="str">
        <f>IF($J226=AB$4,MAX(AB$1:AB225)+1,"")</f>
        <v/>
      </c>
      <c r="AC226" s="7" t="str">
        <f>IF($J226=AC$4,MAX(AC$1:AC225)+1,"")</f>
        <v/>
      </c>
      <c r="AD226" s="7" t="str">
        <f>IF($J226=AD$4,MAX(AD$1:AD225)+1,"")</f>
        <v/>
      </c>
      <c r="AE226" s="7" t="str">
        <f>IF($J226=AE$4,MAX(AE$1:AE225)+1,"")</f>
        <v/>
      </c>
      <c r="AF226" s="7" t="str">
        <f>IF($J226=AF$4,MAX(AF$1:AF225)+1,"")</f>
        <v/>
      </c>
      <c r="AG226" s="7" t="str">
        <f>IF($J226=AG$4,MAX(AG$1:AG225)+1,"")</f>
        <v/>
      </c>
      <c r="AH226" s="7" t="str">
        <f>IF($J226=AH$4,MAX(AH$1:AH225)+1,"")</f>
        <v/>
      </c>
      <c r="AI226" s="7" t="str">
        <f>IF($J226=AI$4,MAX(AI$1:AI225)+1,"")</f>
        <v/>
      </c>
      <c r="AJ226" s="7" t="str">
        <f>IF($J226=AJ$4,MAX(AJ$1:AJ225)+1,"")</f>
        <v/>
      </c>
      <c r="AK226" s="7" t="str">
        <f>IF($J226=AK$4,MAX(AK$1:AK225)+1,"")</f>
        <v/>
      </c>
      <c r="AL226" s="7" t="str">
        <f>IF($J226=AL$4,MAX(AL$1:AL225)+1,"")</f>
        <v/>
      </c>
      <c r="AM226" s="7" t="str">
        <f>IF($J226=AM$4,MAX(AM$1:AM225)+1,"")</f>
        <v/>
      </c>
      <c r="AN226" s="7" t="str">
        <f>IF($J226=AN$4,MAX(AN$1:AN225)+1,"")</f>
        <v/>
      </c>
      <c r="AO226" s="7" t="str">
        <f>IF($J226=AO$4,MAX(AO$1:AO225)+1,"")</f>
        <v/>
      </c>
      <c r="AP226" s="7" t="str">
        <f>IF($J226=AP$4,MAX(AP$1:AP225)+1,"")</f>
        <v/>
      </c>
      <c r="AQ226" s="7" t="str">
        <f>IF($J226=AQ$4,MAX(AQ$1:AQ225)+1,"")</f>
        <v/>
      </c>
      <c r="AR226" s="7" t="str">
        <f>IF($J226=AR$4,MAX(AR$1:AR225)+1,"")</f>
        <v/>
      </c>
      <c r="AS226" s="7" t="str">
        <f>IF($J226=AS$4,MAX(AS$1:AS225)+1,"")</f>
        <v/>
      </c>
      <c r="AT226" s="7" t="str">
        <f>IF($J226=AT$4,MAX(AT$1:AT225)+1,"")</f>
        <v/>
      </c>
      <c r="AU226" s="7" t="str">
        <f>IF($J226=AU$4,MAX(AU$1:AU225)+1,"")</f>
        <v/>
      </c>
      <c r="AV226" s="7" t="str">
        <f>IF($J226=AV$4,MAX(AV$1:AV225)+1,"")</f>
        <v/>
      </c>
      <c r="AW226" s="7" t="str">
        <f>IF($J226=AW$4,MAX(AW$1:AW225)+1,"")</f>
        <v/>
      </c>
      <c r="AX226" s="7" t="str">
        <f>IF($J226=AX$4,MAX(AX$1:AX225)+1,"")</f>
        <v/>
      </c>
      <c r="AY226" s="7" t="str">
        <f>IF($J226=AY$4,MAX(AY$1:AY225)+1,"")</f>
        <v/>
      </c>
      <c r="AZ226" s="7" t="str">
        <f>IF($J226=AZ$4,MAX(AZ$1:AZ225)+1,"")</f>
        <v/>
      </c>
      <c r="BA226" s="7" t="str">
        <f>IF($J226=BA$4,MAX(BA$1:BA225)+1,"")</f>
        <v/>
      </c>
      <c r="BB226" s="7" t="str">
        <f>IF($J226=BB$4,MAX(BB$1:BB225)+1,"")</f>
        <v/>
      </c>
      <c r="BC226" s="7" t="str">
        <f>IF($J226=BC$4,MAX(BC$1:BC225)+1,"")</f>
        <v/>
      </c>
      <c r="BD226" s="7" t="str">
        <f>IF($J226=BD$4,MAX(BD$1:BD225)+1,"")</f>
        <v/>
      </c>
      <c r="BE226" s="7" t="str">
        <f>IF($J226=BE$4,MAX(BE$1:BE225)+1,"")</f>
        <v/>
      </c>
      <c r="BF226" s="7">
        <f>IF($J226=BF$4,MAX(BF$1:BF225)+1,"")</f>
        <v>9</v>
      </c>
      <c r="BG226" s="7" t="str">
        <f>IF($J226=BG$4,MAX(BG$1:BG225)+1,"")</f>
        <v/>
      </c>
      <c r="BH226" s="7" t="str">
        <f>IF($J226=BH$4,MAX(BH$1:BH225)+1,"")</f>
        <v/>
      </c>
      <c r="BI226" s="6">
        <f t="shared" si="15"/>
        <v>9</v>
      </c>
    </row>
    <row r="227" spans="1:61">
      <c r="A227" s="6" t="str">
        <f t="shared" si="16"/>
        <v>มัธยมศึกษาปีที่ 6/3-14</v>
      </c>
      <c r="B227" s="6" t="str">
        <f t="shared" si="13"/>
        <v>ช67611-19</v>
      </c>
      <c r="D227" s="15">
        <v>14</v>
      </c>
      <c r="E227" s="26" t="s">
        <v>745</v>
      </c>
      <c r="F227" s="27" t="s">
        <v>146</v>
      </c>
      <c r="G227" s="28" t="s">
        <v>746</v>
      </c>
      <c r="H227" s="15" t="s">
        <v>563</v>
      </c>
      <c r="J227" s="7" t="str">
        <f>IF(K227='วิชา-ชั้นที่สอน'!$B$34,'วิชา-ชั้นที่สอน'!$A$34,IF(K227='วิชา-ชั้นที่สอน'!$B$35,'วิชา-ชั้นที่สอน'!$A$35,IF(K227='วิชา-ชั้นที่สอน'!$B$36,'วิชา-ชั้นที่สอน'!$A$36,IF(K227='วิชา-ชั้นที่สอน'!$B$37,'วิชา-ชั้นที่สอน'!$A$37,IF(K227='วิชา-ชั้นที่สอน'!$B$38,'วิชา-ชั้นที่สอน'!$A$38,IF(K227='วิชา-ชั้นที่สอน'!$B$39,'วิชา-ชั้นที่สอน'!$A$39,"-"))))))</f>
        <v>ช67611</v>
      </c>
      <c r="K227" s="7" t="s">
        <v>2129</v>
      </c>
      <c r="L227" s="7" t="str">
        <f>IF(J227=0,"",IF(J227="-","",IF(J227="","",VLOOKUP(J227,'วิชา-ชั้นที่สอน'!$A$3:$F$59,3,FALSE))))</f>
        <v>สิบเอกชัยวัฒน์(เก่ง) เรืองไกรศิลป์</v>
      </c>
      <c r="M227" s="7" t="str">
        <f>IF(L227=$M$4,MAX(M$1:$M226)+1,"")</f>
        <v/>
      </c>
      <c r="N227" s="7" t="str">
        <f>IF($L227=N$4,MAX(N$1:N226)+1,"")</f>
        <v/>
      </c>
      <c r="O227" s="7" t="str">
        <f>IF($L227=O$4,MAX(O$1:O226)+1,"")</f>
        <v/>
      </c>
      <c r="P227" s="7">
        <f>IF($L227=P$4,MAX(P$1:P226)+1,"")</f>
        <v>53</v>
      </c>
      <c r="Q227" s="7" t="str">
        <f>IF($L227=Q$4,MAX(Q$1:Q226)+1,"")</f>
        <v/>
      </c>
      <c r="R227" s="7" t="str">
        <f>IF($L227=R$4,MAX(R$1:R226)+1,"")</f>
        <v/>
      </c>
      <c r="S227" s="7" t="str">
        <f>IF($L227=S$4,MAX(S$1:S226)+1,"")</f>
        <v/>
      </c>
      <c r="T227" s="7" t="str">
        <f>IF($L227=T$4,MAX(T$1:T226)+1,"")</f>
        <v/>
      </c>
      <c r="U227" s="7" t="str">
        <f>IF($L227=U$4,MAX(U$1:U226)+1,"")</f>
        <v/>
      </c>
      <c r="V227" s="6">
        <f t="shared" si="14"/>
        <v>53</v>
      </c>
      <c r="X227" s="7" t="str">
        <f>IF($J227=X$4,MAX(X$1:X226)+1,"")</f>
        <v/>
      </c>
      <c r="Y227" s="7" t="str">
        <f>IF($J227=Y$4,MAX(Y$1:Y226)+1,"")</f>
        <v/>
      </c>
      <c r="Z227" s="7" t="str">
        <f>IF($J227=Z$4,MAX(Z$1:Z226)+1,"")</f>
        <v/>
      </c>
      <c r="AA227" s="7" t="str">
        <f>IF($J227=AA$4,MAX(AA$1:AA226)+1,"")</f>
        <v/>
      </c>
      <c r="AB227" s="7" t="str">
        <f>IF($J227=AB$4,MAX(AB$1:AB226)+1,"")</f>
        <v/>
      </c>
      <c r="AC227" s="7" t="str">
        <f>IF($J227=AC$4,MAX(AC$1:AC226)+1,"")</f>
        <v/>
      </c>
      <c r="AD227" s="7" t="str">
        <f>IF($J227=AD$4,MAX(AD$1:AD226)+1,"")</f>
        <v/>
      </c>
      <c r="AE227" s="7" t="str">
        <f>IF($J227=AE$4,MAX(AE$1:AE226)+1,"")</f>
        <v/>
      </c>
      <c r="AF227" s="7" t="str">
        <f>IF($J227=AF$4,MAX(AF$1:AF226)+1,"")</f>
        <v/>
      </c>
      <c r="AG227" s="7" t="str">
        <f>IF($J227=AG$4,MAX(AG$1:AG226)+1,"")</f>
        <v/>
      </c>
      <c r="AH227" s="7" t="str">
        <f>IF($J227=AH$4,MAX(AH$1:AH226)+1,"")</f>
        <v/>
      </c>
      <c r="AI227" s="7" t="str">
        <f>IF($J227=AI$4,MAX(AI$1:AI226)+1,"")</f>
        <v/>
      </c>
      <c r="AJ227" s="7" t="str">
        <f>IF($J227=AJ$4,MAX(AJ$1:AJ226)+1,"")</f>
        <v/>
      </c>
      <c r="AK227" s="7" t="str">
        <f>IF($J227=AK$4,MAX(AK$1:AK226)+1,"")</f>
        <v/>
      </c>
      <c r="AL227" s="7" t="str">
        <f>IF($J227=AL$4,MAX(AL$1:AL226)+1,"")</f>
        <v/>
      </c>
      <c r="AM227" s="7" t="str">
        <f>IF($J227=AM$4,MAX(AM$1:AM226)+1,"")</f>
        <v/>
      </c>
      <c r="AN227" s="7" t="str">
        <f>IF($J227=AN$4,MAX(AN$1:AN226)+1,"")</f>
        <v/>
      </c>
      <c r="AO227" s="7" t="str">
        <f>IF($J227=AO$4,MAX(AO$1:AO226)+1,"")</f>
        <v/>
      </c>
      <c r="AP227" s="7" t="str">
        <f>IF($J227=AP$4,MAX(AP$1:AP226)+1,"")</f>
        <v/>
      </c>
      <c r="AQ227" s="7" t="str">
        <f>IF($J227=AQ$4,MAX(AQ$1:AQ226)+1,"")</f>
        <v/>
      </c>
      <c r="AR227" s="7" t="str">
        <f>IF($J227=AR$4,MAX(AR$1:AR226)+1,"")</f>
        <v/>
      </c>
      <c r="AS227" s="7" t="str">
        <f>IF($J227=AS$4,MAX(AS$1:AS226)+1,"")</f>
        <v/>
      </c>
      <c r="AT227" s="7" t="str">
        <f>IF($J227=AT$4,MAX(AT$1:AT226)+1,"")</f>
        <v/>
      </c>
      <c r="AU227" s="7" t="str">
        <f>IF($J227=AU$4,MAX(AU$1:AU226)+1,"")</f>
        <v/>
      </c>
      <c r="AV227" s="7" t="str">
        <f>IF($J227=AV$4,MAX(AV$1:AV226)+1,"")</f>
        <v/>
      </c>
      <c r="AW227" s="7" t="str">
        <f>IF($J227=AW$4,MAX(AW$1:AW226)+1,"")</f>
        <v/>
      </c>
      <c r="AX227" s="7" t="str">
        <f>IF($J227=AX$4,MAX(AX$1:AX226)+1,"")</f>
        <v/>
      </c>
      <c r="AY227" s="7" t="str">
        <f>IF($J227=AY$4,MAX(AY$1:AY226)+1,"")</f>
        <v/>
      </c>
      <c r="AZ227" s="7" t="str">
        <f>IF($J227=AZ$4,MAX(AZ$1:AZ226)+1,"")</f>
        <v/>
      </c>
      <c r="BA227" s="7" t="str">
        <f>IF($J227=BA$4,MAX(BA$1:BA226)+1,"")</f>
        <v/>
      </c>
      <c r="BB227" s="7" t="str">
        <f>IF($J227=BB$4,MAX(BB$1:BB226)+1,"")</f>
        <v/>
      </c>
      <c r="BC227" s="7" t="str">
        <f>IF($J227=BC$4,MAX(BC$1:BC226)+1,"")</f>
        <v/>
      </c>
      <c r="BD227" s="7" t="str">
        <f>IF($J227=BD$4,MAX(BD$1:BD226)+1,"")</f>
        <v/>
      </c>
      <c r="BE227" s="7" t="str">
        <f>IF($J227=BE$4,MAX(BE$1:BE226)+1,"")</f>
        <v/>
      </c>
      <c r="BF227" s="7" t="str">
        <f>IF($J227=BF$4,MAX(BF$1:BF226)+1,"")</f>
        <v/>
      </c>
      <c r="BG227" s="7" t="str">
        <f>IF($J227=BG$4,MAX(BG$1:BG226)+1,"")</f>
        <v/>
      </c>
      <c r="BH227" s="7">
        <f>IF($J227=BH$4,MAX(BH$1:BH226)+1,"")</f>
        <v>19</v>
      </c>
      <c r="BI227" s="6">
        <f t="shared" si="15"/>
        <v>19</v>
      </c>
    </row>
    <row r="228" spans="1:61">
      <c r="A228" s="6" t="str">
        <f t="shared" si="16"/>
        <v>มัธยมศึกษาปีที่ 6/3-15</v>
      </c>
      <c r="B228" s="6" t="str">
        <f t="shared" si="13"/>
        <v>ช67609-10</v>
      </c>
      <c r="D228" s="15">
        <v>15</v>
      </c>
      <c r="E228" s="26" t="s">
        <v>747</v>
      </c>
      <c r="F228" s="27" t="s">
        <v>748</v>
      </c>
      <c r="G228" s="28" t="s">
        <v>749</v>
      </c>
      <c r="H228" s="15" t="s">
        <v>563</v>
      </c>
      <c r="J228" s="7" t="str">
        <f>IF(K228='วิชา-ชั้นที่สอน'!$B$34,'วิชา-ชั้นที่สอน'!$A$34,IF(K228='วิชา-ชั้นที่สอน'!$B$35,'วิชา-ชั้นที่สอน'!$A$35,IF(K228='วิชา-ชั้นที่สอน'!$B$36,'วิชา-ชั้นที่สอน'!$A$36,IF(K228='วิชา-ชั้นที่สอน'!$B$37,'วิชา-ชั้นที่สอน'!$A$37,IF(K228='วิชา-ชั้นที่สอน'!$B$38,'วิชา-ชั้นที่สอน'!$A$38,IF(K228='วิชา-ชั้นที่สอน'!$B$39,'วิชา-ชั้นที่สอน'!$A$39,"-"))))))</f>
        <v>ช67609</v>
      </c>
      <c r="K228" s="7" t="s">
        <v>1853</v>
      </c>
      <c r="L228" s="7" t="str">
        <f>IF(J228=0,"",IF(J228="-","",IF(J228="","",VLOOKUP(J228,'วิชา-ชั้นที่สอน'!$A$3:$F$59,3,FALSE))))</f>
        <v>นางสาวเบญญาณิช  กิจเต่ง</v>
      </c>
      <c r="M228" s="7" t="str">
        <f>IF(L228=$M$4,MAX(M$1:$M227)+1,"")</f>
        <v/>
      </c>
      <c r="N228" s="7" t="str">
        <f>IF($L228=N$4,MAX(N$1:N227)+1,"")</f>
        <v/>
      </c>
      <c r="O228" s="7" t="str">
        <f>IF($L228=O$4,MAX(O$1:O227)+1,"")</f>
        <v/>
      </c>
      <c r="P228" s="7" t="str">
        <f>IF($L228=P$4,MAX(P$1:P227)+1,"")</f>
        <v/>
      </c>
      <c r="Q228" s="7" t="str">
        <f>IF($L228=Q$4,MAX(Q$1:Q227)+1,"")</f>
        <v/>
      </c>
      <c r="R228" s="7" t="str">
        <f>IF($L228=R$4,MAX(R$1:R227)+1,"")</f>
        <v/>
      </c>
      <c r="S228" s="7" t="str">
        <f>IF($L228=S$4,MAX(S$1:S227)+1,"")</f>
        <v/>
      </c>
      <c r="T228" s="7" t="str">
        <f>IF($L228=T$4,MAX(T$1:T227)+1,"")</f>
        <v/>
      </c>
      <c r="U228" s="7" t="str">
        <f>IF($L228=U$4,MAX(U$1:U227)+1,"")</f>
        <v/>
      </c>
      <c r="V228" s="6">
        <f t="shared" si="14"/>
        <v>0</v>
      </c>
      <c r="X228" s="7" t="str">
        <f>IF($J228=X$4,MAX(X$1:X227)+1,"")</f>
        <v/>
      </c>
      <c r="Y228" s="7" t="str">
        <f>IF($J228=Y$4,MAX(Y$1:Y227)+1,"")</f>
        <v/>
      </c>
      <c r="Z228" s="7" t="str">
        <f>IF($J228=Z$4,MAX(Z$1:Z227)+1,"")</f>
        <v/>
      </c>
      <c r="AA228" s="7" t="str">
        <f>IF($J228=AA$4,MAX(AA$1:AA227)+1,"")</f>
        <v/>
      </c>
      <c r="AB228" s="7" t="str">
        <f>IF($J228=AB$4,MAX(AB$1:AB227)+1,"")</f>
        <v/>
      </c>
      <c r="AC228" s="7" t="str">
        <f>IF($J228=AC$4,MAX(AC$1:AC227)+1,"")</f>
        <v/>
      </c>
      <c r="AD228" s="7" t="str">
        <f>IF($J228=AD$4,MAX(AD$1:AD227)+1,"")</f>
        <v/>
      </c>
      <c r="AE228" s="7" t="str">
        <f>IF($J228=AE$4,MAX(AE$1:AE227)+1,"")</f>
        <v/>
      </c>
      <c r="AF228" s="7" t="str">
        <f>IF($J228=AF$4,MAX(AF$1:AF227)+1,"")</f>
        <v/>
      </c>
      <c r="AG228" s="7" t="str">
        <f>IF($J228=AG$4,MAX(AG$1:AG227)+1,"")</f>
        <v/>
      </c>
      <c r="AH228" s="7" t="str">
        <f>IF($J228=AH$4,MAX(AH$1:AH227)+1,"")</f>
        <v/>
      </c>
      <c r="AI228" s="7" t="str">
        <f>IF($J228=AI$4,MAX(AI$1:AI227)+1,"")</f>
        <v/>
      </c>
      <c r="AJ228" s="7" t="str">
        <f>IF($J228=AJ$4,MAX(AJ$1:AJ227)+1,"")</f>
        <v/>
      </c>
      <c r="AK228" s="7" t="str">
        <f>IF($J228=AK$4,MAX(AK$1:AK227)+1,"")</f>
        <v/>
      </c>
      <c r="AL228" s="7" t="str">
        <f>IF($J228=AL$4,MAX(AL$1:AL227)+1,"")</f>
        <v/>
      </c>
      <c r="AM228" s="7" t="str">
        <f>IF($J228=AM$4,MAX(AM$1:AM227)+1,"")</f>
        <v/>
      </c>
      <c r="AN228" s="7" t="str">
        <f>IF($J228=AN$4,MAX(AN$1:AN227)+1,"")</f>
        <v/>
      </c>
      <c r="AO228" s="7" t="str">
        <f>IF($J228=AO$4,MAX(AO$1:AO227)+1,"")</f>
        <v/>
      </c>
      <c r="AP228" s="7" t="str">
        <f>IF($J228=AP$4,MAX(AP$1:AP227)+1,"")</f>
        <v/>
      </c>
      <c r="AQ228" s="7" t="str">
        <f>IF($J228=AQ$4,MAX(AQ$1:AQ227)+1,"")</f>
        <v/>
      </c>
      <c r="AR228" s="7" t="str">
        <f>IF($J228=AR$4,MAX(AR$1:AR227)+1,"")</f>
        <v/>
      </c>
      <c r="AS228" s="7" t="str">
        <f>IF($J228=AS$4,MAX(AS$1:AS227)+1,"")</f>
        <v/>
      </c>
      <c r="AT228" s="7" t="str">
        <f>IF($J228=AT$4,MAX(AT$1:AT227)+1,"")</f>
        <v/>
      </c>
      <c r="AU228" s="7" t="str">
        <f>IF($J228=AU$4,MAX(AU$1:AU227)+1,"")</f>
        <v/>
      </c>
      <c r="AV228" s="7" t="str">
        <f>IF($J228=AV$4,MAX(AV$1:AV227)+1,"")</f>
        <v/>
      </c>
      <c r="AW228" s="7" t="str">
        <f>IF($J228=AW$4,MAX(AW$1:AW227)+1,"")</f>
        <v/>
      </c>
      <c r="AX228" s="7" t="str">
        <f>IF($J228=AX$4,MAX(AX$1:AX227)+1,"")</f>
        <v/>
      </c>
      <c r="AY228" s="7" t="str">
        <f>IF($J228=AY$4,MAX(AY$1:AY227)+1,"")</f>
        <v/>
      </c>
      <c r="AZ228" s="7" t="str">
        <f>IF($J228=AZ$4,MAX(AZ$1:AZ227)+1,"")</f>
        <v/>
      </c>
      <c r="BA228" s="7" t="str">
        <f>IF($J228=BA$4,MAX(BA$1:BA227)+1,"")</f>
        <v/>
      </c>
      <c r="BB228" s="7" t="str">
        <f>IF($J228=BB$4,MAX(BB$1:BB227)+1,"")</f>
        <v/>
      </c>
      <c r="BC228" s="7" t="str">
        <f>IF($J228=BC$4,MAX(BC$1:BC227)+1,"")</f>
        <v/>
      </c>
      <c r="BD228" s="7" t="str">
        <f>IF($J228=BD$4,MAX(BD$1:BD227)+1,"")</f>
        <v/>
      </c>
      <c r="BE228" s="7" t="str">
        <f>IF($J228=BE$4,MAX(BE$1:BE227)+1,"")</f>
        <v/>
      </c>
      <c r="BF228" s="7">
        <f>IF($J228=BF$4,MAX(BF$1:BF227)+1,"")</f>
        <v>10</v>
      </c>
      <c r="BG228" s="7" t="str">
        <f>IF($J228=BG$4,MAX(BG$1:BG227)+1,"")</f>
        <v/>
      </c>
      <c r="BH228" s="7" t="str">
        <f>IF($J228=BH$4,MAX(BH$1:BH227)+1,"")</f>
        <v/>
      </c>
      <c r="BI228" s="6">
        <f t="shared" si="15"/>
        <v>10</v>
      </c>
    </row>
    <row r="229" spans="1:61">
      <c r="A229" s="6" t="str">
        <f t="shared" si="16"/>
        <v>มัธยมศึกษาปีที่ 6/3-16</v>
      </c>
      <c r="B229" s="6" t="str">
        <f t="shared" si="13"/>
        <v>ช67611-20</v>
      </c>
      <c r="D229" s="15">
        <v>16</v>
      </c>
      <c r="E229" s="26" t="s">
        <v>750</v>
      </c>
      <c r="F229" s="30" t="s">
        <v>751</v>
      </c>
      <c r="G229" s="31" t="s">
        <v>752</v>
      </c>
      <c r="H229" s="15" t="s">
        <v>563</v>
      </c>
      <c r="J229" s="7" t="str">
        <f>IF(K229='วิชา-ชั้นที่สอน'!$B$34,'วิชา-ชั้นที่สอน'!$A$34,IF(K229='วิชา-ชั้นที่สอน'!$B$35,'วิชา-ชั้นที่สอน'!$A$35,IF(K229='วิชา-ชั้นที่สอน'!$B$36,'วิชา-ชั้นที่สอน'!$A$36,IF(K229='วิชา-ชั้นที่สอน'!$B$37,'วิชา-ชั้นที่สอน'!$A$37,IF(K229='วิชา-ชั้นที่สอน'!$B$38,'วิชา-ชั้นที่สอน'!$A$38,IF(K229='วิชา-ชั้นที่สอน'!$B$39,'วิชา-ชั้นที่สอน'!$A$39,"-"))))))</f>
        <v>ช67611</v>
      </c>
      <c r="K229" s="7" t="s">
        <v>2129</v>
      </c>
      <c r="L229" s="7" t="str">
        <f>IF(J229=0,"",IF(J229="-","",IF(J229="","",VLOOKUP(J229,'วิชา-ชั้นที่สอน'!$A$3:$F$59,3,FALSE))))</f>
        <v>สิบเอกชัยวัฒน์(เก่ง) เรืองไกรศิลป์</v>
      </c>
      <c r="M229" s="7" t="str">
        <f>IF(L229=$M$4,MAX(M$1:$M228)+1,"")</f>
        <v/>
      </c>
      <c r="N229" s="7" t="str">
        <f>IF($L229=N$4,MAX(N$1:N228)+1,"")</f>
        <v/>
      </c>
      <c r="O229" s="7" t="str">
        <f>IF($L229=O$4,MAX(O$1:O228)+1,"")</f>
        <v/>
      </c>
      <c r="P229" s="7">
        <f>IF($L229=P$4,MAX(P$1:P228)+1,"")</f>
        <v>54</v>
      </c>
      <c r="Q229" s="7" t="str">
        <f>IF($L229=Q$4,MAX(Q$1:Q228)+1,"")</f>
        <v/>
      </c>
      <c r="R229" s="7" t="str">
        <f>IF($L229=R$4,MAX(R$1:R228)+1,"")</f>
        <v/>
      </c>
      <c r="S229" s="7" t="str">
        <f>IF($L229=S$4,MAX(S$1:S228)+1,"")</f>
        <v/>
      </c>
      <c r="T229" s="7" t="str">
        <f>IF($L229=T$4,MAX(T$1:T228)+1,"")</f>
        <v/>
      </c>
      <c r="U229" s="7" t="str">
        <f>IF($L229=U$4,MAX(U$1:U228)+1,"")</f>
        <v/>
      </c>
      <c r="V229" s="6">
        <f t="shared" si="14"/>
        <v>54</v>
      </c>
      <c r="X229" s="7" t="str">
        <f>IF($J229=X$4,MAX(X$1:X228)+1,"")</f>
        <v/>
      </c>
      <c r="Y229" s="7" t="str">
        <f>IF($J229=Y$4,MAX(Y$1:Y228)+1,"")</f>
        <v/>
      </c>
      <c r="Z229" s="7" t="str">
        <f>IF($J229=Z$4,MAX(Z$1:Z228)+1,"")</f>
        <v/>
      </c>
      <c r="AA229" s="7" t="str">
        <f>IF($J229=AA$4,MAX(AA$1:AA228)+1,"")</f>
        <v/>
      </c>
      <c r="AB229" s="7" t="str">
        <f>IF($J229=AB$4,MAX(AB$1:AB228)+1,"")</f>
        <v/>
      </c>
      <c r="AC229" s="7" t="str">
        <f>IF($J229=AC$4,MAX(AC$1:AC228)+1,"")</f>
        <v/>
      </c>
      <c r="AD229" s="7" t="str">
        <f>IF($J229=AD$4,MAX(AD$1:AD228)+1,"")</f>
        <v/>
      </c>
      <c r="AE229" s="7" t="str">
        <f>IF($J229=AE$4,MAX(AE$1:AE228)+1,"")</f>
        <v/>
      </c>
      <c r="AF229" s="7" t="str">
        <f>IF($J229=AF$4,MAX(AF$1:AF228)+1,"")</f>
        <v/>
      </c>
      <c r="AG229" s="7" t="str">
        <f>IF($J229=AG$4,MAX(AG$1:AG228)+1,"")</f>
        <v/>
      </c>
      <c r="AH229" s="7" t="str">
        <f>IF($J229=AH$4,MAX(AH$1:AH228)+1,"")</f>
        <v/>
      </c>
      <c r="AI229" s="7" t="str">
        <f>IF($J229=AI$4,MAX(AI$1:AI228)+1,"")</f>
        <v/>
      </c>
      <c r="AJ229" s="7" t="str">
        <f>IF($J229=AJ$4,MAX(AJ$1:AJ228)+1,"")</f>
        <v/>
      </c>
      <c r="AK229" s="7" t="str">
        <f>IF($J229=AK$4,MAX(AK$1:AK228)+1,"")</f>
        <v/>
      </c>
      <c r="AL229" s="7" t="str">
        <f>IF($J229=AL$4,MAX(AL$1:AL228)+1,"")</f>
        <v/>
      </c>
      <c r="AM229" s="7" t="str">
        <f>IF($J229=AM$4,MAX(AM$1:AM228)+1,"")</f>
        <v/>
      </c>
      <c r="AN229" s="7" t="str">
        <f>IF($J229=AN$4,MAX(AN$1:AN228)+1,"")</f>
        <v/>
      </c>
      <c r="AO229" s="7" t="str">
        <f>IF($J229=AO$4,MAX(AO$1:AO228)+1,"")</f>
        <v/>
      </c>
      <c r="AP229" s="7" t="str">
        <f>IF($J229=AP$4,MAX(AP$1:AP228)+1,"")</f>
        <v/>
      </c>
      <c r="AQ229" s="7" t="str">
        <f>IF($J229=AQ$4,MAX(AQ$1:AQ228)+1,"")</f>
        <v/>
      </c>
      <c r="AR229" s="7" t="str">
        <f>IF($J229=AR$4,MAX(AR$1:AR228)+1,"")</f>
        <v/>
      </c>
      <c r="AS229" s="7" t="str">
        <f>IF($J229=AS$4,MAX(AS$1:AS228)+1,"")</f>
        <v/>
      </c>
      <c r="AT229" s="7" t="str">
        <f>IF($J229=AT$4,MAX(AT$1:AT228)+1,"")</f>
        <v/>
      </c>
      <c r="AU229" s="7" t="str">
        <f>IF($J229=AU$4,MAX(AU$1:AU228)+1,"")</f>
        <v/>
      </c>
      <c r="AV229" s="7" t="str">
        <f>IF($J229=AV$4,MAX(AV$1:AV228)+1,"")</f>
        <v/>
      </c>
      <c r="AW229" s="7" t="str">
        <f>IF($J229=AW$4,MAX(AW$1:AW228)+1,"")</f>
        <v/>
      </c>
      <c r="AX229" s="7" t="str">
        <f>IF($J229=AX$4,MAX(AX$1:AX228)+1,"")</f>
        <v/>
      </c>
      <c r="AY229" s="7" t="str">
        <f>IF($J229=AY$4,MAX(AY$1:AY228)+1,"")</f>
        <v/>
      </c>
      <c r="AZ229" s="7" t="str">
        <f>IF($J229=AZ$4,MAX(AZ$1:AZ228)+1,"")</f>
        <v/>
      </c>
      <c r="BA229" s="7" t="str">
        <f>IF($J229=BA$4,MAX(BA$1:BA228)+1,"")</f>
        <v/>
      </c>
      <c r="BB229" s="7" t="str">
        <f>IF($J229=BB$4,MAX(BB$1:BB228)+1,"")</f>
        <v/>
      </c>
      <c r="BC229" s="7" t="str">
        <f>IF($J229=BC$4,MAX(BC$1:BC228)+1,"")</f>
        <v/>
      </c>
      <c r="BD229" s="7" t="str">
        <f>IF($J229=BD$4,MAX(BD$1:BD228)+1,"")</f>
        <v/>
      </c>
      <c r="BE229" s="7" t="str">
        <f>IF($J229=BE$4,MAX(BE$1:BE228)+1,"")</f>
        <v/>
      </c>
      <c r="BF229" s="7" t="str">
        <f>IF($J229=BF$4,MAX(BF$1:BF228)+1,"")</f>
        <v/>
      </c>
      <c r="BG229" s="7" t="str">
        <f>IF($J229=BG$4,MAX(BG$1:BG228)+1,"")</f>
        <v/>
      </c>
      <c r="BH229" s="7">
        <f>IF($J229=BH$4,MAX(BH$1:BH228)+1,"")</f>
        <v>20</v>
      </c>
      <c r="BI229" s="6">
        <f t="shared" si="15"/>
        <v>20</v>
      </c>
    </row>
    <row r="230" spans="1:61">
      <c r="A230" s="6" t="str">
        <f t="shared" si="16"/>
        <v>มัธยมศึกษาปีที่ 6/3-17</v>
      </c>
      <c r="B230" s="6" t="str">
        <f t="shared" si="13"/>
        <v>ช67611-21</v>
      </c>
      <c r="D230" s="15">
        <v>17</v>
      </c>
      <c r="E230" s="26" t="s">
        <v>753</v>
      </c>
      <c r="F230" s="27" t="s">
        <v>754</v>
      </c>
      <c r="G230" s="28" t="s">
        <v>755</v>
      </c>
      <c r="H230" s="15" t="s">
        <v>563</v>
      </c>
      <c r="J230" s="7" t="str">
        <f>IF(K230='วิชา-ชั้นที่สอน'!$B$34,'วิชา-ชั้นที่สอน'!$A$34,IF(K230='วิชา-ชั้นที่สอน'!$B$35,'วิชา-ชั้นที่สอน'!$A$35,IF(K230='วิชา-ชั้นที่สอน'!$B$36,'วิชา-ชั้นที่สอน'!$A$36,IF(K230='วิชา-ชั้นที่สอน'!$B$37,'วิชา-ชั้นที่สอน'!$A$37,IF(K230='วิชา-ชั้นที่สอน'!$B$38,'วิชา-ชั้นที่สอน'!$A$38,IF(K230='วิชา-ชั้นที่สอน'!$B$39,'วิชา-ชั้นที่สอน'!$A$39,"-"))))))</f>
        <v>ช67611</v>
      </c>
      <c r="K230" s="7" t="s">
        <v>2129</v>
      </c>
      <c r="L230" s="7" t="str">
        <f>IF(J230=0,"",IF(J230="-","",IF(J230="","",VLOOKUP(J230,'วิชา-ชั้นที่สอน'!$A$3:$F$59,3,FALSE))))</f>
        <v>สิบเอกชัยวัฒน์(เก่ง) เรืองไกรศิลป์</v>
      </c>
      <c r="M230" s="7" t="str">
        <f>IF(L230=$M$4,MAX(M$1:$M229)+1,"")</f>
        <v/>
      </c>
      <c r="N230" s="7" t="str">
        <f>IF($L230=N$4,MAX(N$1:N229)+1,"")</f>
        <v/>
      </c>
      <c r="O230" s="7" t="str">
        <f>IF($L230=O$4,MAX(O$1:O229)+1,"")</f>
        <v/>
      </c>
      <c r="P230" s="7">
        <f>IF($L230=P$4,MAX(P$1:P229)+1,"")</f>
        <v>55</v>
      </c>
      <c r="Q230" s="7" t="str">
        <f>IF($L230=Q$4,MAX(Q$1:Q229)+1,"")</f>
        <v/>
      </c>
      <c r="R230" s="7" t="str">
        <f>IF($L230=R$4,MAX(R$1:R229)+1,"")</f>
        <v/>
      </c>
      <c r="S230" s="7" t="str">
        <f>IF($L230=S$4,MAX(S$1:S229)+1,"")</f>
        <v/>
      </c>
      <c r="T230" s="7" t="str">
        <f>IF($L230=T$4,MAX(T$1:T229)+1,"")</f>
        <v/>
      </c>
      <c r="U230" s="7" t="str">
        <f>IF($L230=U$4,MAX(U$1:U229)+1,"")</f>
        <v/>
      </c>
      <c r="V230" s="6">
        <f t="shared" si="14"/>
        <v>55</v>
      </c>
      <c r="X230" s="7" t="str">
        <f>IF($J230=X$4,MAX(X$1:X229)+1,"")</f>
        <v/>
      </c>
      <c r="Y230" s="7" t="str">
        <f>IF($J230=Y$4,MAX(Y$1:Y229)+1,"")</f>
        <v/>
      </c>
      <c r="Z230" s="7" t="str">
        <f>IF($J230=Z$4,MAX(Z$1:Z229)+1,"")</f>
        <v/>
      </c>
      <c r="AA230" s="7" t="str">
        <f>IF($J230=AA$4,MAX(AA$1:AA229)+1,"")</f>
        <v/>
      </c>
      <c r="AB230" s="7" t="str">
        <f>IF($J230=AB$4,MAX(AB$1:AB229)+1,"")</f>
        <v/>
      </c>
      <c r="AC230" s="7" t="str">
        <f>IF($J230=AC$4,MAX(AC$1:AC229)+1,"")</f>
        <v/>
      </c>
      <c r="AD230" s="7" t="str">
        <f>IF($J230=AD$4,MAX(AD$1:AD229)+1,"")</f>
        <v/>
      </c>
      <c r="AE230" s="7" t="str">
        <f>IF($J230=AE$4,MAX(AE$1:AE229)+1,"")</f>
        <v/>
      </c>
      <c r="AF230" s="7" t="str">
        <f>IF($J230=AF$4,MAX(AF$1:AF229)+1,"")</f>
        <v/>
      </c>
      <c r="AG230" s="7" t="str">
        <f>IF($J230=AG$4,MAX(AG$1:AG229)+1,"")</f>
        <v/>
      </c>
      <c r="AH230" s="7" t="str">
        <f>IF($J230=AH$4,MAX(AH$1:AH229)+1,"")</f>
        <v/>
      </c>
      <c r="AI230" s="7" t="str">
        <f>IF($J230=AI$4,MAX(AI$1:AI229)+1,"")</f>
        <v/>
      </c>
      <c r="AJ230" s="7" t="str">
        <f>IF($J230=AJ$4,MAX(AJ$1:AJ229)+1,"")</f>
        <v/>
      </c>
      <c r="AK230" s="7" t="str">
        <f>IF($J230=AK$4,MAX(AK$1:AK229)+1,"")</f>
        <v/>
      </c>
      <c r="AL230" s="7" t="str">
        <f>IF($J230=AL$4,MAX(AL$1:AL229)+1,"")</f>
        <v/>
      </c>
      <c r="AM230" s="7" t="str">
        <f>IF($J230=AM$4,MAX(AM$1:AM229)+1,"")</f>
        <v/>
      </c>
      <c r="AN230" s="7" t="str">
        <f>IF($J230=AN$4,MAX(AN$1:AN229)+1,"")</f>
        <v/>
      </c>
      <c r="AO230" s="7" t="str">
        <f>IF($J230=AO$4,MAX(AO$1:AO229)+1,"")</f>
        <v/>
      </c>
      <c r="AP230" s="7" t="str">
        <f>IF($J230=AP$4,MAX(AP$1:AP229)+1,"")</f>
        <v/>
      </c>
      <c r="AQ230" s="7" t="str">
        <f>IF($J230=AQ$4,MAX(AQ$1:AQ229)+1,"")</f>
        <v/>
      </c>
      <c r="AR230" s="7" t="str">
        <f>IF($J230=AR$4,MAX(AR$1:AR229)+1,"")</f>
        <v/>
      </c>
      <c r="AS230" s="7" t="str">
        <f>IF($J230=AS$4,MAX(AS$1:AS229)+1,"")</f>
        <v/>
      </c>
      <c r="AT230" s="7" t="str">
        <f>IF($J230=AT$4,MAX(AT$1:AT229)+1,"")</f>
        <v/>
      </c>
      <c r="AU230" s="7" t="str">
        <f>IF($J230=AU$4,MAX(AU$1:AU229)+1,"")</f>
        <v/>
      </c>
      <c r="AV230" s="7" t="str">
        <f>IF($J230=AV$4,MAX(AV$1:AV229)+1,"")</f>
        <v/>
      </c>
      <c r="AW230" s="7" t="str">
        <f>IF($J230=AW$4,MAX(AW$1:AW229)+1,"")</f>
        <v/>
      </c>
      <c r="AX230" s="7" t="str">
        <f>IF($J230=AX$4,MAX(AX$1:AX229)+1,"")</f>
        <v/>
      </c>
      <c r="AY230" s="7" t="str">
        <f>IF($J230=AY$4,MAX(AY$1:AY229)+1,"")</f>
        <v/>
      </c>
      <c r="AZ230" s="7" t="str">
        <f>IF($J230=AZ$4,MAX(AZ$1:AZ229)+1,"")</f>
        <v/>
      </c>
      <c r="BA230" s="7" t="str">
        <f>IF($J230=BA$4,MAX(BA$1:BA229)+1,"")</f>
        <v/>
      </c>
      <c r="BB230" s="7" t="str">
        <f>IF($J230=BB$4,MAX(BB$1:BB229)+1,"")</f>
        <v/>
      </c>
      <c r="BC230" s="7" t="str">
        <f>IF($J230=BC$4,MAX(BC$1:BC229)+1,"")</f>
        <v/>
      </c>
      <c r="BD230" s="7" t="str">
        <f>IF($J230=BD$4,MAX(BD$1:BD229)+1,"")</f>
        <v/>
      </c>
      <c r="BE230" s="7" t="str">
        <f>IF($J230=BE$4,MAX(BE$1:BE229)+1,"")</f>
        <v/>
      </c>
      <c r="BF230" s="7" t="str">
        <f>IF($J230=BF$4,MAX(BF$1:BF229)+1,"")</f>
        <v/>
      </c>
      <c r="BG230" s="7" t="str">
        <f>IF($J230=BG$4,MAX(BG$1:BG229)+1,"")</f>
        <v/>
      </c>
      <c r="BH230" s="7">
        <f>IF($J230=BH$4,MAX(BH$1:BH229)+1,"")</f>
        <v>21</v>
      </c>
      <c r="BI230" s="6">
        <f t="shared" si="15"/>
        <v>21</v>
      </c>
    </row>
    <row r="231" spans="1:61">
      <c r="A231" s="6" t="str">
        <f t="shared" si="16"/>
        <v>มัธยมศึกษาปีที่ 6/3-18</v>
      </c>
      <c r="B231" s="6" t="str">
        <f t="shared" si="13"/>
        <v>ช67611-22</v>
      </c>
      <c r="D231" s="15">
        <v>18</v>
      </c>
      <c r="E231" s="26" t="s">
        <v>756</v>
      </c>
      <c r="F231" s="27" t="s">
        <v>757</v>
      </c>
      <c r="G231" s="28" t="s">
        <v>758</v>
      </c>
      <c r="H231" s="15" t="s">
        <v>563</v>
      </c>
      <c r="J231" s="7" t="str">
        <f>IF(K231='วิชา-ชั้นที่สอน'!$B$34,'วิชา-ชั้นที่สอน'!$A$34,IF(K231='วิชา-ชั้นที่สอน'!$B$35,'วิชา-ชั้นที่สอน'!$A$35,IF(K231='วิชา-ชั้นที่สอน'!$B$36,'วิชา-ชั้นที่สอน'!$A$36,IF(K231='วิชา-ชั้นที่สอน'!$B$37,'วิชา-ชั้นที่สอน'!$A$37,IF(K231='วิชา-ชั้นที่สอน'!$B$38,'วิชา-ชั้นที่สอน'!$A$38,IF(K231='วิชา-ชั้นที่สอน'!$B$39,'วิชา-ชั้นที่สอน'!$A$39,"-"))))))</f>
        <v>ช67611</v>
      </c>
      <c r="K231" s="7" t="s">
        <v>2129</v>
      </c>
      <c r="L231" s="7" t="str">
        <f>IF(J231=0,"",IF(J231="-","",IF(J231="","",VLOOKUP(J231,'วิชา-ชั้นที่สอน'!$A$3:$F$59,3,FALSE))))</f>
        <v>สิบเอกชัยวัฒน์(เก่ง) เรืองไกรศิลป์</v>
      </c>
      <c r="M231" s="7" t="str">
        <f>IF(L231=$M$4,MAX(M$1:$M230)+1,"")</f>
        <v/>
      </c>
      <c r="N231" s="7" t="str">
        <f>IF($L231=N$4,MAX(N$1:N230)+1,"")</f>
        <v/>
      </c>
      <c r="O231" s="7" t="str">
        <f>IF($L231=O$4,MAX(O$1:O230)+1,"")</f>
        <v/>
      </c>
      <c r="P231" s="7">
        <f>IF($L231=P$4,MAX(P$1:P230)+1,"")</f>
        <v>56</v>
      </c>
      <c r="Q231" s="7" t="str">
        <f>IF($L231=Q$4,MAX(Q$1:Q230)+1,"")</f>
        <v/>
      </c>
      <c r="R231" s="7" t="str">
        <f>IF($L231=R$4,MAX(R$1:R230)+1,"")</f>
        <v/>
      </c>
      <c r="S231" s="7" t="str">
        <f>IF($L231=S$4,MAX(S$1:S230)+1,"")</f>
        <v/>
      </c>
      <c r="T231" s="7" t="str">
        <f>IF($L231=T$4,MAX(T$1:T230)+1,"")</f>
        <v/>
      </c>
      <c r="U231" s="7" t="str">
        <f>IF($L231=U$4,MAX(U$1:U230)+1,"")</f>
        <v/>
      </c>
      <c r="V231" s="6">
        <f t="shared" si="14"/>
        <v>56</v>
      </c>
      <c r="X231" s="7" t="str">
        <f>IF($J231=X$4,MAX(X$1:X230)+1,"")</f>
        <v/>
      </c>
      <c r="Y231" s="7" t="str">
        <f>IF($J231=Y$4,MAX(Y$1:Y230)+1,"")</f>
        <v/>
      </c>
      <c r="Z231" s="7" t="str">
        <f>IF($J231=Z$4,MAX(Z$1:Z230)+1,"")</f>
        <v/>
      </c>
      <c r="AA231" s="7" t="str">
        <f>IF($J231=AA$4,MAX(AA$1:AA230)+1,"")</f>
        <v/>
      </c>
      <c r="AB231" s="7" t="str">
        <f>IF($J231=AB$4,MAX(AB$1:AB230)+1,"")</f>
        <v/>
      </c>
      <c r="AC231" s="7" t="str">
        <f>IF($J231=AC$4,MAX(AC$1:AC230)+1,"")</f>
        <v/>
      </c>
      <c r="AD231" s="7" t="str">
        <f>IF($J231=AD$4,MAX(AD$1:AD230)+1,"")</f>
        <v/>
      </c>
      <c r="AE231" s="7" t="str">
        <f>IF($J231=AE$4,MAX(AE$1:AE230)+1,"")</f>
        <v/>
      </c>
      <c r="AF231" s="7" t="str">
        <f>IF($J231=AF$4,MAX(AF$1:AF230)+1,"")</f>
        <v/>
      </c>
      <c r="AG231" s="7" t="str">
        <f>IF($J231=AG$4,MAX(AG$1:AG230)+1,"")</f>
        <v/>
      </c>
      <c r="AH231" s="7" t="str">
        <f>IF($J231=AH$4,MAX(AH$1:AH230)+1,"")</f>
        <v/>
      </c>
      <c r="AI231" s="7" t="str">
        <f>IF($J231=AI$4,MAX(AI$1:AI230)+1,"")</f>
        <v/>
      </c>
      <c r="AJ231" s="7" t="str">
        <f>IF($J231=AJ$4,MAX(AJ$1:AJ230)+1,"")</f>
        <v/>
      </c>
      <c r="AK231" s="7" t="str">
        <f>IF($J231=AK$4,MAX(AK$1:AK230)+1,"")</f>
        <v/>
      </c>
      <c r="AL231" s="7" t="str">
        <f>IF($J231=AL$4,MAX(AL$1:AL230)+1,"")</f>
        <v/>
      </c>
      <c r="AM231" s="7" t="str">
        <f>IF($J231=AM$4,MAX(AM$1:AM230)+1,"")</f>
        <v/>
      </c>
      <c r="AN231" s="7" t="str">
        <f>IF($J231=AN$4,MAX(AN$1:AN230)+1,"")</f>
        <v/>
      </c>
      <c r="AO231" s="7" t="str">
        <f>IF($J231=AO$4,MAX(AO$1:AO230)+1,"")</f>
        <v/>
      </c>
      <c r="AP231" s="7" t="str">
        <f>IF($J231=AP$4,MAX(AP$1:AP230)+1,"")</f>
        <v/>
      </c>
      <c r="AQ231" s="7" t="str">
        <f>IF($J231=AQ$4,MAX(AQ$1:AQ230)+1,"")</f>
        <v/>
      </c>
      <c r="AR231" s="7" t="str">
        <f>IF($J231=AR$4,MAX(AR$1:AR230)+1,"")</f>
        <v/>
      </c>
      <c r="AS231" s="7" t="str">
        <f>IF($J231=AS$4,MAX(AS$1:AS230)+1,"")</f>
        <v/>
      </c>
      <c r="AT231" s="7" t="str">
        <f>IF($J231=AT$4,MAX(AT$1:AT230)+1,"")</f>
        <v/>
      </c>
      <c r="AU231" s="7" t="str">
        <f>IF($J231=AU$4,MAX(AU$1:AU230)+1,"")</f>
        <v/>
      </c>
      <c r="AV231" s="7" t="str">
        <f>IF($J231=AV$4,MAX(AV$1:AV230)+1,"")</f>
        <v/>
      </c>
      <c r="AW231" s="7" t="str">
        <f>IF($J231=AW$4,MAX(AW$1:AW230)+1,"")</f>
        <v/>
      </c>
      <c r="AX231" s="7" t="str">
        <f>IF($J231=AX$4,MAX(AX$1:AX230)+1,"")</f>
        <v/>
      </c>
      <c r="AY231" s="7" t="str">
        <f>IF($J231=AY$4,MAX(AY$1:AY230)+1,"")</f>
        <v/>
      </c>
      <c r="AZ231" s="7" t="str">
        <f>IF($J231=AZ$4,MAX(AZ$1:AZ230)+1,"")</f>
        <v/>
      </c>
      <c r="BA231" s="7" t="str">
        <f>IF($J231=BA$4,MAX(BA$1:BA230)+1,"")</f>
        <v/>
      </c>
      <c r="BB231" s="7" t="str">
        <f>IF($J231=BB$4,MAX(BB$1:BB230)+1,"")</f>
        <v/>
      </c>
      <c r="BC231" s="7" t="str">
        <f>IF($J231=BC$4,MAX(BC$1:BC230)+1,"")</f>
        <v/>
      </c>
      <c r="BD231" s="7" t="str">
        <f>IF($J231=BD$4,MAX(BD$1:BD230)+1,"")</f>
        <v/>
      </c>
      <c r="BE231" s="7" t="str">
        <f>IF($J231=BE$4,MAX(BE$1:BE230)+1,"")</f>
        <v/>
      </c>
      <c r="BF231" s="7" t="str">
        <f>IF($J231=BF$4,MAX(BF$1:BF230)+1,"")</f>
        <v/>
      </c>
      <c r="BG231" s="7" t="str">
        <f>IF($J231=BG$4,MAX(BG$1:BG230)+1,"")</f>
        <v/>
      </c>
      <c r="BH231" s="7">
        <f>IF($J231=BH$4,MAX(BH$1:BH230)+1,"")</f>
        <v>22</v>
      </c>
      <c r="BI231" s="6">
        <f t="shared" si="15"/>
        <v>22</v>
      </c>
    </row>
    <row r="232" spans="1:61">
      <c r="A232" s="6" t="str">
        <f t="shared" si="16"/>
        <v>มัธยมศึกษาปีที่ 6/3-19</v>
      </c>
      <c r="B232" s="6" t="str">
        <f t="shared" si="13"/>
        <v>ช67611-23</v>
      </c>
      <c r="D232" s="15">
        <v>19</v>
      </c>
      <c r="E232" s="26" t="s">
        <v>759</v>
      </c>
      <c r="F232" s="27" t="s">
        <v>2124</v>
      </c>
      <c r="G232" s="28" t="s">
        <v>760</v>
      </c>
      <c r="H232" s="15" t="s">
        <v>563</v>
      </c>
      <c r="J232" s="7" t="str">
        <f>IF(K232='วิชา-ชั้นที่สอน'!$B$34,'วิชา-ชั้นที่สอน'!$A$34,IF(K232='วิชา-ชั้นที่สอน'!$B$35,'วิชา-ชั้นที่สอน'!$A$35,IF(K232='วิชา-ชั้นที่สอน'!$B$36,'วิชา-ชั้นที่สอน'!$A$36,IF(K232='วิชา-ชั้นที่สอน'!$B$37,'วิชา-ชั้นที่สอน'!$A$37,IF(K232='วิชา-ชั้นที่สอน'!$B$38,'วิชา-ชั้นที่สอน'!$A$38,IF(K232='วิชา-ชั้นที่สอน'!$B$39,'วิชา-ชั้นที่สอน'!$A$39,"-"))))))</f>
        <v>ช67611</v>
      </c>
      <c r="K232" s="7" t="s">
        <v>2129</v>
      </c>
      <c r="L232" s="7" t="str">
        <f>IF(J232=0,"",IF(J232="-","",IF(J232="","",VLOOKUP(J232,'วิชา-ชั้นที่สอน'!$A$3:$F$59,3,FALSE))))</f>
        <v>สิบเอกชัยวัฒน์(เก่ง) เรืองไกรศิลป์</v>
      </c>
      <c r="M232" s="7" t="str">
        <f>IF(L232=$M$4,MAX(M$1:$M231)+1,"")</f>
        <v/>
      </c>
      <c r="N232" s="7" t="str">
        <f>IF($L232=N$4,MAX(N$1:N231)+1,"")</f>
        <v/>
      </c>
      <c r="O232" s="7" t="str">
        <f>IF($L232=O$4,MAX(O$1:O231)+1,"")</f>
        <v/>
      </c>
      <c r="P232" s="7">
        <f>IF($L232=P$4,MAX(P$1:P231)+1,"")</f>
        <v>57</v>
      </c>
      <c r="Q232" s="7" t="str">
        <f>IF($L232=Q$4,MAX(Q$1:Q231)+1,"")</f>
        <v/>
      </c>
      <c r="R232" s="7" t="str">
        <f>IF($L232=R$4,MAX(R$1:R231)+1,"")</f>
        <v/>
      </c>
      <c r="S232" s="7" t="str">
        <f>IF($L232=S$4,MAX(S$1:S231)+1,"")</f>
        <v/>
      </c>
      <c r="T232" s="7" t="str">
        <f>IF($L232=T$4,MAX(T$1:T231)+1,"")</f>
        <v/>
      </c>
      <c r="U232" s="7" t="str">
        <f>IF($L232=U$4,MAX(U$1:U231)+1,"")</f>
        <v/>
      </c>
      <c r="V232" s="6">
        <f t="shared" si="14"/>
        <v>57</v>
      </c>
      <c r="X232" s="7" t="str">
        <f>IF($J232=X$4,MAX(X$1:X231)+1,"")</f>
        <v/>
      </c>
      <c r="Y232" s="7" t="str">
        <f>IF($J232=Y$4,MAX(Y$1:Y231)+1,"")</f>
        <v/>
      </c>
      <c r="Z232" s="7" t="str">
        <f>IF($J232=Z$4,MAX(Z$1:Z231)+1,"")</f>
        <v/>
      </c>
      <c r="AA232" s="7" t="str">
        <f>IF($J232=AA$4,MAX(AA$1:AA231)+1,"")</f>
        <v/>
      </c>
      <c r="AB232" s="7" t="str">
        <f>IF($J232=AB$4,MAX(AB$1:AB231)+1,"")</f>
        <v/>
      </c>
      <c r="AC232" s="7" t="str">
        <f>IF($J232=AC$4,MAX(AC$1:AC231)+1,"")</f>
        <v/>
      </c>
      <c r="AD232" s="7" t="str">
        <f>IF($J232=AD$4,MAX(AD$1:AD231)+1,"")</f>
        <v/>
      </c>
      <c r="AE232" s="7" t="str">
        <f>IF($J232=AE$4,MAX(AE$1:AE231)+1,"")</f>
        <v/>
      </c>
      <c r="AF232" s="7" t="str">
        <f>IF($J232=AF$4,MAX(AF$1:AF231)+1,"")</f>
        <v/>
      </c>
      <c r="AG232" s="7" t="str">
        <f>IF($J232=AG$4,MAX(AG$1:AG231)+1,"")</f>
        <v/>
      </c>
      <c r="AH232" s="7" t="str">
        <f>IF($J232=AH$4,MAX(AH$1:AH231)+1,"")</f>
        <v/>
      </c>
      <c r="AI232" s="7" t="str">
        <f>IF($J232=AI$4,MAX(AI$1:AI231)+1,"")</f>
        <v/>
      </c>
      <c r="AJ232" s="7" t="str">
        <f>IF($J232=AJ$4,MAX(AJ$1:AJ231)+1,"")</f>
        <v/>
      </c>
      <c r="AK232" s="7" t="str">
        <f>IF($J232=AK$4,MAX(AK$1:AK231)+1,"")</f>
        <v/>
      </c>
      <c r="AL232" s="7" t="str">
        <f>IF($J232=AL$4,MAX(AL$1:AL231)+1,"")</f>
        <v/>
      </c>
      <c r="AM232" s="7" t="str">
        <f>IF($J232=AM$4,MAX(AM$1:AM231)+1,"")</f>
        <v/>
      </c>
      <c r="AN232" s="7" t="str">
        <f>IF($J232=AN$4,MAX(AN$1:AN231)+1,"")</f>
        <v/>
      </c>
      <c r="AO232" s="7" t="str">
        <f>IF($J232=AO$4,MAX(AO$1:AO231)+1,"")</f>
        <v/>
      </c>
      <c r="AP232" s="7" t="str">
        <f>IF($J232=AP$4,MAX(AP$1:AP231)+1,"")</f>
        <v/>
      </c>
      <c r="AQ232" s="7" t="str">
        <f>IF($J232=AQ$4,MAX(AQ$1:AQ231)+1,"")</f>
        <v/>
      </c>
      <c r="AR232" s="7" t="str">
        <f>IF($J232=AR$4,MAX(AR$1:AR231)+1,"")</f>
        <v/>
      </c>
      <c r="AS232" s="7" t="str">
        <f>IF($J232=AS$4,MAX(AS$1:AS231)+1,"")</f>
        <v/>
      </c>
      <c r="AT232" s="7" t="str">
        <f>IF($J232=AT$4,MAX(AT$1:AT231)+1,"")</f>
        <v/>
      </c>
      <c r="AU232" s="7" t="str">
        <f>IF($J232=AU$4,MAX(AU$1:AU231)+1,"")</f>
        <v/>
      </c>
      <c r="AV232" s="7" t="str">
        <f>IF($J232=AV$4,MAX(AV$1:AV231)+1,"")</f>
        <v/>
      </c>
      <c r="AW232" s="7" t="str">
        <f>IF($J232=AW$4,MAX(AW$1:AW231)+1,"")</f>
        <v/>
      </c>
      <c r="AX232" s="7" t="str">
        <f>IF($J232=AX$4,MAX(AX$1:AX231)+1,"")</f>
        <v/>
      </c>
      <c r="AY232" s="7" t="str">
        <f>IF($J232=AY$4,MAX(AY$1:AY231)+1,"")</f>
        <v/>
      </c>
      <c r="AZ232" s="7" t="str">
        <f>IF($J232=AZ$4,MAX(AZ$1:AZ231)+1,"")</f>
        <v/>
      </c>
      <c r="BA232" s="7" t="str">
        <f>IF($J232=BA$4,MAX(BA$1:BA231)+1,"")</f>
        <v/>
      </c>
      <c r="BB232" s="7" t="str">
        <f>IF($J232=BB$4,MAX(BB$1:BB231)+1,"")</f>
        <v/>
      </c>
      <c r="BC232" s="7" t="str">
        <f>IF($J232=BC$4,MAX(BC$1:BC231)+1,"")</f>
        <v/>
      </c>
      <c r="BD232" s="7" t="str">
        <f>IF($J232=BD$4,MAX(BD$1:BD231)+1,"")</f>
        <v/>
      </c>
      <c r="BE232" s="7" t="str">
        <f>IF($J232=BE$4,MAX(BE$1:BE231)+1,"")</f>
        <v/>
      </c>
      <c r="BF232" s="7" t="str">
        <f>IF($J232=BF$4,MAX(BF$1:BF231)+1,"")</f>
        <v/>
      </c>
      <c r="BG232" s="7" t="str">
        <f>IF($J232=BG$4,MAX(BG$1:BG231)+1,"")</f>
        <v/>
      </c>
      <c r="BH232" s="7">
        <f>IF($J232=BH$4,MAX(BH$1:BH231)+1,"")</f>
        <v>23</v>
      </c>
      <c r="BI232" s="6">
        <f t="shared" si="15"/>
        <v>23</v>
      </c>
    </row>
    <row r="233" spans="1:61">
      <c r="A233" s="6" t="str">
        <f t="shared" si="16"/>
        <v>มัธยมศึกษาปีที่ 6/3-20</v>
      </c>
      <c r="B233" s="6" t="str">
        <f t="shared" si="13"/>
        <v>ช67609-11</v>
      </c>
      <c r="D233" s="15">
        <v>20</v>
      </c>
      <c r="E233" s="26" t="s">
        <v>761</v>
      </c>
      <c r="F233" s="30" t="s">
        <v>2125</v>
      </c>
      <c r="G233" s="31" t="s">
        <v>762</v>
      </c>
      <c r="H233" s="15" t="s">
        <v>563</v>
      </c>
      <c r="J233" s="7" t="str">
        <f>IF(K233='วิชา-ชั้นที่สอน'!$B$34,'วิชา-ชั้นที่สอน'!$A$34,IF(K233='วิชา-ชั้นที่สอน'!$B$35,'วิชา-ชั้นที่สอน'!$A$35,IF(K233='วิชา-ชั้นที่สอน'!$B$36,'วิชา-ชั้นที่สอน'!$A$36,IF(K233='วิชา-ชั้นที่สอน'!$B$37,'วิชา-ชั้นที่สอน'!$A$37,IF(K233='วิชา-ชั้นที่สอน'!$B$38,'วิชา-ชั้นที่สอน'!$A$38,IF(K233='วิชา-ชั้นที่สอน'!$B$39,'วิชา-ชั้นที่สอน'!$A$39,"-"))))))</f>
        <v>ช67609</v>
      </c>
      <c r="K233" s="7" t="s">
        <v>1853</v>
      </c>
      <c r="L233" s="7" t="str">
        <f>IF(J233=0,"",IF(J233="-","",IF(J233="","",VLOOKUP(J233,'วิชา-ชั้นที่สอน'!$A$3:$F$59,3,FALSE))))</f>
        <v>นางสาวเบญญาณิช  กิจเต่ง</v>
      </c>
      <c r="M233" s="7" t="str">
        <f>IF(L233=$M$4,MAX(M$1:$M232)+1,"")</f>
        <v/>
      </c>
      <c r="N233" s="7" t="str">
        <f>IF($L233=N$4,MAX(N$1:N232)+1,"")</f>
        <v/>
      </c>
      <c r="O233" s="7" t="str">
        <f>IF($L233=O$4,MAX(O$1:O232)+1,"")</f>
        <v/>
      </c>
      <c r="P233" s="7" t="str">
        <f>IF($L233=P$4,MAX(P$1:P232)+1,"")</f>
        <v/>
      </c>
      <c r="Q233" s="7" t="str">
        <f>IF($L233=Q$4,MAX(Q$1:Q232)+1,"")</f>
        <v/>
      </c>
      <c r="R233" s="7" t="str">
        <f>IF($L233=R$4,MAX(R$1:R232)+1,"")</f>
        <v/>
      </c>
      <c r="S233" s="7" t="str">
        <f>IF($L233=S$4,MAX(S$1:S232)+1,"")</f>
        <v/>
      </c>
      <c r="T233" s="7" t="str">
        <f>IF($L233=T$4,MAX(T$1:T232)+1,"")</f>
        <v/>
      </c>
      <c r="U233" s="7" t="str">
        <f>IF($L233=U$4,MAX(U$1:U232)+1,"")</f>
        <v/>
      </c>
      <c r="V233" s="6">
        <f t="shared" si="14"/>
        <v>0</v>
      </c>
      <c r="X233" s="7" t="str">
        <f>IF($J233=X$4,MAX(X$1:X232)+1,"")</f>
        <v/>
      </c>
      <c r="Y233" s="7" t="str">
        <f>IF($J233=Y$4,MAX(Y$1:Y232)+1,"")</f>
        <v/>
      </c>
      <c r="Z233" s="7" t="str">
        <f>IF($J233=Z$4,MAX(Z$1:Z232)+1,"")</f>
        <v/>
      </c>
      <c r="AA233" s="7" t="str">
        <f>IF($J233=AA$4,MAX(AA$1:AA232)+1,"")</f>
        <v/>
      </c>
      <c r="AB233" s="7" t="str">
        <f>IF($J233=AB$4,MAX(AB$1:AB232)+1,"")</f>
        <v/>
      </c>
      <c r="AC233" s="7" t="str">
        <f>IF($J233=AC$4,MAX(AC$1:AC232)+1,"")</f>
        <v/>
      </c>
      <c r="AD233" s="7" t="str">
        <f>IF($J233=AD$4,MAX(AD$1:AD232)+1,"")</f>
        <v/>
      </c>
      <c r="AE233" s="7" t="str">
        <f>IF($J233=AE$4,MAX(AE$1:AE232)+1,"")</f>
        <v/>
      </c>
      <c r="AF233" s="7" t="str">
        <f>IF($J233=AF$4,MAX(AF$1:AF232)+1,"")</f>
        <v/>
      </c>
      <c r="AG233" s="7" t="str">
        <f>IF($J233=AG$4,MAX(AG$1:AG232)+1,"")</f>
        <v/>
      </c>
      <c r="AH233" s="7" t="str">
        <f>IF($J233=AH$4,MAX(AH$1:AH232)+1,"")</f>
        <v/>
      </c>
      <c r="AI233" s="7" t="str">
        <f>IF($J233=AI$4,MAX(AI$1:AI232)+1,"")</f>
        <v/>
      </c>
      <c r="AJ233" s="7" t="str">
        <f>IF($J233=AJ$4,MAX(AJ$1:AJ232)+1,"")</f>
        <v/>
      </c>
      <c r="AK233" s="7" t="str">
        <f>IF($J233=AK$4,MAX(AK$1:AK232)+1,"")</f>
        <v/>
      </c>
      <c r="AL233" s="7" t="str">
        <f>IF($J233=AL$4,MAX(AL$1:AL232)+1,"")</f>
        <v/>
      </c>
      <c r="AM233" s="7" t="str">
        <f>IF($J233=AM$4,MAX(AM$1:AM232)+1,"")</f>
        <v/>
      </c>
      <c r="AN233" s="7" t="str">
        <f>IF($J233=AN$4,MAX(AN$1:AN232)+1,"")</f>
        <v/>
      </c>
      <c r="AO233" s="7" t="str">
        <f>IF($J233=AO$4,MAX(AO$1:AO232)+1,"")</f>
        <v/>
      </c>
      <c r="AP233" s="7" t="str">
        <f>IF($J233=AP$4,MAX(AP$1:AP232)+1,"")</f>
        <v/>
      </c>
      <c r="AQ233" s="7" t="str">
        <f>IF($J233=AQ$4,MAX(AQ$1:AQ232)+1,"")</f>
        <v/>
      </c>
      <c r="AR233" s="7" t="str">
        <f>IF($J233=AR$4,MAX(AR$1:AR232)+1,"")</f>
        <v/>
      </c>
      <c r="AS233" s="7" t="str">
        <f>IF($J233=AS$4,MAX(AS$1:AS232)+1,"")</f>
        <v/>
      </c>
      <c r="AT233" s="7" t="str">
        <f>IF($J233=AT$4,MAX(AT$1:AT232)+1,"")</f>
        <v/>
      </c>
      <c r="AU233" s="7" t="str">
        <f>IF($J233=AU$4,MAX(AU$1:AU232)+1,"")</f>
        <v/>
      </c>
      <c r="AV233" s="7" t="str">
        <f>IF($J233=AV$4,MAX(AV$1:AV232)+1,"")</f>
        <v/>
      </c>
      <c r="AW233" s="7" t="str">
        <f>IF($J233=AW$4,MAX(AW$1:AW232)+1,"")</f>
        <v/>
      </c>
      <c r="AX233" s="7" t="str">
        <f>IF($J233=AX$4,MAX(AX$1:AX232)+1,"")</f>
        <v/>
      </c>
      <c r="AY233" s="7" t="str">
        <f>IF($J233=AY$4,MAX(AY$1:AY232)+1,"")</f>
        <v/>
      </c>
      <c r="AZ233" s="7" t="str">
        <f>IF($J233=AZ$4,MAX(AZ$1:AZ232)+1,"")</f>
        <v/>
      </c>
      <c r="BA233" s="7" t="str">
        <f>IF($J233=BA$4,MAX(BA$1:BA232)+1,"")</f>
        <v/>
      </c>
      <c r="BB233" s="7" t="str">
        <f>IF($J233=BB$4,MAX(BB$1:BB232)+1,"")</f>
        <v/>
      </c>
      <c r="BC233" s="7" t="str">
        <f>IF($J233=BC$4,MAX(BC$1:BC232)+1,"")</f>
        <v/>
      </c>
      <c r="BD233" s="7" t="str">
        <f>IF($J233=BD$4,MAX(BD$1:BD232)+1,"")</f>
        <v/>
      </c>
      <c r="BE233" s="7" t="str">
        <f>IF($J233=BE$4,MAX(BE$1:BE232)+1,"")</f>
        <v/>
      </c>
      <c r="BF233" s="7">
        <f>IF($J233=BF$4,MAX(BF$1:BF232)+1,"")</f>
        <v>11</v>
      </c>
      <c r="BG233" s="7" t="str">
        <f>IF($J233=BG$4,MAX(BG$1:BG232)+1,"")</f>
        <v/>
      </c>
      <c r="BH233" s="7" t="str">
        <f>IF($J233=BH$4,MAX(BH$1:BH232)+1,"")</f>
        <v/>
      </c>
      <c r="BI233" s="6">
        <f t="shared" si="15"/>
        <v>11</v>
      </c>
    </row>
    <row r="234" spans="1:61">
      <c r="A234" s="6" t="str">
        <f t="shared" si="16"/>
        <v>มัธยมศึกษาปีที่ 6/3-21</v>
      </c>
      <c r="B234" s="6" t="str">
        <f t="shared" si="13"/>
        <v>ช67610-6</v>
      </c>
      <c r="D234" s="15">
        <v>21</v>
      </c>
      <c r="E234" s="26" t="s">
        <v>763</v>
      </c>
      <c r="F234" s="27" t="s">
        <v>2126</v>
      </c>
      <c r="G234" s="28" t="s">
        <v>764</v>
      </c>
      <c r="H234" s="15" t="s">
        <v>563</v>
      </c>
      <c r="J234" s="7" t="str">
        <f>IF(K234='วิชา-ชั้นที่สอน'!$B$34,'วิชา-ชั้นที่สอน'!$A$34,IF(K234='วิชา-ชั้นที่สอน'!$B$35,'วิชา-ชั้นที่สอน'!$A$35,IF(K234='วิชา-ชั้นที่สอน'!$B$36,'วิชา-ชั้นที่สอน'!$A$36,IF(K234='วิชา-ชั้นที่สอน'!$B$37,'วิชา-ชั้นที่สอน'!$A$37,IF(K234='วิชา-ชั้นที่สอน'!$B$38,'วิชา-ชั้นที่สอน'!$A$38,IF(K234='วิชา-ชั้นที่สอน'!$B$39,'วิชา-ชั้นที่สอน'!$A$39,"-"))))))</f>
        <v>ช67610</v>
      </c>
      <c r="K234" s="7" t="s">
        <v>2133</v>
      </c>
      <c r="L234" s="7" t="str">
        <f>IF(J234=0,"",IF(J234="-","",IF(J234="","",VLOOKUP(J234,'วิชา-ชั้นที่สอน'!$A$3:$F$59,3,FALSE))))</f>
        <v>นางสาวมรกต  แหวนประดับ</v>
      </c>
      <c r="M234" s="7" t="str">
        <f>IF(L234=$M$4,MAX(M$1:$M233)+1,"")</f>
        <v/>
      </c>
      <c r="N234" s="7" t="str">
        <f>IF($L234=N$4,MAX(N$1:N233)+1,"")</f>
        <v/>
      </c>
      <c r="O234" s="7" t="str">
        <f>IF($L234=O$4,MAX(O$1:O233)+1,"")</f>
        <v/>
      </c>
      <c r="P234" s="7" t="str">
        <f>IF($L234=P$4,MAX(P$1:P233)+1,"")</f>
        <v/>
      </c>
      <c r="Q234" s="7" t="str">
        <f>IF($L234=Q$4,MAX(Q$1:Q233)+1,"")</f>
        <v/>
      </c>
      <c r="R234" s="7" t="str">
        <f>IF($L234=R$4,MAX(R$1:R233)+1,"")</f>
        <v/>
      </c>
      <c r="S234" s="7" t="str">
        <f>IF($L234=S$4,MAX(S$1:S233)+1,"")</f>
        <v/>
      </c>
      <c r="T234" s="7" t="str">
        <f>IF($L234=T$4,MAX(T$1:T233)+1,"")</f>
        <v/>
      </c>
      <c r="U234" s="7" t="str">
        <f>IF($L234=U$4,MAX(U$1:U233)+1,"")</f>
        <v/>
      </c>
      <c r="V234" s="6">
        <f t="shared" si="14"/>
        <v>0</v>
      </c>
      <c r="X234" s="7" t="str">
        <f>IF($J234=X$4,MAX(X$1:X233)+1,"")</f>
        <v/>
      </c>
      <c r="Y234" s="7" t="str">
        <f>IF($J234=Y$4,MAX(Y$1:Y233)+1,"")</f>
        <v/>
      </c>
      <c r="Z234" s="7" t="str">
        <f>IF($J234=Z$4,MAX(Z$1:Z233)+1,"")</f>
        <v/>
      </c>
      <c r="AA234" s="7" t="str">
        <f>IF($J234=AA$4,MAX(AA$1:AA233)+1,"")</f>
        <v/>
      </c>
      <c r="AB234" s="7" t="str">
        <f>IF($J234=AB$4,MAX(AB$1:AB233)+1,"")</f>
        <v/>
      </c>
      <c r="AC234" s="7" t="str">
        <f>IF($J234=AC$4,MAX(AC$1:AC233)+1,"")</f>
        <v/>
      </c>
      <c r="AD234" s="7" t="str">
        <f>IF($J234=AD$4,MAX(AD$1:AD233)+1,"")</f>
        <v/>
      </c>
      <c r="AE234" s="7" t="str">
        <f>IF($J234=AE$4,MAX(AE$1:AE233)+1,"")</f>
        <v/>
      </c>
      <c r="AF234" s="7" t="str">
        <f>IF($J234=AF$4,MAX(AF$1:AF233)+1,"")</f>
        <v/>
      </c>
      <c r="AG234" s="7" t="str">
        <f>IF($J234=AG$4,MAX(AG$1:AG233)+1,"")</f>
        <v/>
      </c>
      <c r="AH234" s="7" t="str">
        <f>IF($J234=AH$4,MAX(AH$1:AH233)+1,"")</f>
        <v/>
      </c>
      <c r="AI234" s="7" t="str">
        <f>IF($J234=AI$4,MAX(AI$1:AI233)+1,"")</f>
        <v/>
      </c>
      <c r="AJ234" s="7" t="str">
        <f>IF($J234=AJ$4,MAX(AJ$1:AJ233)+1,"")</f>
        <v/>
      </c>
      <c r="AK234" s="7" t="str">
        <f>IF($J234=AK$4,MAX(AK$1:AK233)+1,"")</f>
        <v/>
      </c>
      <c r="AL234" s="7" t="str">
        <f>IF($J234=AL$4,MAX(AL$1:AL233)+1,"")</f>
        <v/>
      </c>
      <c r="AM234" s="7" t="str">
        <f>IF($J234=AM$4,MAX(AM$1:AM233)+1,"")</f>
        <v/>
      </c>
      <c r="AN234" s="7" t="str">
        <f>IF($J234=AN$4,MAX(AN$1:AN233)+1,"")</f>
        <v/>
      </c>
      <c r="AO234" s="7" t="str">
        <f>IF($J234=AO$4,MAX(AO$1:AO233)+1,"")</f>
        <v/>
      </c>
      <c r="AP234" s="7" t="str">
        <f>IF($J234=AP$4,MAX(AP$1:AP233)+1,"")</f>
        <v/>
      </c>
      <c r="AQ234" s="7" t="str">
        <f>IF($J234=AQ$4,MAX(AQ$1:AQ233)+1,"")</f>
        <v/>
      </c>
      <c r="AR234" s="7" t="str">
        <f>IF($J234=AR$4,MAX(AR$1:AR233)+1,"")</f>
        <v/>
      </c>
      <c r="AS234" s="7" t="str">
        <f>IF($J234=AS$4,MAX(AS$1:AS233)+1,"")</f>
        <v/>
      </c>
      <c r="AT234" s="7" t="str">
        <f>IF($J234=AT$4,MAX(AT$1:AT233)+1,"")</f>
        <v/>
      </c>
      <c r="AU234" s="7" t="str">
        <f>IF($J234=AU$4,MAX(AU$1:AU233)+1,"")</f>
        <v/>
      </c>
      <c r="AV234" s="7" t="str">
        <f>IF($J234=AV$4,MAX(AV$1:AV233)+1,"")</f>
        <v/>
      </c>
      <c r="AW234" s="7" t="str">
        <f>IF($J234=AW$4,MAX(AW$1:AW233)+1,"")</f>
        <v/>
      </c>
      <c r="AX234" s="7" t="str">
        <f>IF($J234=AX$4,MAX(AX$1:AX233)+1,"")</f>
        <v/>
      </c>
      <c r="AY234" s="7" t="str">
        <f>IF($J234=AY$4,MAX(AY$1:AY233)+1,"")</f>
        <v/>
      </c>
      <c r="AZ234" s="7" t="str">
        <f>IF($J234=AZ$4,MAX(AZ$1:AZ233)+1,"")</f>
        <v/>
      </c>
      <c r="BA234" s="7" t="str">
        <f>IF($J234=BA$4,MAX(BA$1:BA233)+1,"")</f>
        <v/>
      </c>
      <c r="BB234" s="7" t="str">
        <f>IF($J234=BB$4,MAX(BB$1:BB233)+1,"")</f>
        <v/>
      </c>
      <c r="BC234" s="7" t="str">
        <f>IF($J234=BC$4,MAX(BC$1:BC233)+1,"")</f>
        <v/>
      </c>
      <c r="BD234" s="7" t="str">
        <f>IF($J234=BD$4,MAX(BD$1:BD233)+1,"")</f>
        <v/>
      </c>
      <c r="BE234" s="7" t="str">
        <f>IF($J234=BE$4,MAX(BE$1:BE233)+1,"")</f>
        <v/>
      </c>
      <c r="BF234" s="7" t="str">
        <f>IF($J234=BF$4,MAX(BF$1:BF233)+1,"")</f>
        <v/>
      </c>
      <c r="BG234" s="7">
        <f>IF($J234=BG$4,MAX(BG$1:BG233)+1,"")</f>
        <v>6</v>
      </c>
      <c r="BH234" s="7" t="str">
        <f>IF($J234=BH$4,MAX(BH$1:BH233)+1,"")</f>
        <v/>
      </c>
      <c r="BI234" s="6">
        <f t="shared" si="15"/>
        <v>6</v>
      </c>
    </row>
    <row r="235" spans="1:61">
      <c r="A235" s="6" t="str">
        <f t="shared" si="16"/>
        <v>มัธยมศึกษาปีที่ 6/3-22</v>
      </c>
      <c r="B235" s="6" t="str">
        <f t="shared" si="13"/>
        <v>ช67610-7</v>
      </c>
      <c r="D235" s="15">
        <v>22</v>
      </c>
      <c r="E235" s="26" t="s">
        <v>765</v>
      </c>
      <c r="F235" s="27" t="s">
        <v>766</v>
      </c>
      <c r="G235" s="28" t="s">
        <v>767</v>
      </c>
      <c r="H235" s="15" t="s">
        <v>563</v>
      </c>
      <c r="J235" s="7" t="str">
        <f>IF(K235='วิชา-ชั้นที่สอน'!$B$34,'วิชา-ชั้นที่สอน'!$A$34,IF(K235='วิชา-ชั้นที่สอน'!$B$35,'วิชา-ชั้นที่สอน'!$A$35,IF(K235='วิชา-ชั้นที่สอน'!$B$36,'วิชา-ชั้นที่สอน'!$A$36,IF(K235='วิชา-ชั้นที่สอน'!$B$37,'วิชา-ชั้นที่สอน'!$A$37,IF(K235='วิชา-ชั้นที่สอน'!$B$38,'วิชา-ชั้นที่สอน'!$A$38,IF(K235='วิชา-ชั้นที่สอน'!$B$39,'วิชา-ชั้นที่สอน'!$A$39,"-"))))))</f>
        <v>ช67610</v>
      </c>
      <c r="K235" s="7" t="s">
        <v>2133</v>
      </c>
      <c r="L235" s="7" t="str">
        <f>IF(J235=0,"",IF(J235="-","",IF(J235="","",VLOOKUP(J235,'วิชา-ชั้นที่สอน'!$A$3:$F$59,3,FALSE))))</f>
        <v>นางสาวมรกต  แหวนประดับ</v>
      </c>
      <c r="M235" s="7" t="str">
        <f>IF(L235=$M$4,MAX(M$1:$M234)+1,"")</f>
        <v/>
      </c>
      <c r="N235" s="7" t="str">
        <f>IF($L235=N$4,MAX(N$1:N234)+1,"")</f>
        <v/>
      </c>
      <c r="O235" s="7" t="str">
        <f>IF($L235=O$4,MAX(O$1:O234)+1,"")</f>
        <v/>
      </c>
      <c r="P235" s="7" t="str">
        <f>IF($L235=P$4,MAX(P$1:P234)+1,"")</f>
        <v/>
      </c>
      <c r="Q235" s="7" t="str">
        <f>IF($L235=Q$4,MAX(Q$1:Q234)+1,"")</f>
        <v/>
      </c>
      <c r="R235" s="7" t="str">
        <f>IF($L235=R$4,MAX(R$1:R234)+1,"")</f>
        <v/>
      </c>
      <c r="S235" s="7" t="str">
        <f>IF($L235=S$4,MAX(S$1:S234)+1,"")</f>
        <v/>
      </c>
      <c r="T235" s="7" t="str">
        <f>IF($L235=T$4,MAX(T$1:T234)+1,"")</f>
        <v/>
      </c>
      <c r="U235" s="7" t="str">
        <f>IF($L235=U$4,MAX(U$1:U234)+1,"")</f>
        <v/>
      </c>
      <c r="V235" s="6">
        <f t="shared" si="14"/>
        <v>0</v>
      </c>
      <c r="X235" s="7" t="str">
        <f>IF($J235=X$4,MAX(X$1:X234)+1,"")</f>
        <v/>
      </c>
      <c r="Y235" s="7" t="str">
        <f>IF($J235=Y$4,MAX(Y$1:Y234)+1,"")</f>
        <v/>
      </c>
      <c r="Z235" s="7" t="str">
        <f>IF($J235=Z$4,MAX(Z$1:Z234)+1,"")</f>
        <v/>
      </c>
      <c r="AA235" s="7" t="str">
        <f>IF($J235=AA$4,MAX(AA$1:AA234)+1,"")</f>
        <v/>
      </c>
      <c r="AB235" s="7" t="str">
        <f>IF($J235=AB$4,MAX(AB$1:AB234)+1,"")</f>
        <v/>
      </c>
      <c r="AC235" s="7" t="str">
        <f>IF($J235=AC$4,MAX(AC$1:AC234)+1,"")</f>
        <v/>
      </c>
      <c r="AD235" s="7" t="str">
        <f>IF($J235=AD$4,MAX(AD$1:AD234)+1,"")</f>
        <v/>
      </c>
      <c r="AE235" s="7" t="str">
        <f>IF($J235=AE$4,MAX(AE$1:AE234)+1,"")</f>
        <v/>
      </c>
      <c r="AF235" s="7" t="str">
        <f>IF($J235=AF$4,MAX(AF$1:AF234)+1,"")</f>
        <v/>
      </c>
      <c r="AG235" s="7" t="str">
        <f>IF($J235=AG$4,MAX(AG$1:AG234)+1,"")</f>
        <v/>
      </c>
      <c r="AH235" s="7" t="str">
        <f>IF($J235=AH$4,MAX(AH$1:AH234)+1,"")</f>
        <v/>
      </c>
      <c r="AI235" s="7" t="str">
        <f>IF($J235=AI$4,MAX(AI$1:AI234)+1,"")</f>
        <v/>
      </c>
      <c r="AJ235" s="7" t="str">
        <f>IF($J235=AJ$4,MAX(AJ$1:AJ234)+1,"")</f>
        <v/>
      </c>
      <c r="AK235" s="7" t="str">
        <f>IF($J235=AK$4,MAX(AK$1:AK234)+1,"")</f>
        <v/>
      </c>
      <c r="AL235" s="7" t="str">
        <f>IF($J235=AL$4,MAX(AL$1:AL234)+1,"")</f>
        <v/>
      </c>
      <c r="AM235" s="7" t="str">
        <f>IF($J235=AM$4,MAX(AM$1:AM234)+1,"")</f>
        <v/>
      </c>
      <c r="AN235" s="7" t="str">
        <f>IF($J235=AN$4,MAX(AN$1:AN234)+1,"")</f>
        <v/>
      </c>
      <c r="AO235" s="7" t="str">
        <f>IF($J235=AO$4,MAX(AO$1:AO234)+1,"")</f>
        <v/>
      </c>
      <c r="AP235" s="7" t="str">
        <f>IF($J235=AP$4,MAX(AP$1:AP234)+1,"")</f>
        <v/>
      </c>
      <c r="AQ235" s="7" t="str">
        <f>IF($J235=AQ$4,MAX(AQ$1:AQ234)+1,"")</f>
        <v/>
      </c>
      <c r="AR235" s="7" t="str">
        <f>IF($J235=AR$4,MAX(AR$1:AR234)+1,"")</f>
        <v/>
      </c>
      <c r="AS235" s="7" t="str">
        <f>IF($J235=AS$4,MAX(AS$1:AS234)+1,"")</f>
        <v/>
      </c>
      <c r="AT235" s="7" t="str">
        <f>IF($J235=AT$4,MAX(AT$1:AT234)+1,"")</f>
        <v/>
      </c>
      <c r="AU235" s="7" t="str">
        <f>IF($J235=AU$4,MAX(AU$1:AU234)+1,"")</f>
        <v/>
      </c>
      <c r="AV235" s="7" t="str">
        <f>IF($J235=AV$4,MAX(AV$1:AV234)+1,"")</f>
        <v/>
      </c>
      <c r="AW235" s="7" t="str">
        <f>IF($J235=AW$4,MAX(AW$1:AW234)+1,"")</f>
        <v/>
      </c>
      <c r="AX235" s="7" t="str">
        <f>IF($J235=AX$4,MAX(AX$1:AX234)+1,"")</f>
        <v/>
      </c>
      <c r="AY235" s="7" t="str">
        <f>IF($J235=AY$4,MAX(AY$1:AY234)+1,"")</f>
        <v/>
      </c>
      <c r="AZ235" s="7" t="str">
        <f>IF($J235=AZ$4,MAX(AZ$1:AZ234)+1,"")</f>
        <v/>
      </c>
      <c r="BA235" s="7" t="str">
        <f>IF($J235=BA$4,MAX(BA$1:BA234)+1,"")</f>
        <v/>
      </c>
      <c r="BB235" s="7" t="str">
        <f>IF($J235=BB$4,MAX(BB$1:BB234)+1,"")</f>
        <v/>
      </c>
      <c r="BC235" s="7" t="str">
        <f>IF($J235=BC$4,MAX(BC$1:BC234)+1,"")</f>
        <v/>
      </c>
      <c r="BD235" s="7" t="str">
        <f>IF($J235=BD$4,MAX(BD$1:BD234)+1,"")</f>
        <v/>
      </c>
      <c r="BE235" s="7" t="str">
        <f>IF($J235=BE$4,MAX(BE$1:BE234)+1,"")</f>
        <v/>
      </c>
      <c r="BF235" s="7" t="str">
        <f>IF($J235=BF$4,MAX(BF$1:BF234)+1,"")</f>
        <v/>
      </c>
      <c r="BG235" s="7">
        <f>IF($J235=BG$4,MAX(BG$1:BG234)+1,"")</f>
        <v>7</v>
      </c>
      <c r="BH235" s="7" t="str">
        <f>IF($J235=BH$4,MAX(BH$1:BH234)+1,"")</f>
        <v/>
      </c>
      <c r="BI235" s="6">
        <f t="shared" si="15"/>
        <v>7</v>
      </c>
    </row>
    <row r="236" spans="1:61">
      <c r="A236" s="6" t="str">
        <f t="shared" si="16"/>
        <v>มัธยมศึกษาปีที่ 6/3-23</v>
      </c>
      <c r="B236" s="6" t="str">
        <f t="shared" si="13"/>
        <v>ช67609-12</v>
      </c>
      <c r="D236" s="15">
        <v>23</v>
      </c>
      <c r="E236" s="26" t="s">
        <v>768</v>
      </c>
      <c r="F236" s="27" t="s">
        <v>769</v>
      </c>
      <c r="G236" s="28" t="s">
        <v>770</v>
      </c>
      <c r="H236" s="15" t="s">
        <v>563</v>
      </c>
      <c r="J236" s="7" t="str">
        <f>IF(K236='วิชา-ชั้นที่สอน'!$B$34,'วิชา-ชั้นที่สอน'!$A$34,IF(K236='วิชา-ชั้นที่สอน'!$B$35,'วิชา-ชั้นที่สอน'!$A$35,IF(K236='วิชา-ชั้นที่สอน'!$B$36,'วิชา-ชั้นที่สอน'!$A$36,IF(K236='วิชา-ชั้นที่สอน'!$B$37,'วิชา-ชั้นที่สอน'!$A$37,IF(K236='วิชา-ชั้นที่สอน'!$B$38,'วิชา-ชั้นที่สอน'!$A$38,IF(K236='วิชา-ชั้นที่สอน'!$B$39,'วิชา-ชั้นที่สอน'!$A$39,"-"))))))</f>
        <v>ช67609</v>
      </c>
      <c r="K236" s="7" t="s">
        <v>1853</v>
      </c>
      <c r="L236" s="7" t="str">
        <f>IF(J236=0,"",IF(J236="-","",IF(J236="","",VLOOKUP(J236,'วิชา-ชั้นที่สอน'!$A$3:$F$59,3,FALSE))))</f>
        <v>นางสาวเบญญาณิช  กิจเต่ง</v>
      </c>
      <c r="M236" s="7" t="str">
        <f>IF(L236=$M$4,MAX(M$1:$M235)+1,"")</f>
        <v/>
      </c>
      <c r="N236" s="7" t="str">
        <f>IF($L236=N$4,MAX(N$1:N235)+1,"")</f>
        <v/>
      </c>
      <c r="O236" s="7" t="str">
        <f>IF($L236=O$4,MAX(O$1:O235)+1,"")</f>
        <v/>
      </c>
      <c r="P236" s="7" t="str">
        <f>IF($L236=P$4,MAX(P$1:P235)+1,"")</f>
        <v/>
      </c>
      <c r="Q236" s="7" t="str">
        <f>IF($L236=Q$4,MAX(Q$1:Q235)+1,"")</f>
        <v/>
      </c>
      <c r="R236" s="7" t="str">
        <f>IF($L236=R$4,MAX(R$1:R235)+1,"")</f>
        <v/>
      </c>
      <c r="S236" s="7" t="str">
        <f>IF($L236=S$4,MAX(S$1:S235)+1,"")</f>
        <v/>
      </c>
      <c r="T236" s="7" t="str">
        <f>IF($L236=T$4,MAX(T$1:T235)+1,"")</f>
        <v/>
      </c>
      <c r="U236" s="7" t="str">
        <f>IF($L236=U$4,MAX(U$1:U235)+1,"")</f>
        <v/>
      </c>
      <c r="V236" s="6">
        <f t="shared" si="14"/>
        <v>0</v>
      </c>
      <c r="X236" s="7" t="str">
        <f>IF($J236=X$4,MAX(X$1:X235)+1,"")</f>
        <v/>
      </c>
      <c r="Y236" s="7" t="str">
        <f>IF($J236=Y$4,MAX(Y$1:Y235)+1,"")</f>
        <v/>
      </c>
      <c r="Z236" s="7" t="str">
        <f>IF($J236=Z$4,MAX(Z$1:Z235)+1,"")</f>
        <v/>
      </c>
      <c r="AA236" s="7" t="str">
        <f>IF($J236=AA$4,MAX(AA$1:AA235)+1,"")</f>
        <v/>
      </c>
      <c r="AB236" s="7" t="str">
        <f>IF($J236=AB$4,MAX(AB$1:AB235)+1,"")</f>
        <v/>
      </c>
      <c r="AC236" s="7" t="str">
        <f>IF($J236=AC$4,MAX(AC$1:AC235)+1,"")</f>
        <v/>
      </c>
      <c r="AD236" s="7" t="str">
        <f>IF($J236=AD$4,MAX(AD$1:AD235)+1,"")</f>
        <v/>
      </c>
      <c r="AE236" s="7" t="str">
        <f>IF($J236=AE$4,MAX(AE$1:AE235)+1,"")</f>
        <v/>
      </c>
      <c r="AF236" s="7" t="str">
        <f>IF($J236=AF$4,MAX(AF$1:AF235)+1,"")</f>
        <v/>
      </c>
      <c r="AG236" s="7" t="str">
        <f>IF($J236=AG$4,MAX(AG$1:AG235)+1,"")</f>
        <v/>
      </c>
      <c r="AH236" s="7" t="str">
        <f>IF($J236=AH$4,MAX(AH$1:AH235)+1,"")</f>
        <v/>
      </c>
      <c r="AI236" s="7" t="str">
        <f>IF($J236=AI$4,MAX(AI$1:AI235)+1,"")</f>
        <v/>
      </c>
      <c r="AJ236" s="7" t="str">
        <f>IF($J236=AJ$4,MAX(AJ$1:AJ235)+1,"")</f>
        <v/>
      </c>
      <c r="AK236" s="7" t="str">
        <f>IF($J236=AK$4,MAX(AK$1:AK235)+1,"")</f>
        <v/>
      </c>
      <c r="AL236" s="7" t="str">
        <f>IF($J236=AL$4,MAX(AL$1:AL235)+1,"")</f>
        <v/>
      </c>
      <c r="AM236" s="7" t="str">
        <f>IF($J236=AM$4,MAX(AM$1:AM235)+1,"")</f>
        <v/>
      </c>
      <c r="AN236" s="7" t="str">
        <f>IF($J236=AN$4,MAX(AN$1:AN235)+1,"")</f>
        <v/>
      </c>
      <c r="AO236" s="7" t="str">
        <f>IF($J236=AO$4,MAX(AO$1:AO235)+1,"")</f>
        <v/>
      </c>
      <c r="AP236" s="7" t="str">
        <f>IF($J236=AP$4,MAX(AP$1:AP235)+1,"")</f>
        <v/>
      </c>
      <c r="AQ236" s="7" t="str">
        <f>IF($J236=AQ$4,MAX(AQ$1:AQ235)+1,"")</f>
        <v/>
      </c>
      <c r="AR236" s="7" t="str">
        <f>IF($J236=AR$4,MAX(AR$1:AR235)+1,"")</f>
        <v/>
      </c>
      <c r="AS236" s="7" t="str">
        <f>IF($J236=AS$4,MAX(AS$1:AS235)+1,"")</f>
        <v/>
      </c>
      <c r="AT236" s="7" t="str">
        <f>IF($J236=AT$4,MAX(AT$1:AT235)+1,"")</f>
        <v/>
      </c>
      <c r="AU236" s="7" t="str">
        <f>IF($J236=AU$4,MAX(AU$1:AU235)+1,"")</f>
        <v/>
      </c>
      <c r="AV236" s="7" t="str">
        <f>IF($J236=AV$4,MAX(AV$1:AV235)+1,"")</f>
        <v/>
      </c>
      <c r="AW236" s="7" t="str">
        <f>IF($J236=AW$4,MAX(AW$1:AW235)+1,"")</f>
        <v/>
      </c>
      <c r="AX236" s="7" t="str">
        <f>IF($J236=AX$4,MAX(AX$1:AX235)+1,"")</f>
        <v/>
      </c>
      <c r="AY236" s="7" t="str">
        <f>IF($J236=AY$4,MAX(AY$1:AY235)+1,"")</f>
        <v/>
      </c>
      <c r="AZ236" s="7" t="str">
        <f>IF($J236=AZ$4,MAX(AZ$1:AZ235)+1,"")</f>
        <v/>
      </c>
      <c r="BA236" s="7" t="str">
        <f>IF($J236=BA$4,MAX(BA$1:BA235)+1,"")</f>
        <v/>
      </c>
      <c r="BB236" s="7" t="str">
        <f>IF($J236=BB$4,MAX(BB$1:BB235)+1,"")</f>
        <v/>
      </c>
      <c r="BC236" s="7" t="str">
        <f>IF($J236=BC$4,MAX(BC$1:BC235)+1,"")</f>
        <v/>
      </c>
      <c r="BD236" s="7" t="str">
        <f>IF($J236=BD$4,MAX(BD$1:BD235)+1,"")</f>
        <v/>
      </c>
      <c r="BE236" s="7" t="str">
        <f>IF($J236=BE$4,MAX(BE$1:BE235)+1,"")</f>
        <v/>
      </c>
      <c r="BF236" s="7">
        <f>IF($J236=BF$4,MAX(BF$1:BF235)+1,"")</f>
        <v>12</v>
      </c>
      <c r="BG236" s="7" t="str">
        <f>IF($J236=BG$4,MAX(BG$1:BG235)+1,"")</f>
        <v/>
      </c>
      <c r="BH236" s="7" t="str">
        <f>IF($J236=BH$4,MAX(BH$1:BH235)+1,"")</f>
        <v/>
      </c>
      <c r="BI236" s="6">
        <f t="shared" si="15"/>
        <v>12</v>
      </c>
    </row>
    <row r="237" spans="1:61">
      <c r="A237" s="6" t="str">
        <f t="shared" si="16"/>
        <v>มัธยมศึกษาปีที่ 6/3-24</v>
      </c>
      <c r="B237" s="6" t="str">
        <f t="shared" si="13"/>
        <v>ช67610-8</v>
      </c>
      <c r="D237" s="15">
        <v>24</v>
      </c>
      <c r="E237" s="26" t="s">
        <v>771</v>
      </c>
      <c r="F237" s="27" t="s">
        <v>66</v>
      </c>
      <c r="G237" s="28" t="s">
        <v>772</v>
      </c>
      <c r="H237" s="15" t="s">
        <v>563</v>
      </c>
      <c r="J237" s="7" t="str">
        <f>IF(K237='วิชา-ชั้นที่สอน'!$B$34,'วิชา-ชั้นที่สอน'!$A$34,IF(K237='วิชา-ชั้นที่สอน'!$B$35,'วิชา-ชั้นที่สอน'!$A$35,IF(K237='วิชา-ชั้นที่สอน'!$B$36,'วิชา-ชั้นที่สอน'!$A$36,IF(K237='วิชา-ชั้นที่สอน'!$B$37,'วิชา-ชั้นที่สอน'!$A$37,IF(K237='วิชา-ชั้นที่สอน'!$B$38,'วิชา-ชั้นที่สอน'!$A$38,IF(K237='วิชา-ชั้นที่สอน'!$B$39,'วิชา-ชั้นที่สอน'!$A$39,"-"))))))</f>
        <v>ช67610</v>
      </c>
      <c r="K237" s="7" t="s">
        <v>2133</v>
      </c>
      <c r="L237" s="7" t="str">
        <f>IF(J237=0,"",IF(J237="-","",IF(J237="","",VLOOKUP(J237,'วิชา-ชั้นที่สอน'!$A$3:$F$59,3,FALSE))))</f>
        <v>นางสาวมรกต  แหวนประดับ</v>
      </c>
      <c r="M237" s="7" t="str">
        <f>IF(L237=$M$4,MAX(M$1:$M236)+1,"")</f>
        <v/>
      </c>
      <c r="N237" s="7" t="str">
        <f>IF($L237=N$4,MAX(N$1:N236)+1,"")</f>
        <v/>
      </c>
      <c r="O237" s="7" t="str">
        <f>IF($L237=O$4,MAX(O$1:O236)+1,"")</f>
        <v/>
      </c>
      <c r="P237" s="7" t="str">
        <f>IF($L237=P$4,MAX(P$1:P236)+1,"")</f>
        <v/>
      </c>
      <c r="Q237" s="7" t="str">
        <f>IF($L237=Q$4,MAX(Q$1:Q236)+1,"")</f>
        <v/>
      </c>
      <c r="R237" s="7" t="str">
        <f>IF($L237=R$4,MAX(R$1:R236)+1,"")</f>
        <v/>
      </c>
      <c r="S237" s="7" t="str">
        <f>IF($L237=S$4,MAX(S$1:S236)+1,"")</f>
        <v/>
      </c>
      <c r="T237" s="7" t="str">
        <f>IF($L237=T$4,MAX(T$1:T236)+1,"")</f>
        <v/>
      </c>
      <c r="U237" s="7" t="str">
        <f>IF($L237=U$4,MAX(U$1:U236)+1,"")</f>
        <v/>
      </c>
      <c r="V237" s="6">
        <f t="shared" si="14"/>
        <v>0</v>
      </c>
      <c r="X237" s="7" t="str">
        <f>IF($J237=X$4,MAX(X$1:X236)+1,"")</f>
        <v/>
      </c>
      <c r="Y237" s="7" t="str">
        <f>IF($J237=Y$4,MAX(Y$1:Y236)+1,"")</f>
        <v/>
      </c>
      <c r="Z237" s="7" t="str">
        <f>IF($J237=Z$4,MAX(Z$1:Z236)+1,"")</f>
        <v/>
      </c>
      <c r="AA237" s="7" t="str">
        <f>IF($J237=AA$4,MAX(AA$1:AA236)+1,"")</f>
        <v/>
      </c>
      <c r="AB237" s="7" t="str">
        <f>IF($J237=AB$4,MAX(AB$1:AB236)+1,"")</f>
        <v/>
      </c>
      <c r="AC237" s="7" t="str">
        <f>IF($J237=AC$4,MAX(AC$1:AC236)+1,"")</f>
        <v/>
      </c>
      <c r="AD237" s="7" t="str">
        <f>IF($J237=AD$4,MAX(AD$1:AD236)+1,"")</f>
        <v/>
      </c>
      <c r="AE237" s="7" t="str">
        <f>IF($J237=AE$4,MAX(AE$1:AE236)+1,"")</f>
        <v/>
      </c>
      <c r="AF237" s="7" t="str">
        <f>IF($J237=AF$4,MAX(AF$1:AF236)+1,"")</f>
        <v/>
      </c>
      <c r="AG237" s="7" t="str">
        <f>IF($J237=AG$4,MAX(AG$1:AG236)+1,"")</f>
        <v/>
      </c>
      <c r="AH237" s="7" t="str">
        <f>IF($J237=AH$4,MAX(AH$1:AH236)+1,"")</f>
        <v/>
      </c>
      <c r="AI237" s="7" t="str">
        <f>IF($J237=AI$4,MAX(AI$1:AI236)+1,"")</f>
        <v/>
      </c>
      <c r="AJ237" s="7" t="str">
        <f>IF($J237=AJ$4,MAX(AJ$1:AJ236)+1,"")</f>
        <v/>
      </c>
      <c r="AK237" s="7" t="str">
        <f>IF($J237=AK$4,MAX(AK$1:AK236)+1,"")</f>
        <v/>
      </c>
      <c r="AL237" s="7" t="str">
        <f>IF($J237=AL$4,MAX(AL$1:AL236)+1,"")</f>
        <v/>
      </c>
      <c r="AM237" s="7" t="str">
        <f>IF($J237=AM$4,MAX(AM$1:AM236)+1,"")</f>
        <v/>
      </c>
      <c r="AN237" s="7" t="str">
        <f>IF($J237=AN$4,MAX(AN$1:AN236)+1,"")</f>
        <v/>
      </c>
      <c r="AO237" s="7" t="str">
        <f>IF($J237=AO$4,MAX(AO$1:AO236)+1,"")</f>
        <v/>
      </c>
      <c r="AP237" s="7" t="str">
        <f>IF($J237=AP$4,MAX(AP$1:AP236)+1,"")</f>
        <v/>
      </c>
      <c r="AQ237" s="7" t="str">
        <f>IF($J237=AQ$4,MAX(AQ$1:AQ236)+1,"")</f>
        <v/>
      </c>
      <c r="AR237" s="7" t="str">
        <f>IF($J237=AR$4,MAX(AR$1:AR236)+1,"")</f>
        <v/>
      </c>
      <c r="AS237" s="7" t="str">
        <f>IF($J237=AS$4,MAX(AS$1:AS236)+1,"")</f>
        <v/>
      </c>
      <c r="AT237" s="7" t="str">
        <f>IF($J237=AT$4,MAX(AT$1:AT236)+1,"")</f>
        <v/>
      </c>
      <c r="AU237" s="7" t="str">
        <f>IF($J237=AU$4,MAX(AU$1:AU236)+1,"")</f>
        <v/>
      </c>
      <c r="AV237" s="7" t="str">
        <f>IF($J237=AV$4,MAX(AV$1:AV236)+1,"")</f>
        <v/>
      </c>
      <c r="AW237" s="7" t="str">
        <f>IF($J237=AW$4,MAX(AW$1:AW236)+1,"")</f>
        <v/>
      </c>
      <c r="AX237" s="7" t="str">
        <f>IF($J237=AX$4,MAX(AX$1:AX236)+1,"")</f>
        <v/>
      </c>
      <c r="AY237" s="7" t="str">
        <f>IF($J237=AY$4,MAX(AY$1:AY236)+1,"")</f>
        <v/>
      </c>
      <c r="AZ237" s="7" t="str">
        <f>IF($J237=AZ$4,MAX(AZ$1:AZ236)+1,"")</f>
        <v/>
      </c>
      <c r="BA237" s="7" t="str">
        <f>IF($J237=BA$4,MAX(BA$1:BA236)+1,"")</f>
        <v/>
      </c>
      <c r="BB237" s="7" t="str">
        <f>IF($J237=BB$4,MAX(BB$1:BB236)+1,"")</f>
        <v/>
      </c>
      <c r="BC237" s="7" t="str">
        <f>IF($J237=BC$4,MAX(BC$1:BC236)+1,"")</f>
        <v/>
      </c>
      <c r="BD237" s="7" t="str">
        <f>IF($J237=BD$4,MAX(BD$1:BD236)+1,"")</f>
        <v/>
      </c>
      <c r="BE237" s="7" t="str">
        <f>IF($J237=BE$4,MAX(BE$1:BE236)+1,"")</f>
        <v/>
      </c>
      <c r="BF237" s="7" t="str">
        <f>IF($J237=BF$4,MAX(BF$1:BF236)+1,"")</f>
        <v/>
      </c>
      <c r="BG237" s="7">
        <f>IF($J237=BG$4,MAX(BG$1:BG236)+1,"")</f>
        <v>8</v>
      </c>
      <c r="BH237" s="7" t="str">
        <f>IF($J237=BH$4,MAX(BH$1:BH236)+1,"")</f>
        <v/>
      </c>
      <c r="BI237" s="6">
        <f t="shared" si="15"/>
        <v>8</v>
      </c>
    </row>
    <row r="238" spans="1:61">
      <c r="A238" s="6" t="str">
        <f t="shared" si="16"/>
        <v>มัธยมศึกษาปีที่ 6/3-25</v>
      </c>
      <c r="B238" s="6" t="str">
        <f t="shared" si="13"/>
        <v>ช67610-9</v>
      </c>
      <c r="D238" s="15">
        <v>25</v>
      </c>
      <c r="E238" s="26" t="s">
        <v>773</v>
      </c>
      <c r="F238" s="27" t="s">
        <v>774</v>
      </c>
      <c r="G238" s="28" t="s">
        <v>775</v>
      </c>
      <c r="H238" s="15" t="s">
        <v>563</v>
      </c>
      <c r="J238" s="7" t="str">
        <f>IF(K238='วิชา-ชั้นที่สอน'!$B$34,'วิชา-ชั้นที่สอน'!$A$34,IF(K238='วิชา-ชั้นที่สอน'!$B$35,'วิชา-ชั้นที่สอน'!$A$35,IF(K238='วิชา-ชั้นที่สอน'!$B$36,'วิชา-ชั้นที่สอน'!$A$36,IF(K238='วิชา-ชั้นที่สอน'!$B$37,'วิชา-ชั้นที่สอน'!$A$37,IF(K238='วิชา-ชั้นที่สอน'!$B$38,'วิชา-ชั้นที่สอน'!$A$38,IF(K238='วิชา-ชั้นที่สอน'!$B$39,'วิชา-ชั้นที่สอน'!$A$39,"-"))))))</f>
        <v>ช67610</v>
      </c>
      <c r="K238" s="7" t="s">
        <v>2133</v>
      </c>
      <c r="L238" s="7" t="str">
        <f>IF(J238=0,"",IF(J238="-","",IF(J238="","",VLOOKUP(J238,'วิชา-ชั้นที่สอน'!$A$3:$F$59,3,FALSE))))</f>
        <v>นางสาวมรกต  แหวนประดับ</v>
      </c>
      <c r="M238" s="7" t="str">
        <f>IF(L238=$M$4,MAX(M$1:$M237)+1,"")</f>
        <v/>
      </c>
      <c r="N238" s="7" t="str">
        <f>IF($L238=N$4,MAX(N$1:N237)+1,"")</f>
        <v/>
      </c>
      <c r="O238" s="7" t="str">
        <f>IF($L238=O$4,MAX(O$1:O237)+1,"")</f>
        <v/>
      </c>
      <c r="P238" s="7" t="str">
        <f>IF($L238=P$4,MAX(P$1:P237)+1,"")</f>
        <v/>
      </c>
      <c r="Q238" s="7" t="str">
        <f>IF($L238=Q$4,MAX(Q$1:Q237)+1,"")</f>
        <v/>
      </c>
      <c r="R238" s="7" t="str">
        <f>IF($L238=R$4,MAX(R$1:R237)+1,"")</f>
        <v/>
      </c>
      <c r="S238" s="7" t="str">
        <f>IF($L238=S$4,MAX(S$1:S237)+1,"")</f>
        <v/>
      </c>
      <c r="T238" s="7" t="str">
        <f>IF($L238=T$4,MAX(T$1:T237)+1,"")</f>
        <v/>
      </c>
      <c r="U238" s="7" t="str">
        <f>IF($L238=U$4,MAX(U$1:U237)+1,"")</f>
        <v/>
      </c>
      <c r="V238" s="6">
        <f t="shared" si="14"/>
        <v>0</v>
      </c>
      <c r="X238" s="7" t="str">
        <f>IF($J238=X$4,MAX(X$1:X237)+1,"")</f>
        <v/>
      </c>
      <c r="Y238" s="7" t="str">
        <f>IF($J238=Y$4,MAX(Y$1:Y237)+1,"")</f>
        <v/>
      </c>
      <c r="Z238" s="7" t="str">
        <f>IF($J238=Z$4,MAX(Z$1:Z237)+1,"")</f>
        <v/>
      </c>
      <c r="AA238" s="7" t="str">
        <f>IF($J238=AA$4,MAX(AA$1:AA237)+1,"")</f>
        <v/>
      </c>
      <c r="AB238" s="7" t="str">
        <f>IF($J238=AB$4,MAX(AB$1:AB237)+1,"")</f>
        <v/>
      </c>
      <c r="AC238" s="7" t="str">
        <f>IF($J238=AC$4,MAX(AC$1:AC237)+1,"")</f>
        <v/>
      </c>
      <c r="AD238" s="7" t="str">
        <f>IF($J238=AD$4,MAX(AD$1:AD237)+1,"")</f>
        <v/>
      </c>
      <c r="AE238" s="7" t="str">
        <f>IF($J238=AE$4,MAX(AE$1:AE237)+1,"")</f>
        <v/>
      </c>
      <c r="AF238" s="7" t="str">
        <f>IF($J238=AF$4,MAX(AF$1:AF237)+1,"")</f>
        <v/>
      </c>
      <c r="AG238" s="7" t="str">
        <f>IF($J238=AG$4,MAX(AG$1:AG237)+1,"")</f>
        <v/>
      </c>
      <c r="AH238" s="7" t="str">
        <f>IF($J238=AH$4,MAX(AH$1:AH237)+1,"")</f>
        <v/>
      </c>
      <c r="AI238" s="7" t="str">
        <f>IF($J238=AI$4,MAX(AI$1:AI237)+1,"")</f>
        <v/>
      </c>
      <c r="AJ238" s="7" t="str">
        <f>IF($J238=AJ$4,MAX(AJ$1:AJ237)+1,"")</f>
        <v/>
      </c>
      <c r="AK238" s="7" t="str">
        <f>IF($J238=AK$4,MAX(AK$1:AK237)+1,"")</f>
        <v/>
      </c>
      <c r="AL238" s="7" t="str">
        <f>IF($J238=AL$4,MAX(AL$1:AL237)+1,"")</f>
        <v/>
      </c>
      <c r="AM238" s="7" t="str">
        <f>IF($J238=AM$4,MAX(AM$1:AM237)+1,"")</f>
        <v/>
      </c>
      <c r="AN238" s="7" t="str">
        <f>IF($J238=AN$4,MAX(AN$1:AN237)+1,"")</f>
        <v/>
      </c>
      <c r="AO238" s="7" t="str">
        <f>IF($J238=AO$4,MAX(AO$1:AO237)+1,"")</f>
        <v/>
      </c>
      <c r="AP238" s="7" t="str">
        <f>IF($J238=AP$4,MAX(AP$1:AP237)+1,"")</f>
        <v/>
      </c>
      <c r="AQ238" s="7" t="str">
        <f>IF($J238=AQ$4,MAX(AQ$1:AQ237)+1,"")</f>
        <v/>
      </c>
      <c r="AR238" s="7" t="str">
        <f>IF($J238=AR$4,MAX(AR$1:AR237)+1,"")</f>
        <v/>
      </c>
      <c r="AS238" s="7" t="str">
        <f>IF($J238=AS$4,MAX(AS$1:AS237)+1,"")</f>
        <v/>
      </c>
      <c r="AT238" s="7" t="str">
        <f>IF($J238=AT$4,MAX(AT$1:AT237)+1,"")</f>
        <v/>
      </c>
      <c r="AU238" s="7" t="str">
        <f>IF($J238=AU$4,MAX(AU$1:AU237)+1,"")</f>
        <v/>
      </c>
      <c r="AV238" s="7" t="str">
        <f>IF($J238=AV$4,MAX(AV$1:AV237)+1,"")</f>
        <v/>
      </c>
      <c r="AW238" s="7" t="str">
        <f>IF($J238=AW$4,MAX(AW$1:AW237)+1,"")</f>
        <v/>
      </c>
      <c r="AX238" s="7" t="str">
        <f>IF($J238=AX$4,MAX(AX$1:AX237)+1,"")</f>
        <v/>
      </c>
      <c r="AY238" s="7" t="str">
        <f>IF($J238=AY$4,MAX(AY$1:AY237)+1,"")</f>
        <v/>
      </c>
      <c r="AZ238" s="7" t="str">
        <f>IF($J238=AZ$4,MAX(AZ$1:AZ237)+1,"")</f>
        <v/>
      </c>
      <c r="BA238" s="7" t="str">
        <f>IF($J238=BA$4,MAX(BA$1:BA237)+1,"")</f>
        <v/>
      </c>
      <c r="BB238" s="7" t="str">
        <f>IF($J238=BB$4,MAX(BB$1:BB237)+1,"")</f>
        <v/>
      </c>
      <c r="BC238" s="7" t="str">
        <f>IF($J238=BC$4,MAX(BC$1:BC237)+1,"")</f>
        <v/>
      </c>
      <c r="BD238" s="7" t="str">
        <f>IF($J238=BD$4,MAX(BD$1:BD237)+1,"")</f>
        <v/>
      </c>
      <c r="BE238" s="7" t="str">
        <f>IF($J238=BE$4,MAX(BE$1:BE237)+1,"")</f>
        <v/>
      </c>
      <c r="BF238" s="7" t="str">
        <f>IF($J238=BF$4,MAX(BF$1:BF237)+1,"")</f>
        <v/>
      </c>
      <c r="BG238" s="7">
        <f>IF($J238=BG$4,MAX(BG$1:BG237)+1,"")</f>
        <v>9</v>
      </c>
      <c r="BH238" s="7" t="str">
        <f>IF($J238=BH$4,MAX(BH$1:BH237)+1,"")</f>
        <v/>
      </c>
      <c r="BI238" s="6">
        <f t="shared" si="15"/>
        <v>9</v>
      </c>
    </row>
    <row r="239" spans="1:61">
      <c r="A239" s="6" t="str">
        <f t="shared" si="16"/>
        <v>มัธยมศึกษาปีที่ 6/3-26</v>
      </c>
      <c r="B239" s="6" t="str">
        <f t="shared" si="13"/>
        <v>ช67606-11</v>
      </c>
      <c r="D239" s="15">
        <v>26</v>
      </c>
      <c r="E239" s="26" t="s">
        <v>776</v>
      </c>
      <c r="F239" s="27" t="s">
        <v>777</v>
      </c>
      <c r="G239" s="28" t="s">
        <v>778</v>
      </c>
      <c r="H239" s="15" t="s">
        <v>563</v>
      </c>
      <c r="J239" s="7" t="str">
        <f>IF(K239='วิชา-ชั้นที่สอน'!$B$34,'วิชา-ชั้นที่สอน'!$A$34,IF(K239='วิชา-ชั้นที่สอน'!$B$35,'วิชา-ชั้นที่สอน'!$A$35,IF(K239='วิชา-ชั้นที่สอน'!$B$36,'วิชา-ชั้นที่สอน'!$A$36,IF(K239='วิชา-ชั้นที่สอน'!$B$37,'วิชา-ชั้นที่สอน'!$A$37,IF(K239='วิชา-ชั้นที่สอน'!$B$38,'วิชา-ชั้นที่สอน'!$A$38,IF(K239='วิชา-ชั้นที่สอน'!$B$39,'วิชา-ชั้นที่สอน'!$A$39,"-"))))))</f>
        <v>ช67606</v>
      </c>
      <c r="K239" s="7" t="s">
        <v>1947</v>
      </c>
      <c r="L239" s="7" t="str">
        <f>IF(J239=0,"",IF(J239="-","",IF(J239="","",VLOOKUP(J239,'วิชา-ชั้นที่สอน'!$A$3:$F$59,3,FALSE))))</f>
        <v>นางสาวศิลป์ศุภา คุสินธุ์</v>
      </c>
      <c r="M239" s="7" t="str">
        <f>IF(L239=$M$4,MAX(M$1:$M238)+1,"")</f>
        <v/>
      </c>
      <c r="N239" s="7">
        <f>IF($L239=N$4,MAX(N$1:N238)+1,"")</f>
        <v>42</v>
      </c>
      <c r="O239" s="7" t="str">
        <f>IF($L239=O$4,MAX(O$1:O238)+1,"")</f>
        <v/>
      </c>
      <c r="P239" s="7" t="str">
        <f>IF($L239=P$4,MAX(P$1:P238)+1,"")</f>
        <v/>
      </c>
      <c r="Q239" s="7" t="str">
        <f>IF($L239=Q$4,MAX(Q$1:Q238)+1,"")</f>
        <v/>
      </c>
      <c r="R239" s="7" t="str">
        <f>IF($L239=R$4,MAX(R$1:R238)+1,"")</f>
        <v/>
      </c>
      <c r="S239" s="7" t="str">
        <f>IF($L239=S$4,MAX(S$1:S238)+1,"")</f>
        <v/>
      </c>
      <c r="T239" s="7" t="str">
        <f>IF($L239=T$4,MAX(T$1:T238)+1,"")</f>
        <v/>
      </c>
      <c r="U239" s="7" t="str">
        <f>IF($L239=U$4,MAX(U$1:U238)+1,"")</f>
        <v/>
      </c>
      <c r="V239" s="6">
        <f t="shared" si="14"/>
        <v>42</v>
      </c>
      <c r="X239" s="7" t="str">
        <f>IF($J239=X$4,MAX(X$1:X238)+1,"")</f>
        <v/>
      </c>
      <c r="Y239" s="7" t="str">
        <f>IF($J239=Y$4,MAX(Y$1:Y238)+1,"")</f>
        <v/>
      </c>
      <c r="Z239" s="7" t="str">
        <f>IF($J239=Z$4,MAX(Z$1:Z238)+1,"")</f>
        <v/>
      </c>
      <c r="AA239" s="7" t="str">
        <f>IF($J239=AA$4,MAX(AA$1:AA238)+1,"")</f>
        <v/>
      </c>
      <c r="AB239" s="7" t="str">
        <f>IF($J239=AB$4,MAX(AB$1:AB238)+1,"")</f>
        <v/>
      </c>
      <c r="AC239" s="7" t="str">
        <f>IF($J239=AC$4,MAX(AC$1:AC238)+1,"")</f>
        <v/>
      </c>
      <c r="AD239" s="7" t="str">
        <f>IF($J239=AD$4,MAX(AD$1:AD238)+1,"")</f>
        <v/>
      </c>
      <c r="AE239" s="7" t="str">
        <f>IF($J239=AE$4,MAX(AE$1:AE238)+1,"")</f>
        <v/>
      </c>
      <c r="AF239" s="7" t="str">
        <f>IF($J239=AF$4,MAX(AF$1:AF238)+1,"")</f>
        <v/>
      </c>
      <c r="AG239" s="7" t="str">
        <f>IF($J239=AG$4,MAX(AG$1:AG238)+1,"")</f>
        <v/>
      </c>
      <c r="AH239" s="7" t="str">
        <f>IF($J239=AH$4,MAX(AH$1:AH238)+1,"")</f>
        <v/>
      </c>
      <c r="AI239" s="7" t="str">
        <f>IF($J239=AI$4,MAX(AI$1:AI238)+1,"")</f>
        <v/>
      </c>
      <c r="AJ239" s="7" t="str">
        <f>IF($J239=AJ$4,MAX(AJ$1:AJ238)+1,"")</f>
        <v/>
      </c>
      <c r="AK239" s="7" t="str">
        <f>IF($J239=AK$4,MAX(AK$1:AK238)+1,"")</f>
        <v/>
      </c>
      <c r="AL239" s="7" t="str">
        <f>IF($J239=AL$4,MAX(AL$1:AL238)+1,"")</f>
        <v/>
      </c>
      <c r="AM239" s="7" t="str">
        <f>IF($J239=AM$4,MAX(AM$1:AM238)+1,"")</f>
        <v/>
      </c>
      <c r="AN239" s="7" t="str">
        <f>IF($J239=AN$4,MAX(AN$1:AN238)+1,"")</f>
        <v/>
      </c>
      <c r="AO239" s="7" t="str">
        <f>IF($J239=AO$4,MAX(AO$1:AO238)+1,"")</f>
        <v/>
      </c>
      <c r="AP239" s="7" t="str">
        <f>IF($J239=AP$4,MAX(AP$1:AP238)+1,"")</f>
        <v/>
      </c>
      <c r="AQ239" s="7" t="str">
        <f>IF($J239=AQ$4,MAX(AQ$1:AQ238)+1,"")</f>
        <v/>
      </c>
      <c r="AR239" s="7" t="str">
        <f>IF($J239=AR$4,MAX(AR$1:AR238)+1,"")</f>
        <v/>
      </c>
      <c r="AS239" s="7" t="str">
        <f>IF($J239=AS$4,MAX(AS$1:AS238)+1,"")</f>
        <v/>
      </c>
      <c r="AT239" s="7" t="str">
        <f>IF($J239=AT$4,MAX(AT$1:AT238)+1,"")</f>
        <v/>
      </c>
      <c r="AU239" s="7" t="str">
        <f>IF($J239=AU$4,MAX(AU$1:AU238)+1,"")</f>
        <v/>
      </c>
      <c r="AV239" s="7" t="str">
        <f>IF($J239=AV$4,MAX(AV$1:AV238)+1,"")</f>
        <v/>
      </c>
      <c r="AW239" s="7" t="str">
        <f>IF($J239=AW$4,MAX(AW$1:AW238)+1,"")</f>
        <v/>
      </c>
      <c r="AX239" s="7" t="str">
        <f>IF($J239=AX$4,MAX(AX$1:AX238)+1,"")</f>
        <v/>
      </c>
      <c r="AY239" s="7" t="str">
        <f>IF($J239=AY$4,MAX(AY$1:AY238)+1,"")</f>
        <v/>
      </c>
      <c r="AZ239" s="7" t="str">
        <f>IF($J239=AZ$4,MAX(AZ$1:AZ238)+1,"")</f>
        <v/>
      </c>
      <c r="BA239" s="7" t="str">
        <f>IF($J239=BA$4,MAX(BA$1:BA238)+1,"")</f>
        <v/>
      </c>
      <c r="BB239" s="7" t="str">
        <f>IF($J239=BB$4,MAX(BB$1:BB238)+1,"")</f>
        <v/>
      </c>
      <c r="BC239" s="7">
        <f>IF($J239=BC$4,MAX(BC$1:BC238)+1,"")</f>
        <v>11</v>
      </c>
      <c r="BD239" s="7" t="str">
        <f>IF($J239=BD$4,MAX(BD$1:BD238)+1,"")</f>
        <v/>
      </c>
      <c r="BE239" s="7" t="str">
        <f>IF($J239=BE$4,MAX(BE$1:BE238)+1,"")</f>
        <v/>
      </c>
      <c r="BF239" s="7" t="str">
        <f>IF($J239=BF$4,MAX(BF$1:BF238)+1,"")</f>
        <v/>
      </c>
      <c r="BG239" s="7" t="str">
        <f>IF($J239=BG$4,MAX(BG$1:BG238)+1,"")</f>
        <v/>
      </c>
      <c r="BH239" s="7" t="str">
        <f>IF($J239=BH$4,MAX(BH$1:BH238)+1,"")</f>
        <v/>
      </c>
      <c r="BI239" s="6">
        <f t="shared" si="15"/>
        <v>11</v>
      </c>
    </row>
    <row r="240" spans="1:61">
      <c r="A240" s="6" t="str">
        <f t="shared" ref="A240:A303" si="17">H240&amp;"-"&amp;D240</f>
        <v>-</v>
      </c>
      <c r="B240" s="6" t="str">
        <f t="shared" si="13"/>
        <v>-1</v>
      </c>
      <c r="L240" s="7" t="str">
        <f>IF(J240=0,"",IF(J240="-","",IF(J240="","",VLOOKUP(J240,'วิชา-ชั้นที่สอน'!$A$3:$F$59,3,FALSE))))</f>
        <v/>
      </c>
      <c r="M240" s="7" t="str">
        <f>IF(L240=$M$4,MAX(M$1:$M239)+1,"")</f>
        <v/>
      </c>
      <c r="N240" s="7" t="str">
        <f>IF($L240=N$4,MAX(N$1:N239)+1,"")</f>
        <v/>
      </c>
      <c r="O240" s="7" t="str">
        <f>IF($L240=O$4,MAX(O$1:O239)+1,"")</f>
        <v/>
      </c>
      <c r="P240" s="7" t="str">
        <f>IF($L240=P$4,MAX(P$1:P239)+1,"")</f>
        <v/>
      </c>
      <c r="Q240" s="7" t="str">
        <f>IF($L240=Q$4,MAX(Q$1:Q239)+1,"")</f>
        <v/>
      </c>
      <c r="R240" s="7" t="str">
        <f>IF($L240=R$4,MAX(R$1:R239)+1,"")</f>
        <v/>
      </c>
      <c r="S240" s="7" t="str">
        <f>IF($L240=S$4,MAX(S$1:S239)+1,"")</f>
        <v/>
      </c>
      <c r="T240" s="7" t="str">
        <f>IF($L240=T$4,MAX(T$1:T239)+1,"")</f>
        <v/>
      </c>
      <c r="U240" s="7" t="str">
        <f>IF($L240=U$4,MAX(U$1:U239)+1,"")</f>
        <v/>
      </c>
      <c r="V240" s="6">
        <f t="shared" si="14"/>
        <v>0</v>
      </c>
      <c r="X240" s="7" t="str">
        <f>IF($J240=X$4,MAX(X$1:X239)+1,"")</f>
        <v/>
      </c>
      <c r="Y240" s="7" t="str">
        <f>IF($J240=Y$4,MAX(Y$1:Y239)+1,"")</f>
        <v/>
      </c>
      <c r="Z240" s="7" t="str">
        <f>IF($J240=Z$4,MAX(Z$1:Z239)+1,"")</f>
        <v/>
      </c>
      <c r="AA240" s="7" t="str">
        <f>IF($J240=AA$4,MAX(AA$1:AA239)+1,"")</f>
        <v/>
      </c>
      <c r="AB240" s="7" t="str">
        <f>IF($J240=AB$4,MAX(AB$1:AB239)+1,"")</f>
        <v/>
      </c>
      <c r="AC240" s="7">
        <f>IF($J240=AC$4,MAX(AC$1:AC239)+1,"")</f>
        <v>1</v>
      </c>
      <c r="AD240" s="7" t="str">
        <f>IF($J240=AD$4,MAX(AD$1:AD239)+1,"")</f>
        <v/>
      </c>
      <c r="AE240" s="7" t="str">
        <f>IF($J240=AE$4,MAX(AE$1:AE239)+1,"")</f>
        <v/>
      </c>
      <c r="AF240" s="7" t="str">
        <f>IF($J240=AF$4,MAX(AF$1:AF239)+1,"")</f>
        <v/>
      </c>
      <c r="AG240" s="7" t="str">
        <f>IF($J240=AG$4,MAX(AG$1:AG239)+1,"")</f>
        <v/>
      </c>
      <c r="AH240" s="7" t="str">
        <f>IF($J240=AH$4,MAX(AH$1:AH239)+1,"")</f>
        <v/>
      </c>
      <c r="AI240" s="7" t="str">
        <f>IF($J240=AI$4,MAX(AI$1:AI239)+1,"")</f>
        <v/>
      </c>
      <c r="AJ240" s="7" t="str">
        <f>IF($J240=AJ$4,MAX(AJ$1:AJ239)+1,"")</f>
        <v/>
      </c>
      <c r="AK240" s="7" t="str">
        <f>IF($J240=AK$4,MAX(AK$1:AK239)+1,"")</f>
        <v/>
      </c>
      <c r="AL240" s="7" t="str">
        <f>IF($J240=AL$4,MAX(AL$1:AL239)+1,"")</f>
        <v/>
      </c>
      <c r="AM240" s="7" t="str">
        <f>IF($J240=AM$4,MAX(AM$1:AM239)+1,"")</f>
        <v/>
      </c>
      <c r="AN240" s="7" t="str">
        <f>IF($J240=AN$4,MAX(AN$1:AN239)+1,"")</f>
        <v/>
      </c>
      <c r="AO240" s="7" t="str">
        <f>IF($J240=AO$4,MAX(AO$1:AO239)+1,"")</f>
        <v/>
      </c>
      <c r="AP240" s="7" t="str">
        <f>IF($J240=AP$4,MAX(AP$1:AP239)+1,"")</f>
        <v/>
      </c>
      <c r="AQ240" s="7" t="str">
        <f>IF($J240=AQ$4,MAX(AQ$1:AQ239)+1,"")</f>
        <v/>
      </c>
      <c r="AR240" s="7" t="str">
        <f>IF($J240=AR$4,MAX(AR$1:AR239)+1,"")</f>
        <v/>
      </c>
      <c r="AS240" s="7" t="str">
        <f>IF($J240=AS$4,MAX(AS$1:AS239)+1,"")</f>
        <v/>
      </c>
      <c r="AT240" s="7" t="str">
        <f>IF($J240=AT$4,MAX(AT$1:AT239)+1,"")</f>
        <v/>
      </c>
      <c r="AU240" s="7" t="str">
        <f>IF($J240=AU$4,MAX(AU$1:AU239)+1,"")</f>
        <v/>
      </c>
      <c r="AV240" s="7" t="str">
        <f>IF($J240=AV$4,MAX(AV$1:AV239)+1,"")</f>
        <v/>
      </c>
      <c r="AW240" s="7" t="str">
        <f>IF($J240=AW$4,MAX(AW$1:AW239)+1,"")</f>
        <v/>
      </c>
      <c r="AX240" s="7" t="str">
        <f>IF($J240=AX$4,MAX(AX$1:AX239)+1,"")</f>
        <v/>
      </c>
      <c r="AY240" s="7" t="str">
        <f>IF($J240=AY$4,MAX(AY$1:AY239)+1,"")</f>
        <v/>
      </c>
      <c r="AZ240" s="7" t="str">
        <f>IF($J240=AZ$4,MAX(AZ$1:AZ239)+1,"")</f>
        <v/>
      </c>
      <c r="BA240" s="7" t="str">
        <f>IF($J240=BA$4,MAX(BA$1:BA239)+1,"")</f>
        <v/>
      </c>
      <c r="BB240" s="7" t="str">
        <f>IF($J240=BB$4,MAX(BB$1:BB239)+1,"")</f>
        <v/>
      </c>
      <c r="BC240" s="7" t="str">
        <f>IF($J240=BC$4,MAX(BC$1:BC239)+1,"")</f>
        <v/>
      </c>
      <c r="BD240" s="7" t="str">
        <f>IF($J240=BD$4,MAX(BD$1:BD239)+1,"")</f>
        <v/>
      </c>
      <c r="BE240" s="7" t="str">
        <f>IF($J240=BE$4,MAX(BE$1:BE239)+1,"")</f>
        <v/>
      </c>
      <c r="BF240" s="7" t="str">
        <f>IF($J240=BF$4,MAX(BF$1:BF239)+1,"")</f>
        <v/>
      </c>
      <c r="BG240" s="7" t="str">
        <f>IF($J240=BG$4,MAX(BG$1:BG239)+1,"")</f>
        <v/>
      </c>
      <c r="BH240" s="7" t="str">
        <f>IF($J240=BH$4,MAX(BH$1:BH239)+1,"")</f>
        <v/>
      </c>
      <c r="BI240" s="6">
        <f t="shared" si="15"/>
        <v>1</v>
      </c>
    </row>
    <row r="241" spans="1:61">
      <c r="A241" s="6" t="str">
        <f t="shared" si="17"/>
        <v>มัธยมศึกษาปีที่ 1/1-1</v>
      </c>
      <c r="B241" s="6" t="str">
        <f t="shared" si="13"/>
        <v>ช67111-1</v>
      </c>
      <c r="D241" s="7">
        <v>1</v>
      </c>
      <c r="E241" s="7" t="s">
        <v>792</v>
      </c>
      <c r="F241" s="6" t="s">
        <v>793</v>
      </c>
      <c r="G241" s="6" t="s">
        <v>794</v>
      </c>
      <c r="H241" s="15" t="s">
        <v>780</v>
      </c>
      <c r="J241" s="7" t="str">
        <f>IF(K241='วิชา-ชั้นที่สอน'!$B$3,'วิชา-ชั้นที่สอน'!$A$3,IF(K241='วิชา-ชั้นที่สอน'!$B$4,'วิชา-ชั้นที่สอน'!$A$4,IF(K241='วิชา-ชั้นที่สอน'!$B$5,'วิชา-ชั้นที่สอน'!$A$5,IF(K241='วิชา-ชั้นที่สอน'!$B$6,'วิชา-ชั้นที่สอน'!$A$6,IF(K241='วิชา-ชั้นที่สอน'!$B$7,'วิชา-ชั้นที่สอน'!$A$7,IF(K241='วิชา-ชั้นที่สอน'!$B$8,'วิชา-ชั้นที่สอน'!$A$8,"-"))))))</f>
        <v>ช67111</v>
      </c>
      <c r="K241" s="7" t="s">
        <v>1940</v>
      </c>
      <c r="L241" s="7" t="str">
        <f>IF(J241=0,"",IF(J241="-","",IF(J241="","",VLOOKUP(J241,'วิชา-ชั้นที่สอน'!$A$3:$F$59,3,FALSE))))</f>
        <v>นางสาวศิลป์ศุภา คุสินธุ์</v>
      </c>
      <c r="M241" s="7" t="str">
        <f>IF(L241=$M$4,MAX(M$1:$M240)+1,"")</f>
        <v/>
      </c>
      <c r="N241" s="7">
        <f>IF($L241=N$4,MAX(N$1:N240)+1,"")</f>
        <v>43</v>
      </c>
      <c r="O241" s="7" t="str">
        <f>IF($L241=O$4,MAX(O$1:O240)+1,"")</f>
        <v/>
      </c>
      <c r="P241" s="7" t="str">
        <f>IF($L241=P$4,MAX(P$1:P240)+1,"")</f>
        <v/>
      </c>
      <c r="Q241" s="7" t="str">
        <f>IF($L241=Q$4,MAX(Q$1:Q240)+1,"")</f>
        <v/>
      </c>
      <c r="R241" s="7" t="str">
        <f>IF($L241=R$4,MAX(R$1:R240)+1,"")</f>
        <v/>
      </c>
      <c r="S241" s="7" t="str">
        <f>IF($L241=S$4,MAX(S$1:S240)+1,"")</f>
        <v/>
      </c>
      <c r="T241" s="7" t="str">
        <f>IF($L241=T$4,MAX(T$1:T240)+1,"")</f>
        <v/>
      </c>
      <c r="U241" s="7" t="str">
        <f>IF($L241=U$4,MAX(U$1:U240)+1,"")</f>
        <v/>
      </c>
      <c r="V241" s="6">
        <f t="shared" si="14"/>
        <v>43</v>
      </c>
      <c r="X241" s="7" t="str">
        <f>IF($J241=X$4,MAX(X$1:X240)+1,"")</f>
        <v/>
      </c>
      <c r="Y241" s="7" t="str">
        <f>IF($J241=Y$4,MAX(Y$1:Y240)+1,"")</f>
        <v/>
      </c>
      <c r="Z241" s="7" t="str">
        <f>IF($J241=Z$4,MAX(Z$1:Z240)+1,"")</f>
        <v/>
      </c>
      <c r="AA241" s="7" t="str">
        <f>IF($J241=AA$4,MAX(AA$1:AA240)+1,"")</f>
        <v/>
      </c>
      <c r="AB241" s="7">
        <f>IF($J241=AB$4,MAX(AB$1:AB240)+1,"")</f>
        <v>1</v>
      </c>
      <c r="AC241" s="7" t="str">
        <f>IF($J241=AC$4,MAX(AC$1:AC240)+1,"")</f>
        <v/>
      </c>
      <c r="AD241" s="7" t="str">
        <f>IF($J241=AD$4,MAX(AD$1:AD240)+1,"")</f>
        <v/>
      </c>
      <c r="AE241" s="7" t="str">
        <f>IF($J241=AE$4,MAX(AE$1:AE240)+1,"")</f>
        <v/>
      </c>
      <c r="AF241" s="7" t="str">
        <f>IF($J241=AF$4,MAX(AF$1:AF240)+1,"")</f>
        <v/>
      </c>
      <c r="AG241" s="7" t="str">
        <f>IF($J241=AG$4,MAX(AG$1:AG240)+1,"")</f>
        <v/>
      </c>
      <c r="AH241" s="7" t="str">
        <f>IF($J241=AH$4,MAX(AH$1:AH240)+1,"")</f>
        <v/>
      </c>
      <c r="AI241" s="7" t="str">
        <f>IF($J241=AI$4,MAX(AI$1:AI240)+1,"")</f>
        <v/>
      </c>
      <c r="AJ241" s="7" t="str">
        <f>IF($J241=AJ$4,MAX(AJ$1:AJ240)+1,"")</f>
        <v/>
      </c>
      <c r="AK241" s="7" t="str">
        <f>IF($J241=AK$4,MAX(AK$1:AK240)+1,"")</f>
        <v/>
      </c>
      <c r="AL241" s="7" t="str">
        <f>IF($J241=AL$4,MAX(AL$1:AL240)+1,"")</f>
        <v/>
      </c>
      <c r="AM241" s="7" t="str">
        <f>IF($J241=AM$4,MAX(AM$1:AM240)+1,"")</f>
        <v/>
      </c>
      <c r="AN241" s="7" t="str">
        <f>IF($J241=AN$4,MAX(AN$1:AN240)+1,"")</f>
        <v/>
      </c>
      <c r="AO241" s="7" t="str">
        <f>IF($J241=AO$4,MAX(AO$1:AO240)+1,"")</f>
        <v/>
      </c>
      <c r="AP241" s="7" t="str">
        <f>IF($J241=AP$4,MAX(AP$1:AP240)+1,"")</f>
        <v/>
      </c>
      <c r="AQ241" s="7" t="str">
        <f>IF($J241=AQ$4,MAX(AQ$1:AQ240)+1,"")</f>
        <v/>
      </c>
      <c r="AR241" s="7" t="str">
        <f>IF($J241=AR$4,MAX(AR$1:AR240)+1,"")</f>
        <v/>
      </c>
      <c r="AS241" s="7" t="str">
        <f>IF($J241=AS$4,MAX(AS$1:AS240)+1,"")</f>
        <v/>
      </c>
      <c r="AT241" s="7" t="str">
        <f>IF($J241=AT$4,MAX(AT$1:AT240)+1,"")</f>
        <v/>
      </c>
      <c r="AU241" s="7" t="str">
        <f>IF($J241=AU$4,MAX(AU$1:AU240)+1,"")</f>
        <v/>
      </c>
      <c r="AV241" s="7" t="str">
        <f>IF($J241=AV$4,MAX(AV$1:AV240)+1,"")</f>
        <v/>
      </c>
      <c r="AW241" s="7" t="str">
        <f>IF($J241=AW$4,MAX(AW$1:AW240)+1,"")</f>
        <v/>
      </c>
      <c r="AX241" s="7" t="str">
        <f>IF($J241=AX$4,MAX(AX$1:AX240)+1,"")</f>
        <v/>
      </c>
      <c r="AY241" s="7" t="str">
        <f>IF($J241=AY$4,MAX(AY$1:AY240)+1,"")</f>
        <v/>
      </c>
      <c r="AZ241" s="7" t="str">
        <f>IF($J241=AZ$4,MAX(AZ$1:AZ240)+1,"")</f>
        <v/>
      </c>
      <c r="BA241" s="7" t="str">
        <f>IF($J241=BA$4,MAX(BA$1:BA240)+1,"")</f>
        <v/>
      </c>
      <c r="BB241" s="7" t="str">
        <f>IF($J241=BB$4,MAX(BB$1:BB240)+1,"")</f>
        <v/>
      </c>
      <c r="BC241" s="7" t="str">
        <f>IF($J241=BC$4,MAX(BC$1:BC240)+1,"")</f>
        <v/>
      </c>
      <c r="BD241" s="7" t="str">
        <f>IF($J241=BD$4,MAX(BD$1:BD240)+1,"")</f>
        <v/>
      </c>
      <c r="BE241" s="7" t="str">
        <f>IF($J241=BE$4,MAX(BE$1:BE240)+1,"")</f>
        <v/>
      </c>
      <c r="BF241" s="7" t="str">
        <f>IF($J241=BF$4,MAX(BF$1:BF240)+1,"")</f>
        <v/>
      </c>
      <c r="BG241" s="7" t="str">
        <f>IF($J241=BG$4,MAX(BG$1:BG240)+1,"")</f>
        <v/>
      </c>
      <c r="BH241" s="7" t="str">
        <f>IF($J241=BH$4,MAX(BH$1:BH240)+1,"")</f>
        <v/>
      </c>
      <c r="BI241" s="6">
        <f t="shared" si="15"/>
        <v>1</v>
      </c>
    </row>
    <row r="242" spans="1:61">
      <c r="A242" s="6" t="str">
        <f t="shared" si="17"/>
        <v>มัธยมศึกษาปีที่ 1/1-2</v>
      </c>
      <c r="B242" s="6" t="str">
        <f t="shared" si="13"/>
        <v>ช67109-1</v>
      </c>
      <c r="D242" s="7">
        <v>2</v>
      </c>
      <c r="E242" s="7" t="s">
        <v>795</v>
      </c>
      <c r="F242" s="6" t="s">
        <v>796</v>
      </c>
      <c r="G242" s="6" t="s">
        <v>797</v>
      </c>
      <c r="H242" s="15" t="s">
        <v>780</v>
      </c>
      <c r="J242" s="7" t="str">
        <f>IF(K242='วิชา-ชั้นที่สอน'!$B$3,'วิชา-ชั้นที่สอน'!$A$3,IF(K242='วิชา-ชั้นที่สอน'!$B$4,'วิชา-ชั้นที่สอน'!$A$4,IF(K242='วิชา-ชั้นที่สอน'!$B$5,'วิชา-ชั้นที่สอน'!$A$5,IF(K242='วิชา-ชั้นที่สอน'!$B$6,'วิชา-ชั้นที่สอน'!$A$6,IF(K242='วิชา-ชั้นที่สอน'!$B$7,'วิชา-ชั้นที่สอน'!$A$7,IF(K242='วิชา-ชั้นที่สอน'!$B$8,'วิชา-ชั้นที่สอน'!$A$8,"-"))))))</f>
        <v>ช67109</v>
      </c>
      <c r="K242" s="7" t="s">
        <v>1857</v>
      </c>
      <c r="L242" s="7" t="str">
        <f>IF(J242=0,"",IF(J242="-","",IF(J242="","",VLOOKUP(J242,'วิชา-ชั้นที่สอน'!$A$3:$F$59,3,FALSE))))</f>
        <v>นายวสันต์ แสงรัตนกุล</v>
      </c>
      <c r="M242" s="7" t="str">
        <f>IF(L242=$M$4,MAX(M$1:$M241)+1,"")</f>
        <v/>
      </c>
      <c r="N242" s="7" t="str">
        <f>IF($L242=N$4,MAX(N$1:N241)+1,"")</f>
        <v/>
      </c>
      <c r="O242" s="7" t="str">
        <f>IF($L242=O$4,MAX(O$1:O241)+1,"")</f>
        <v/>
      </c>
      <c r="P242" s="7" t="str">
        <f>IF($L242=P$4,MAX(P$1:P241)+1,"")</f>
        <v/>
      </c>
      <c r="Q242" s="7" t="str">
        <f>IF($L242=Q$4,MAX(Q$1:Q241)+1,"")</f>
        <v/>
      </c>
      <c r="R242" s="7" t="str">
        <f>IF($L242=R$4,MAX(R$1:R241)+1,"")</f>
        <v/>
      </c>
      <c r="S242" s="7">
        <f>IF($L242=S$4,MAX(S$1:S241)+1,"")</f>
        <v>1</v>
      </c>
      <c r="T242" s="7" t="str">
        <f>IF($L242=T$4,MAX(T$1:T241)+1,"")</f>
        <v/>
      </c>
      <c r="U242" s="7" t="str">
        <f>IF($L242=U$4,MAX(U$1:U241)+1,"")</f>
        <v/>
      </c>
      <c r="V242" s="6">
        <f t="shared" si="14"/>
        <v>1</v>
      </c>
      <c r="X242" s="7" t="str">
        <f>IF($J242=X$4,MAX(X$1:X241)+1,"")</f>
        <v/>
      </c>
      <c r="Y242" s="7" t="str">
        <f>IF($J242=Y$4,MAX(Y$1:Y241)+1,"")</f>
        <v/>
      </c>
      <c r="Z242" s="7">
        <f>IF($J242=Z$4,MAX(Z$1:Z241)+1,"")</f>
        <v>1</v>
      </c>
      <c r="AA242" s="7" t="str">
        <f>IF($J242=AA$4,MAX(AA$1:AA241)+1,"")</f>
        <v/>
      </c>
      <c r="AB242" s="7" t="str">
        <f>IF($J242=AB$4,MAX(AB$1:AB241)+1,"")</f>
        <v/>
      </c>
      <c r="AC242" s="7" t="str">
        <f>IF($J242=AC$4,MAX(AC$1:AC241)+1,"")</f>
        <v/>
      </c>
      <c r="AD242" s="7" t="str">
        <f>IF($J242=AD$4,MAX(AD$1:AD241)+1,"")</f>
        <v/>
      </c>
      <c r="AE242" s="7" t="str">
        <f>IF($J242=AE$4,MAX(AE$1:AE241)+1,"")</f>
        <v/>
      </c>
      <c r="AF242" s="7" t="str">
        <f>IF($J242=AF$4,MAX(AF$1:AF241)+1,"")</f>
        <v/>
      </c>
      <c r="AG242" s="7" t="str">
        <f>IF($J242=AG$4,MAX(AG$1:AG241)+1,"")</f>
        <v/>
      </c>
      <c r="AH242" s="7" t="str">
        <f>IF($J242=AH$4,MAX(AH$1:AH241)+1,"")</f>
        <v/>
      </c>
      <c r="AI242" s="7" t="str">
        <f>IF($J242=AI$4,MAX(AI$1:AI241)+1,"")</f>
        <v/>
      </c>
      <c r="AJ242" s="7" t="str">
        <f>IF($J242=AJ$4,MAX(AJ$1:AJ241)+1,"")</f>
        <v/>
      </c>
      <c r="AK242" s="7" t="str">
        <f>IF($J242=AK$4,MAX(AK$1:AK241)+1,"")</f>
        <v/>
      </c>
      <c r="AL242" s="7" t="str">
        <f>IF($J242=AL$4,MAX(AL$1:AL241)+1,"")</f>
        <v/>
      </c>
      <c r="AM242" s="7" t="str">
        <f>IF($J242=AM$4,MAX(AM$1:AM241)+1,"")</f>
        <v/>
      </c>
      <c r="AN242" s="7" t="str">
        <f>IF($J242=AN$4,MAX(AN$1:AN241)+1,"")</f>
        <v/>
      </c>
      <c r="AO242" s="7" t="str">
        <f>IF($J242=AO$4,MAX(AO$1:AO241)+1,"")</f>
        <v/>
      </c>
      <c r="AP242" s="7" t="str">
        <f>IF($J242=AP$4,MAX(AP$1:AP241)+1,"")</f>
        <v/>
      </c>
      <c r="AQ242" s="7" t="str">
        <f>IF($J242=AQ$4,MAX(AQ$1:AQ241)+1,"")</f>
        <v/>
      </c>
      <c r="AR242" s="7" t="str">
        <f>IF($J242=AR$4,MAX(AR$1:AR241)+1,"")</f>
        <v/>
      </c>
      <c r="AS242" s="7" t="str">
        <f>IF($J242=AS$4,MAX(AS$1:AS241)+1,"")</f>
        <v/>
      </c>
      <c r="AT242" s="7" t="str">
        <f>IF($J242=AT$4,MAX(AT$1:AT241)+1,"")</f>
        <v/>
      </c>
      <c r="AU242" s="7" t="str">
        <f>IF($J242=AU$4,MAX(AU$1:AU241)+1,"")</f>
        <v/>
      </c>
      <c r="AV242" s="7" t="str">
        <f>IF($J242=AV$4,MAX(AV$1:AV241)+1,"")</f>
        <v/>
      </c>
      <c r="AW242" s="7" t="str">
        <f>IF($J242=AW$4,MAX(AW$1:AW241)+1,"")</f>
        <v/>
      </c>
      <c r="AX242" s="7" t="str">
        <f>IF($J242=AX$4,MAX(AX$1:AX241)+1,"")</f>
        <v/>
      </c>
      <c r="AY242" s="7" t="str">
        <f>IF($J242=AY$4,MAX(AY$1:AY241)+1,"")</f>
        <v/>
      </c>
      <c r="AZ242" s="7" t="str">
        <f>IF($J242=AZ$4,MAX(AZ$1:AZ241)+1,"")</f>
        <v/>
      </c>
      <c r="BA242" s="7" t="str">
        <f>IF($J242=BA$4,MAX(BA$1:BA241)+1,"")</f>
        <v/>
      </c>
      <c r="BB242" s="7" t="str">
        <f>IF($J242=BB$4,MAX(BB$1:BB241)+1,"")</f>
        <v/>
      </c>
      <c r="BC242" s="7" t="str">
        <f>IF($J242=BC$4,MAX(BC$1:BC241)+1,"")</f>
        <v/>
      </c>
      <c r="BD242" s="7" t="str">
        <f>IF($J242=BD$4,MAX(BD$1:BD241)+1,"")</f>
        <v/>
      </c>
      <c r="BE242" s="7" t="str">
        <f>IF($J242=BE$4,MAX(BE$1:BE241)+1,"")</f>
        <v/>
      </c>
      <c r="BF242" s="7" t="str">
        <f>IF($J242=BF$4,MAX(BF$1:BF241)+1,"")</f>
        <v/>
      </c>
      <c r="BG242" s="7" t="str">
        <f>IF($J242=BG$4,MAX(BG$1:BG241)+1,"")</f>
        <v/>
      </c>
      <c r="BH242" s="7" t="str">
        <f>IF($J242=BH$4,MAX(BH$1:BH241)+1,"")</f>
        <v/>
      </c>
      <c r="BI242" s="6">
        <f t="shared" si="15"/>
        <v>1</v>
      </c>
    </row>
    <row r="243" spans="1:61">
      <c r="A243" s="6" t="str">
        <f t="shared" si="17"/>
        <v>มัธยมศึกษาปีที่ 1/1-3</v>
      </c>
      <c r="B243" s="6" t="str">
        <f t="shared" si="13"/>
        <v>ช67110-1</v>
      </c>
      <c r="D243" s="7">
        <v>3</v>
      </c>
      <c r="E243" s="7" t="s">
        <v>798</v>
      </c>
      <c r="F243" s="6" t="s">
        <v>799</v>
      </c>
      <c r="G243" s="6" t="s">
        <v>800</v>
      </c>
      <c r="H243" s="15" t="s">
        <v>780</v>
      </c>
      <c r="J243" s="7" t="str">
        <f>IF(K243='วิชา-ชั้นที่สอน'!$B$3,'วิชา-ชั้นที่สอน'!$A$3,IF(K243='วิชา-ชั้นที่สอน'!$B$4,'วิชา-ชั้นที่สอน'!$A$4,IF(K243='วิชา-ชั้นที่สอน'!$B$5,'วิชา-ชั้นที่สอน'!$A$5,IF(K243='วิชา-ชั้นที่สอน'!$B$6,'วิชา-ชั้นที่สอน'!$A$6,IF(K243='วิชา-ชั้นที่สอน'!$B$7,'วิชา-ชั้นที่สอน'!$A$7,IF(K243='วิชา-ชั้นที่สอน'!$B$8,'วิชา-ชั้นที่สอน'!$A$8,"-"))))))</f>
        <v>ช67110</v>
      </c>
      <c r="K243" s="7" t="s">
        <v>1939</v>
      </c>
      <c r="L243" s="7" t="str">
        <f>IF(J243=0,"",IF(J243="-","",IF(J243="","",VLOOKUP(J243,'วิชา-ชั้นที่สอน'!$A$3:$F$59,3,FALSE))))</f>
        <v>สิบเอกชัยวัฒน์(เก่ง) เรืองไกรศิลป์</v>
      </c>
      <c r="M243" s="7" t="str">
        <f>IF(L243=$M$4,MAX(M$1:$M242)+1,"")</f>
        <v/>
      </c>
      <c r="N243" s="7" t="str">
        <f>IF($L243=N$4,MAX(N$1:N242)+1,"")</f>
        <v/>
      </c>
      <c r="O243" s="7" t="str">
        <f>IF($L243=O$4,MAX(O$1:O242)+1,"")</f>
        <v/>
      </c>
      <c r="P243" s="7">
        <f>IF($L243=P$4,MAX(P$1:P242)+1,"")</f>
        <v>58</v>
      </c>
      <c r="Q243" s="7" t="str">
        <f>IF($L243=Q$4,MAX(Q$1:Q242)+1,"")</f>
        <v/>
      </c>
      <c r="R243" s="7" t="str">
        <f>IF($L243=R$4,MAX(R$1:R242)+1,"")</f>
        <v/>
      </c>
      <c r="S243" s="7" t="str">
        <f>IF($L243=S$4,MAX(S$1:S242)+1,"")</f>
        <v/>
      </c>
      <c r="T243" s="7" t="str">
        <f>IF($L243=T$4,MAX(T$1:T242)+1,"")</f>
        <v/>
      </c>
      <c r="U243" s="7" t="str">
        <f>IF($L243=U$4,MAX(U$1:U242)+1,"")</f>
        <v/>
      </c>
      <c r="V243" s="6">
        <f t="shared" si="14"/>
        <v>58</v>
      </c>
      <c r="X243" s="7" t="str">
        <f>IF($J243=X$4,MAX(X$1:X242)+1,"")</f>
        <v/>
      </c>
      <c r="Y243" s="7" t="str">
        <f>IF($J243=Y$4,MAX(Y$1:Y242)+1,"")</f>
        <v/>
      </c>
      <c r="Z243" s="7" t="str">
        <f>IF($J243=Z$4,MAX(Z$1:Z242)+1,"")</f>
        <v/>
      </c>
      <c r="AA243" s="7">
        <f>IF($J243=AA$4,MAX(AA$1:AA242)+1,"")</f>
        <v>1</v>
      </c>
      <c r="AB243" s="7" t="str">
        <f>IF($J243=AB$4,MAX(AB$1:AB242)+1,"")</f>
        <v/>
      </c>
      <c r="AC243" s="7" t="str">
        <f>IF($J243=AC$4,MAX(AC$1:AC242)+1,"")</f>
        <v/>
      </c>
      <c r="AD243" s="7" t="str">
        <f>IF($J243=AD$4,MAX(AD$1:AD242)+1,"")</f>
        <v/>
      </c>
      <c r="AE243" s="7" t="str">
        <f>IF($J243=AE$4,MAX(AE$1:AE242)+1,"")</f>
        <v/>
      </c>
      <c r="AF243" s="7" t="str">
        <f>IF($J243=AF$4,MAX(AF$1:AF242)+1,"")</f>
        <v/>
      </c>
      <c r="AG243" s="7" t="str">
        <f>IF($J243=AG$4,MAX(AG$1:AG242)+1,"")</f>
        <v/>
      </c>
      <c r="AH243" s="7" t="str">
        <f>IF($J243=AH$4,MAX(AH$1:AH242)+1,"")</f>
        <v/>
      </c>
      <c r="AI243" s="7" t="str">
        <f>IF($J243=AI$4,MAX(AI$1:AI242)+1,"")</f>
        <v/>
      </c>
      <c r="AJ243" s="7" t="str">
        <f>IF($J243=AJ$4,MAX(AJ$1:AJ242)+1,"")</f>
        <v/>
      </c>
      <c r="AK243" s="7" t="str">
        <f>IF($J243=AK$4,MAX(AK$1:AK242)+1,"")</f>
        <v/>
      </c>
      <c r="AL243" s="7" t="str">
        <f>IF($J243=AL$4,MAX(AL$1:AL242)+1,"")</f>
        <v/>
      </c>
      <c r="AM243" s="7" t="str">
        <f>IF($J243=AM$4,MAX(AM$1:AM242)+1,"")</f>
        <v/>
      </c>
      <c r="AN243" s="7" t="str">
        <f>IF($J243=AN$4,MAX(AN$1:AN242)+1,"")</f>
        <v/>
      </c>
      <c r="AO243" s="7" t="str">
        <f>IF($J243=AO$4,MAX(AO$1:AO242)+1,"")</f>
        <v/>
      </c>
      <c r="AP243" s="7" t="str">
        <f>IF($J243=AP$4,MAX(AP$1:AP242)+1,"")</f>
        <v/>
      </c>
      <c r="AQ243" s="7" t="str">
        <f>IF($J243=AQ$4,MAX(AQ$1:AQ242)+1,"")</f>
        <v/>
      </c>
      <c r="AR243" s="7" t="str">
        <f>IF($J243=AR$4,MAX(AR$1:AR242)+1,"")</f>
        <v/>
      </c>
      <c r="AS243" s="7" t="str">
        <f>IF($J243=AS$4,MAX(AS$1:AS242)+1,"")</f>
        <v/>
      </c>
      <c r="AT243" s="7" t="str">
        <f>IF($J243=AT$4,MAX(AT$1:AT242)+1,"")</f>
        <v/>
      </c>
      <c r="AU243" s="7" t="str">
        <f>IF($J243=AU$4,MAX(AU$1:AU242)+1,"")</f>
        <v/>
      </c>
      <c r="AV243" s="7" t="str">
        <f>IF($J243=AV$4,MAX(AV$1:AV242)+1,"")</f>
        <v/>
      </c>
      <c r="AW243" s="7" t="str">
        <f>IF($J243=AW$4,MAX(AW$1:AW242)+1,"")</f>
        <v/>
      </c>
      <c r="AX243" s="7" t="str">
        <f>IF($J243=AX$4,MAX(AX$1:AX242)+1,"")</f>
        <v/>
      </c>
      <c r="AY243" s="7" t="str">
        <f>IF($J243=AY$4,MAX(AY$1:AY242)+1,"")</f>
        <v/>
      </c>
      <c r="AZ243" s="7" t="str">
        <f>IF($J243=AZ$4,MAX(AZ$1:AZ242)+1,"")</f>
        <v/>
      </c>
      <c r="BA243" s="7" t="str">
        <f>IF($J243=BA$4,MAX(BA$1:BA242)+1,"")</f>
        <v/>
      </c>
      <c r="BB243" s="7" t="str">
        <f>IF($J243=BB$4,MAX(BB$1:BB242)+1,"")</f>
        <v/>
      </c>
      <c r="BC243" s="7" t="str">
        <f>IF($J243=BC$4,MAX(BC$1:BC242)+1,"")</f>
        <v/>
      </c>
      <c r="BD243" s="7" t="str">
        <f>IF($J243=BD$4,MAX(BD$1:BD242)+1,"")</f>
        <v/>
      </c>
      <c r="BE243" s="7" t="str">
        <f>IF($J243=BE$4,MAX(BE$1:BE242)+1,"")</f>
        <v/>
      </c>
      <c r="BF243" s="7" t="str">
        <f>IF($J243=BF$4,MAX(BF$1:BF242)+1,"")</f>
        <v/>
      </c>
      <c r="BG243" s="7" t="str">
        <f>IF($J243=BG$4,MAX(BG$1:BG242)+1,"")</f>
        <v/>
      </c>
      <c r="BH243" s="7" t="str">
        <f>IF($J243=BH$4,MAX(BH$1:BH242)+1,"")</f>
        <v/>
      </c>
      <c r="BI243" s="6">
        <f t="shared" si="15"/>
        <v>1</v>
      </c>
    </row>
    <row r="244" spans="1:61">
      <c r="A244" s="6" t="str">
        <f t="shared" si="17"/>
        <v>มัธยมศึกษาปีที่ 1/1-4</v>
      </c>
      <c r="B244" s="6" t="str">
        <f t="shared" si="13"/>
        <v>ช67110-2</v>
      </c>
      <c r="D244" s="7">
        <v>4</v>
      </c>
      <c r="E244" s="7" t="s">
        <v>801</v>
      </c>
      <c r="F244" s="6" t="s">
        <v>802</v>
      </c>
      <c r="G244" s="6" t="s">
        <v>1953</v>
      </c>
      <c r="H244" s="15" t="s">
        <v>780</v>
      </c>
      <c r="J244" s="7" t="str">
        <f>IF(K244='วิชา-ชั้นที่สอน'!$B$3,'วิชา-ชั้นที่สอน'!$A$3,IF(K244='วิชา-ชั้นที่สอน'!$B$4,'วิชา-ชั้นที่สอน'!$A$4,IF(K244='วิชา-ชั้นที่สอน'!$B$5,'วิชา-ชั้นที่สอน'!$A$5,IF(K244='วิชา-ชั้นที่สอน'!$B$6,'วิชา-ชั้นที่สอน'!$A$6,IF(K244='วิชา-ชั้นที่สอน'!$B$7,'วิชา-ชั้นที่สอน'!$A$7,IF(K244='วิชา-ชั้นที่สอน'!$B$8,'วิชา-ชั้นที่สอน'!$A$8,"-"))))))</f>
        <v>ช67110</v>
      </c>
      <c r="K244" s="7" t="s">
        <v>1939</v>
      </c>
      <c r="L244" s="7" t="str">
        <f>IF(J244=0,"",IF(J244="-","",IF(J244="","",VLOOKUP(J244,'วิชา-ชั้นที่สอน'!$A$3:$F$59,3,FALSE))))</f>
        <v>สิบเอกชัยวัฒน์(เก่ง) เรืองไกรศิลป์</v>
      </c>
      <c r="M244" s="7" t="str">
        <f>IF(L244=$M$4,MAX(M$1:$M243)+1,"")</f>
        <v/>
      </c>
      <c r="N244" s="7" t="str">
        <f>IF($L244=N$4,MAX(N$1:N243)+1,"")</f>
        <v/>
      </c>
      <c r="O244" s="7" t="str">
        <f>IF($L244=O$4,MAX(O$1:O243)+1,"")</f>
        <v/>
      </c>
      <c r="P244" s="7">
        <f>IF($L244=P$4,MAX(P$1:P243)+1,"")</f>
        <v>59</v>
      </c>
      <c r="Q244" s="7" t="str">
        <f>IF($L244=Q$4,MAX(Q$1:Q243)+1,"")</f>
        <v/>
      </c>
      <c r="R244" s="7" t="str">
        <f>IF($L244=R$4,MAX(R$1:R243)+1,"")</f>
        <v/>
      </c>
      <c r="S244" s="7" t="str">
        <f>IF($L244=S$4,MAX(S$1:S243)+1,"")</f>
        <v/>
      </c>
      <c r="T244" s="7" t="str">
        <f>IF($L244=T$4,MAX(T$1:T243)+1,"")</f>
        <v/>
      </c>
      <c r="U244" s="7" t="str">
        <f>IF($L244=U$4,MAX(U$1:U243)+1,"")</f>
        <v/>
      </c>
      <c r="V244" s="6">
        <f t="shared" si="14"/>
        <v>59</v>
      </c>
      <c r="X244" s="7" t="str">
        <f>IF($J244=X$4,MAX(X$1:X243)+1,"")</f>
        <v/>
      </c>
      <c r="Y244" s="7" t="str">
        <f>IF($J244=Y$4,MAX(Y$1:Y243)+1,"")</f>
        <v/>
      </c>
      <c r="Z244" s="7" t="str">
        <f>IF($J244=Z$4,MAX(Z$1:Z243)+1,"")</f>
        <v/>
      </c>
      <c r="AA244" s="7">
        <f>IF($J244=AA$4,MAX(AA$1:AA243)+1,"")</f>
        <v>2</v>
      </c>
      <c r="AB244" s="7" t="str">
        <f>IF($J244=AB$4,MAX(AB$1:AB243)+1,"")</f>
        <v/>
      </c>
      <c r="AC244" s="7" t="str">
        <f>IF($J244=AC$4,MAX(AC$1:AC243)+1,"")</f>
        <v/>
      </c>
      <c r="AD244" s="7" t="str">
        <f>IF($J244=AD$4,MAX(AD$1:AD243)+1,"")</f>
        <v/>
      </c>
      <c r="AE244" s="7" t="str">
        <f>IF($J244=AE$4,MAX(AE$1:AE243)+1,"")</f>
        <v/>
      </c>
      <c r="AF244" s="7" t="str">
        <f>IF($J244=AF$4,MAX(AF$1:AF243)+1,"")</f>
        <v/>
      </c>
      <c r="AG244" s="7" t="str">
        <f>IF($J244=AG$4,MAX(AG$1:AG243)+1,"")</f>
        <v/>
      </c>
      <c r="AH244" s="7" t="str">
        <f>IF($J244=AH$4,MAX(AH$1:AH243)+1,"")</f>
        <v/>
      </c>
      <c r="AI244" s="7" t="str">
        <f>IF($J244=AI$4,MAX(AI$1:AI243)+1,"")</f>
        <v/>
      </c>
      <c r="AJ244" s="7" t="str">
        <f>IF($J244=AJ$4,MAX(AJ$1:AJ243)+1,"")</f>
        <v/>
      </c>
      <c r="AK244" s="7" t="str">
        <f>IF($J244=AK$4,MAX(AK$1:AK243)+1,"")</f>
        <v/>
      </c>
      <c r="AL244" s="7" t="str">
        <f>IF($J244=AL$4,MAX(AL$1:AL243)+1,"")</f>
        <v/>
      </c>
      <c r="AM244" s="7" t="str">
        <f>IF($J244=AM$4,MAX(AM$1:AM243)+1,"")</f>
        <v/>
      </c>
      <c r="AN244" s="7" t="str">
        <f>IF($J244=AN$4,MAX(AN$1:AN243)+1,"")</f>
        <v/>
      </c>
      <c r="AO244" s="7" t="str">
        <f>IF($J244=AO$4,MAX(AO$1:AO243)+1,"")</f>
        <v/>
      </c>
      <c r="AP244" s="7" t="str">
        <f>IF($J244=AP$4,MAX(AP$1:AP243)+1,"")</f>
        <v/>
      </c>
      <c r="AQ244" s="7" t="str">
        <f>IF($J244=AQ$4,MAX(AQ$1:AQ243)+1,"")</f>
        <v/>
      </c>
      <c r="AR244" s="7" t="str">
        <f>IF($J244=AR$4,MAX(AR$1:AR243)+1,"")</f>
        <v/>
      </c>
      <c r="AS244" s="7" t="str">
        <f>IF($J244=AS$4,MAX(AS$1:AS243)+1,"")</f>
        <v/>
      </c>
      <c r="AT244" s="7" t="str">
        <f>IF($J244=AT$4,MAX(AT$1:AT243)+1,"")</f>
        <v/>
      </c>
      <c r="AU244" s="7" t="str">
        <f>IF($J244=AU$4,MAX(AU$1:AU243)+1,"")</f>
        <v/>
      </c>
      <c r="AV244" s="7" t="str">
        <f>IF($J244=AV$4,MAX(AV$1:AV243)+1,"")</f>
        <v/>
      </c>
      <c r="AW244" s="7" t="str">
        <f>IF($J244=AW$4,MAX(AW$1:AW243)+1,"")</f>
        <v/>
      </c>
      <c r="AX244" s="7" t="str">
        <f>IF($J244=AX$4,MAX(AX$1:AX243)+1,"")</f>
        <v/>
      </c>
      <c r="AY244" s="7" t="str">
        <f>IF($J244=AY$4,MAX(AY$1:AY243)+1,"")</f>
        <v/>
      </c>
      <c r="AZ244" s="7" t="str">
        <f>IF($J244=AZ$4,MAX(AZ$1:AZ243)+1,"")</f>
        <v/>
      </c>
      <c r="BA244" s="7" t="str">
        <f>IF($J244=BA$4,MAX(BA$1:BA243)+1,"")</f>
        <v/>
      </c>
      <c r="BB244" s="7" t="str">
        <f>IF($J244=BB$4,MAX(BB$1:BB243)+1,"")</f>
        <v/>
      </c>
      <c r="BC244" s="7" t="str">
        <f>IF($J244=BC$4,MAX(BC$1:BC243)+1,"")</f>
        <v/>
      </c>
      <c r="BD244" s="7" t="str">
        <f>IF($J244=BD$4,MAX(BD$1:BD243)+1,"")</f>
        <v/>
      </c>
      <c r="BE244" s="7" t="str">
        <f>IF($J244=BE$4,MAX(BE$1:BE243)+1,"")</f>
        <v/>
      </c>
      <c r="BF244" s="7" t="str">
        <f>IF($J244=BF$4,MAX(BF$1:BF243)+1,"")</f>
        <v/>
      </c>
      <c r="BG244" s="7" t="str">
        <f>IF($J244=BG$4,MAX(BG$1:BG243)+1,"")</f>
        <v/>
      </c>
      <c r="BH244" s="7" t="str">
        <f>IF($J244=BH$4,MAX(BH$1:BH243)+1,"")</f>
        <v/>
      </c>
      <c r="BI244" s="6">
        <f t="shared" si="15"/>
        <v>2</v>
      </c>
    </row>
    <row r="245" spans="1:61">
      <c r="A245" s="6" t="str">
        <f t="shared" si="17"/>
        <v>มัธยมศึกษาปีที่ 1/1-5</v>
      </c>
      <c r="B245" s="6" t="str">
        <f t="shared" si="13"/>
        <v>ช67109-2</v>
      </c>
      <c r="D245" s="7">
        <v>5</v>
      </c>
      <c r="E245" s="7" t="s">
        <v>803</v>
      </c>
      <c r="F245" s="6" t="s">
        <v>804</v>
      </c>
      <c r="G245" s="6" t="s">
        <v>805</v>
      </c>
      <c r="H245" s="15" t="s">
        <v>780</v>
      </c>
      <c r="J245" s="7" t="str">
        <f>IF(K245='วิชา-ชั้นที่สอน'!$B$3,'วิชา-ชั้นที่สอน'!$A$3,IF(K245='วิชา-ชั้นที่สอน'!$B$4,'วิชา-ชั้นที่สอน'!$A$4,IF(K245='วิชา-ชั้นที่สอน'!$B$5,'วิชา-ชั้นที่สอน'!$A$5,IF(K245='วิชา-ชั้นที่สอน'!$B$6,'วิชา-ชั้นที่สอน'!$A$6,IF(K245='วิชา-ชั้นที่สอน'!$B$7,'วิชา-ชั้นที่สอน'!$A$7,IF(K245='วิชา-ชั้นที่สอน'!$B$8,'วิชา-ชั้นที่สอน'!$A$8,"-"))))))</f>
        <v>ช67109</v>
      </c>
      <c r="K245" s="7" t="s">
        <v>1857</v>
      </c>
      <c r="L245" s="7" t="str">
        <f>IF(J245=0,"",IF(J245="-","",IF(J245="","",VLOOKUP(J245,'วิชา-ชั้นที่สอน'!$A$3:$F$59,3,FALSE))))</f>
        <v>นายวสันต์ แสงรัตนกุล</v>
      </c>
      <c r="M245" s="7" t="str">
        <f>IF(L245=$M$4,MAX(M$1:$M244)+1,"")</f>
        <v/>
      </c>
      <c r="N245" s="7" t="str">
        <f>IF($L245=N$4,MAX(N$1:N244)+1,"")</f>
        <v/>
      </c>
      <c r="O245" s="7" t="str">
        <f>IF($L245=O$4,MAX(O$1:O244)+1,"")</f>
        <v/>
      </c>
      <c r="P245" s="7" t="str">
        <f>IF($L245=P$4,MAX(P$1:P244)+1,"")</f>
        <v/>
      </c>
      <c r="Q245" s="7" t="str">
        <f>IF($L245=Q$4,MAX(Q$1:Q244)+1,"")</f>
        <v/>
      </c>
      <c r="R245" s="7" t="str">
        <f>IF($L245=R$4,MAX(R$1:R244)+1,"")</f>
        <v/>
      </c>
      <c r="S245" s="7">
        <f>IF($L245=S$4,MAX(S$1:S244)+1,"")</f>
        <v>2</v>
      </c>
      <c r="T245" s="7" t="str">
        <f>IF($L245=T$4,MAX(T$1:T244)+1,"")</f>
        <v/>
      </c>
      <c r="U245" s="7" t="str">
        <f>IF($L245=U$4,MAX(U$1:U244)+1,"")</f>
        <v/>
      </c>
      <c r="V245" s="6">
        <f t="shared" si="14"/>
        <v>2</v>
      </c>
      <c r="X245" s="7" t="str">
        <f>IF($J245=X$4,MAX(X$1:X244)+1,"")</f>
        <v/>
      </c>
      <c r="Y245" s="7" t="str">
        <f>IF($J245=Y$4,MAX(Y$1:Y244)+1,"")</f>
        <v/>
      </c>
      <c r="Z245" s="7">
        <f>IF($J245=Z$4,MAX(Z$1:Z244)+1,"")</f>
        <v>2</v>
      </c>
      <c r="AA245" s="7" t="str">
        <f>IF($J245=AA$4,MAX(AA$1:AA244)+1,"")</f>
        <v/>
      </c>
      <c r="AB245" s="7" t="str">
        <f>IF($J245=AB$4,MAX(AB$1:AB244)+1,"")</f>
        <v/>
      </c>
      <c r="AC245" s="7" t="str">
        <f>IF($J245=AC$4,MAX(AC$1:AC244)+1,"")</f>
        <v/>
      </c>
      <c r="AD245" s="7" t="str">
        <f>IF($J245=AD$4,MAX(AD$1:AD244)+1,"")</f>
        <v/>
      </c>
      <c r="AE245" s="7" t="str">
        <f>IF($J245=AE$4,MAX(AE$1:AE244)+1,"")</f>
        <v/>
      </c>
      <c r="AF245" s="7" t="str">
        <f>IF($J245=AF$4,MAX(AF$1:AF244)+1,"")</f>
        <v/>
      </c>
      <c r="AG245" s="7" t="str">
        <f>IF($J245=AG$4,MAX(AG$1:AG244)+1,"")</f>
        <v/>
      </c>
      <c r="AH245" s="7" t="str">
        <f>IF($J245=AH$4,MAX(AH$1:AH244)+1,"")</f>
        <v/>
      </c>
      <c r="AI245" s="7" t="str">
        <f>IF($J245=AI$4,MAX(AI$1:AI244)+1,"")</f>
        <v/>
      </c>
      <c r="AJ245" s="7" t="str">
        <f>IF($J245=AJ$4,MAX(AJ$1:AJ244)+1,"")</f>
        <v/>
      </c>
      <c r="AK245" s="7" t="str">
        <f>IF($J245=AK$4,MAX(AK$1:AK244)+1,"")</f>
        <v/>
      </c>
      <c r="AL245" s="7" t="str">
        <f>IF($J245=AL$4,MAX(AL$1:AL244)+1,"")</f>
        <v/>
      </c>
      <c r="AM245" s="7" t="str">
        <f>IF($J245=AM$4,MAX(AM$1:AM244)+1,"")</f>
        <v/>
      </c>
      <c r="AN245" s="7" t="str">
        <f>IF($J245=AN$4,MAX(AN$1:AN244)+1,"")</f>
        <v/>
      </c>
      <c r="AO245" s="7" t="str">
        <f>IF($J245=AO$4,MAX(AO$1:AO244)+1,"")</f>
        <v/>
      </c>
      <c r="AP245" s="7" t="str">
        <f>IF($J245=AP$4,MAX(AP$1:AP244)+1,"")</f>
        <v/>
      </c>
      <c r="AQ245" s="7" t="str">
        <f>IF($J245=AQ$4,MAX(AQ$1:AQ244)+1,"")</f>
        <v/>
      </c>
      <c r="AR245" s="7" t="str">
        <f>IF($J245=AR$4,MAX(AR$1:AR244)+1,"")</f>
        <v/>
      </c>
      <c r="AS245" s="7" t="str">
        <f>IF($J245=AS$4,MAX(AS$1:AS244)+1,"")</f>
        <v/>
      </c>
      <c r="AT245" s="7" t="str">
        <f>IF($J245=AT$4,MAX(AT$1:AT244)+1,"")</f>
        <v/>
      </c>
      <c r="AU245" s="7" t="str">
        <f>IF($J245=AU$4,MAX(AU$1:AU244)+1,"")</f>
        <v/>
      </c>
      <c r="AV245" s="7" t="str">
        <f>IF($J245=AV$4,MAX(AV$1:AV244)+1,"")</f>
        <v/>
      </c>
      <c r="AW245" s="7" t="str">
        <f>IF($J245=AW$4,MAX(AW$1:AW244)+1,"")</f>
        <v/>
      </c>
      <c r="AX245" s="7" t="str">
        <f>IF($J245=AX$4,MAX(AX$1:AX244)+1,"")</f>
        <v/>
      </c>
      <c r="AY245" s="7" t="str">
        <f>IF($J245=AY$4,MAX(AY$1:AY244)+1,"")</f>
        <v/>
      </c>
      <c r="AZ245" s="7" t="str">
        <f>IF($J245=AZ$4,MAX(AZ$1:AZ244)+1,"")</f>
        <v/>
      </c>
      <c r="BA245" s="7" t="str">
        <f>IF($J245=BA$4,MAX(BA$1:BA244)+1,"")</f>
        <v/>
      </c>
      <c r="BB245" s="7" t="str">
        <f>IF($J245=BB$4,MAX(BB$1:BB244)+1,"")</f>
        <v/>
      </c>
      <c r="BC245" s="7" t="str">
        <f>IF($J245=BC$4,MAX(BC$1:BC244)+1,"")</f>
        <v/>
      </c>
      <c r="BD245" s="7" t="str">
        <f>IF($J245=BD$4,MAX(BD$1:BD244)+1,"")</f>
        <v/>
      </c>
      <c r="BE245" s="7" t="str">
        <f>IF($J245=BE$4,MAX(BE$1:BE244)+1,"")</f>
        <v/>
      </c>
      <c r="BF245" s="7" t="str">
        <f>IF($J245=BF$4,MAX(BF$1:BF244)+1,"")</f>
        <v/>
      </c>
      <c r="BG245" s="7" t="str">
        <f>IF($J245=BG$4,MAX(BG$1:BG244)+1,"")</f>
        <v/>
      </c>
      <c r="BH245" s="7" t="str">
        <f>IF($J245=BH$4,MAX(BH$1:BH244)+1,"")</f>
        <v/>
      </c>
      <c r="BI245" s="6">
        <f t="shared" si="15"/>
        <v>2</v>
      </c>
    </row>
    <row r="246" spans="1:61">
      <c r="A246" s="6" t="str">
        <f t="shared" si="17"/>
        <v>มัธยมศึกษาปีที่ 1/1-6</v>
      </c>
      <c r="B246" s="6" t="str">
        <f t="shared" si="13"/>
        <v>ช67109-3</v>
      </c>
      <c r="D246" s="7">
        <v>6</v>
      </c>
      <c r="E246" s="7" t="s">
        <v>806</v>
      </c>
      <c r="F246" s="6" t="s">
        <v>807</v>
      </c>
      <c r="G246" s="6" t="s">
        <v>808</v>
      </c>
      <c r="H246" s="15" t="s">
        <v>780</v>
      </c>
      <c r="J246" s="7" t="str">
        <f>IF(K246='วิชา-ชั้นที่สอน'!$B$3,'วิชา-ชั้นที่สอน'!$A$3,IF(K246='วิชา-ชั้นที่สอน'!$B$4,'วิชา-ชั้นที่สอน'!$A$4,IF(K246='วิชา-ชั้นที่สอน'!$B$5,'วิชา-ชั้นที่สอน'!$A$5,IF(K246='วิชา-ชั้นที่สอน'!$B$6,'วิชา-ชั้นที่สอน'!$A$6,IF(K246='วิชา-ชั้นที่สอน'!$B$7,'วิชา-ชั้นที่สอน'!$A$7,IF(K246='วิชา-ชั้นที่สอน'!$B$8,'วิชา-ชั้นที่สอน'!$A$8,"-"))))))</f>
        <v>ช67109</v>
      </c>
      <c r="K246" s="7" t="s">
        <v>1857</v>
      </c>
      <c r="L246" s="7" t="str">
        <f>IF(J246=0,"",IF(J246="-","",IF(J246="","",VLOOKUP(J246,'วิชา-ชั้นที่สอน'!$A$3:$F$59,3,FALSE))))</f>
        <v>นายวสันต์ แสงรัตนกุล</v>
      </c>
      <c r="M246" s="7" t="str">
        <f>IF(L246=$M$4,MAX(M$1:$M245)+1,"")</f>
        <v/>
      </c>
      <c r="N246" s="7" t="str">
        <f>IF($L246=N$4,MAX(N$1:N245)+1,"")</f>
        <v/>
      </c>
      <c r="O246" s="7" t="str">
        <f>IF($L246=O$4,MAX(O$1:O245)+1,"")</f>
        <v/>
      </c>
      <c r="P246" s="7" t="str">
        <f>IF($L246=P$4,MAX(P$1:P245)+1,"")</f>
        <v/>
      </c>
      <c r="Q246" s="7" t="str">
        <f>IF($L246=Q$4,MAX(Q$1:Q245)+1,"")</f>
        <v/>
      </c>
      <c r="R246" s="7" t="str">
        <f>IF($L246=R$4,MAX(R$1:R245)+1,"")</f>
        <v/>
      </c>
      <c r="S246" s="7">
        <f>IF($L246=S$4,MAX(S$1:S245)+1,"")</f>
        <v>3</v>
      </c>
      <c r="T246" s="7" t="str">
        <f>IF($L246=T$4,MAX(T$1:T245)+1,"")</f>
        <v/>
      </c>
      <c r="U246" s="7" t="str">
        <f>IF($L246=U$4,MAX(U$1:U245)+1,"")</f>
        <v/>
      </c>
      <c r="V246" s="6">
        <f t="shared" si="14"/>
        <v>3</v>
      </c>
      <c r="X246" s="7" t="str">
        <f>IF($J246=X$4,MAX(X$1:X245)+1,"")</f>
        <v/>
      </c>
      <c r="Y246" s="7" t="str">
        <f>IF($J246=Y$4,MAX(Y$1:Y245)+1,"")</f>
        <v/>
      </c>
      <c r="Z246" s="7">
        <f>IF($J246=Z$4,MAX(Z$1:Z245)+1,"")</f>
        <v>3</v>
      </c>
      <c r="AA246" s="7" t="str">
        <f>IF($J246=AA$4,MAX(AA$1:AA245)+1,"")</f>
        <v/>
      </c>
      <c r="AB246" s="7" t="str">
        <f>IF($J246=AB$4,MAX(AB$1:AB245)+1,"")</f>
        <v/>
      </c>
      <c r="AC246" s="7" t="str">
        <f>IF($J246=AC$4,MAX(AC$1:AC245)+1,"")</f>
        <v/>
      </c>
      <c r="AD246" s="7" t="str">
        <f>IF($J246=AD$4,MAX(AD$1:AD245)+1,"")</f>
        <v/>
      </c>
      <c r="AE246" s="7" t="str">
        <f>IF($J246=AE$4,MAX(AE$1:AE245)+1,"")</f>
        <v/>
      </c>
      <c r="AF246" s="7" t="str">
        <f>IF($J246=AF$4,MAX(AF$1:AF245)+1,"")</f>
        <v/>
      </c>
      <c r="AG246" s="7" t="str">
        <f>IF($J246=AG$4,MAX(AG$1:AG245)+1,"")</f>
        <v/>
      </c>
      <c r="AH246" s="7" t="str">
        <f>IF($J246=AH$4,MAX(AH$1:AH245)+1,"")</f>
        <v/>
      </c>
      <c r="AI246" s="7" t="str">
        <f>IF($J246=AI$4,MAX(AI$1:AI245)+1,"")</f>
        <v/>
      </c>
      <c r="AJ246" s="7" t="str">
        <f>IF($J246=AJ$4,MAX(AJ$1:AJ245)+1,"")</f>
        <v/>
      </c>
      <c r="AK246" s="7" t="str">
        <f>IF($J246=AK$4,MAX(AK$1:AK245)+1,"")</f>
        <v/>
      </c>
      <c r="AL246" s="7" t="str">
        <f>IF($J246=AL$4,MAX(AL$1:AL245)+1,"")</f>
        <v/>
      </c>
      <c r="AM246" s="7" t="str">
        <f>IF($J246=AM$4,MAX(AM$1:AM245)+1,"")</f>
        <v/>
      </c>
      <c r="AN246" s="7" t="str">
        <f>IF($J246=AN$4,MAX(AN$1:AN245)+1,"")</f>
        <v/>
      </c>
      <c r="AO246" s="7" t="str">
        <f>IF($J246=AO$4,MAX(AO$1:AO245)+1,"")</f>
        <v/>
      </c>
      <c r="AP246" s="7" t="str">
        <f>IF($J246=AP$4,MAX(AP$1:AP245)+1,"")</f>
        <v/>
      </c>
      <c r="AQ246" s="7" t="str">
        <f>IF($J246=AQ$4,MAX(AQ$1:AQ245)+1,"")</f>
        <v/>
      </c>
      <c r="AR246" s="7" t="str">
        <f>IF($J246=AR$4,MAX(AR$1:AR245)+1,"")</f>
        <v/>
      </c>
      <c r="AS246" s="7" t="str">
        <f>IF($J246=AS$4,MAX(AS$1:AS245)+1,"")</f>
        <v/>
      </c>
      <c r="AT246" s="7" t="str">
        <f>IF($J246=AT$4,MAX(AT$1:AT245)+1,"")</f>
        <v/>
      </c>
      <c r="AU246" s="7" t="str">
        <f>IF($J246=AU$4,MAX(AU$1:AU245)+1,"")</f>
        <v/>
      </c>
      <c r="AV246" s="7" t="str">
        <f>IF($J246=AV$4,MAX(AV$1:AV245)+1,"")</f>
        <v/>
      </c>
      <c r="AW246" s="7" t="str">
        <f>IF($J246=AW$4,MAX(AW$1:AW245)+1,"")</f>
        <v/>
      </c>
      <c r="AX246" s="7" t="str">
        <f>IF($J246=AX$4,MAX(AX$1:AX245)+1,"")</f>
        <v/>
      </c>
      <c r="AY246" s="7" t="str">
        <f>IF($J246=AY$4,MAX(AY$1:AY245)+1,"")</f>
        <v/>
      </c>
      <c r="AZ246" s="7" t="str">
        <f>IF($J246=AZ$4,MAX(AZ$1:AZ245)+1,"")</f>
        <v/>
      </c>
      <c r="BA246" s="7" t="str">
        <f>IF($J246=BA$4,MAX(BA$1:BA245)+1,"")</f>
        <v/>
      </c>
      <c r="BB246" s="7" t="str">
        <f>IF($J246=BB$4,MAX(BB$1:BB245)+1,"")</f>
        <v/>
      </c>
      <c r="BC246" s="7" t="str">
        <f>IF($J246=BC$4,MAX(BC$1:BC245)+1,"")</f>
        <v/>
      </c>
      <c r="BD246" s="7" t="str">
        <f>IF($J246=BD$4,MAX(BD$1:BD245)+1,"")</f>
        <v/>
      </c>
      <c r="BE246" s="7" t="str">
        <f>IF($J246=BE$4,MAX(BE$1:BE245)+1,"")</f>
        <v/>
      </c>
      <c r="BF246" s="7" t="str">
        <f>IF($J246=BF$4,MAX(BF$1:BF245)+1,"")</f>
        <v/>
      </c>
      <c r="BG246" s="7" t="str">
        <f>IF($J246=BG$4,MAX(BG$1:BG245)+1,"")</f>
        <v/>
      </c>
      <c r="BH246" s="7" t="str">
        <f>IF($J246=BH$4,MAX(BH$1:BH245)+1,"")</f>
        <v/>
      </c>
      <c r="BI246" s="6">
        <f t="shared" si="15"/>
        <v>3</v>
      </c>
    </row>
    <row r="247" spans="1:61">
      <c r="A247" s="6" t="str">
        <f t="shared" si="17"/>
        <v>มัธยมศึกษาปีที่ 1/1-7</v>
      </c>
      <c r="B247" s="6" t="str">
        <f t="shared" si="13"/>
        <v>ช67110-3</v>
      </c>
      <c r="D247" s="7">
        <v>7</v>
      </c>
      <c r="E247" s="7" t="s">
        <v>809</v>
      </c>
      <c r="F247" s="6" t="s">
        <v>810</v>
      </c>
      <c r="G247" s="6" t="s">
        <v>811</v>
      </c>
      <c r="H247" s="15" t="s">
        <v>780</v>
      </c>
      <c r="J247" s="7" t="str">
        <f>IF(K247='วิชา-ชั้นที่สอน'!$B$3,'วิชา-ชั้นที่สอน'!$A$3,IF(K247='วิชา-ชั้นที่สอน'!$B$4,'วิชา-ชั้นที่สอน'!$A$4,IF(K247='วิชา-ชั้นที่สอน'!$B$5,'วิชา-ชั้นที่สอน'!$A$5,IF(K247='วิชา-ชั้นที่สอน'!$B$6,'วิชา-ชั้นที่สอน'!$A$6,IF(K247='วิชา-ชั้นที่สอน'!$B$7,'วิชา-ชั้นที่สอน'!$A$7,IF(K247='วิชา-ชั้นที่สอน'!$B$8,'วิชา-ชั้นที่สอน'!$A$8,"-"))))))</f>
        <v>ช67110</v>
      </c>
      <c r="K247" s="7" t="s">
        <v>1939</v>
      </c>
      <c r="L247" s="7" t="str">
        <f>IF(J247=0,"",IF(J247="-","",IF(J247="","",VLOOKUP(J247,'วิชา-ชั้นที่สอน'!$A$3:$F$59,3,FALSE))))</f>
        <v>สิบเอกชัยวัฒน์(เก่ง) เรืองไกรศิลป์</v>
      </c>
      <c r="M247" s="7" t="str">
        <f>IF(L247=$M$4,MAX(M$1:$M246)+1,"")</f>
        <v/>
      </c>
      <c r="N247" s="7" t="str">
        <f>IF($L247=N$4,MAX(N$1:N246)+1,"")</f>
        <v/>
      </c>
      <c r="O247" s="7" t="str">
        <f>IF($L247=O$4,MAX(O$1:O246)+1,"")</f>
        <v/>
      </c>
      <c r="P247" s="7">
        <f>IF($L247=P$4,MAX(P$1:P246)+1,"")</f>
        <v>60</v>
      </c>
      <c r="Q247" s="7" t="str">
        <f>IF($L247=Q$4,MAX(Q$1:Q246)+1,"")</f>
        <v/>
      </c>
      <c r="R247" s="7" t="str">
        <f>IF($L247=R$4,MAX(R$1:R246)+1,"")</f>
        <v/>
      </c>
      <c r="S247" s="7" t="str">
        <f>IF($L247=S$4,MAX(S$1:S246)+1,"")</f>
        <v/>
      </c>
      <c r="T247" s="7" t="str">
        <f>IF($L247=T$4,MAX(T$1:T246)+1,"")</f>
        <v/>
      </c>
      <c r="U247" s="7" t="str">
        <f>IF($L247=U$4,MAX(U$1:U246)+1,"")</f>
        <v/>
      </c>
      <c r="V247" s="6">
        <f t="shared" si="14"/>
        <v>60</v>
      </c>
      <c r="X247" s="7" t="str">
        <f>IF($J247=X$4,MAX(X$1:X246)+1,"")</f>
        <v/>
      </c>
      <c r="Y247" s="7" t="str">
        <f>IF($J247=Y$4,MAX(Y$1:Y246)+1,"")</f>
        <v/>
      </c>
      <c r="Z247" s="7" t="str">
        <f>IF($J247=Z$4,MAX(Z$1:Z246)+1,"")</f>
        <v/>
      </c>
      <c r="AA247" s="7">
        <f>IF($J247=AA$4,MAX(AA$1:AA246)+1,"")</f>
        <v>3</v>
      </c>
      <c r="AB247" s="7" t="str">
        <f>IF($J247=AB$4,MAX(AB$1:AB246)+1,"")</f>
        <v/>
      </c>
      <c r="AC247" s="7" t="str">
        <f>IF($J247=AC$4,MAX(AC$1:AC246)+1,"")</f>
        <v/>
      </c>
      <c r="AD247" s="7" t="str">
        <f>IF($J247=AD$4,MAX(AD$1:AD246)+1,"")</f>
        <v/>
      </c>
      <c r="AE247" s="7" t="str">
        <f>IF($J247=AE$4,MAX(AE$1:AE246)+1,"")</f>
        <v/>
      </c>
      <c r="AF247" s="7" t="str">
        <f>IF($J247=AF$4,MAX(AF$1:AF246)+1,"")</f>
        <v/>
      </c>
      <c r="AG247" s="7" t="str">
        <f>IF($J247=AG$4,MAX(AG$1:AG246)+1,"")</f>
        <v/>
      </c>
      <c r="AH247" s="7" t="str">
        <f>IF($J247=AH$4,MAX(AH$1:AH246)+1,"")</f>
        <v/>
      </c>
      <c r="AI247" s="7" t="str">
        <f>IF($J247=AI$4,MAX(AI$1:AI246)+1,"")</f>
        <v/>
      </c>
      <c r="AJ247" s="7" t="str">
        <f>IF($J247=AJ$4,MAX(AJ$1:AJ246)+1,"")</f>
        <v/>
      </c>
      <c r="AK247" s="7" t="str">
        <f>IF($J247=AK$4,MAX(AK$1:AK246)+1,"")</f>
        <v/>
      </c>
      <c r="AL247" s="7" t="str">
        <f>IF($J247=AL$4,MAX(AL$1:AL246)+1,"")</f>
        <v/>
      </c>
      <c r="AM247" s="7" t="str">
        <f>IF($J247=AM$4,MAX(AM$1:AM246)+1,"")</f>
        <v/>
      </c>
      <c r="AN247" s="7" t="str">
        <f>IF($J247=AN$4,MAX(AN$1:AN246)+1,"")</f>
        <v/>
      </c>
      <c r="AO247" s="7" t="str">
        <f>IF($J247=AO$4,MAX(AO$1:AO246)+1,"")</f>
        <v/>
      </c>
      <c r="AP247" s="7" t="str">
        <f>IF($J247=AP$4,MAX(AP$1:AP246)+1,"")</f>
        <v/>
      </c>
      <c r="AQ247" s="7" t="str">
        <f>IF($J247=AQ$4,MAX(AQ$1:AQ246)+1,"")</f>
        <v/>
      </c>
      <c r="AR247" s="7" t="str">
        <f>IF($J247=AR$4,MAX(AR$1:AR246)+1,"")</f>
        <v/>
      </c>
      <c r="AS247" s="7" t="str">
        <f>IF($J247=AS$4,MAX(AS$1:AS246)+1,"")</f>
        <v/>
      </c>
      <c r="AT247" s="7" t="str">
        <f>IF($J247=AT$4,MAX(AT$1:AT246)+1,"")</f>
        <v/>
      </c>
      <c r="AU247" s="7" t="str">
        <f>IF($J247=AU$4,MAX(AU$1:AU246)+1,"")</f>
        <v/>
      </c>
      <c r="AV247" s="7" t="str">
        <f>IF($J247=AV$4,MAX(AV$1:AV246)+1,"")</f>
        <v/>
      </c>
      <c r="AW247" s="7" t="str">
        <f>IF($J247=AW$4,MAX(AW$1:AW246)+1,"")</f>
        <v/>
      </c>
      <c r="AX247" s="7" t="str">
        <f>IF($J247=AX$4,MAX(AX$1:AX246)+1,"")</f>
        <v/>
      </c>
      <c r="AY247" s="7" t="str">
        <f>IF($J247=AY$4,MAX(AY$1:AY246)+1,"")</f>
        <v/>
      </c>
      <c r="AZ247" s="7" t="str">
        <f>IF($J247=AZ$4,MAX(AZ$1:AZ246)+1,"")</f>
        <v/>
      </c>
      <c r="BA247" s="7" t="str">
        <f>IF($J247=BA$4,MAX(BA$1:BA246)+1,"")</f>
        <v/>
      </c>
      <c r="BB247" s="7" t="str">
        <f>IF($J247=BB$4,MAX(BB$1:BB246)+1,"")</f>
        <v/>
      </c>
      <c r="BC247" s="7" t="str">
        <f>IF($J247=BC$4,MAX(BC$1:BC246)+1,"")</f>
        <v/>
      </c>
      <c r="BD247" s="7" t="str">
        <f>IF($J247=BD$4,MAX(BD$1:BD246)+1,"")</f>
        <v/>
      </c>
      <c r="BE247" s="7" t="str">
        <f>IF($J247=BE$4,MAX(BE$1:BE246)+1,"")</f>
        <v/>
      </c>
      <c r="BF247" s="7" t="str">
        <f>IF($J247=BF$4,MAX(BF$1:BF246)+1,"")</f>
        <v/>
      </c>
      <c r="BG247" s="7" t="str">
        <f>IF($J247=BG$4,MAX(BG$1:BG246)+1,"")</f>
        <v/>
      </c>
      <c r="BH247" s="7" t="str">
        <f>IF($J247=BH$4,MAX(BH$1:BH246)+1,"")</f>
        <v/>
      </c>
      <c r="BI247" s="6">
        <f t="shared" si="15"/>
        <v>3</v>
      </c>
    </row>
    <row r="248" spans="1:61">
      <c r="A248" s="6" t="str">
        <f t="shared" si="17"/>
        <v>มัธยมศึกษาปีที่ 1/1-8</v>
      </c>
      <c r="B248" s="6" t="str">
        <f t="shared" si="13"/>
        <v>ช67110-4</v>
      </c>
      <c r="D248" s="7">
        <v>8</v>
      </c>
      <c r="E248" s="7" t="s">
        <v>812</v>
      </c>
      <c r="F248" s="6" t="s">
        <v>813</v>
      </c>
      <c r="G248" s="6" t="s">
        <v>814</v>
      </c>
      <c r="H248" s="15" t="s">
        <v>780</v>
      </c>
      <c r="J248" s="7" t="str">
        <f>IF(K248='วิชา-ชั้นที่สอน'!$B$3,'วิชา-ชั้นที่สอน'!$A$3,IF(K248='วิชา-ชั้นที่สอน'!$B$4,'วิชา-ชั้นที่สอน'!$A$4,IF(K248='วิชา-ชั้นที่สอน'!$B$5,'วิชา-ชั้นที่สอน'!$A$5,IF(K248='วิชา-ชั้นที่สอน'!$B$6,'วิชา-ชั้นที่สอน'!$A$6,IF(K248='วิชา-ชั้นที่สอน'!$B$7,'วิชา-ชั้นที่สอน'!$A$7,IF(K248='วิชา-ชั้นที่สอน'!$B$8,'วิชา-ชั้นที่สอน'!$A$8,"-"))))))</f>
        <v>ช67110</v>
      </c>
      <c r="K248" s="7" t="s">
        <v>1939</v>
      </c>
      <c r="L248" s="7" t="str">
        <f>IF(J248=0,"",IF(J248="-","",IF(J248="","",VLOOKUP(J248,'วิชา-ชั้นที่สอน'!$A$3:$F$59,3,FALSE))))</f>
        <v>สิบเอกชัยวัฒน์(เก่ง) เรืองไกรศิลป์</v>
      </c>
      <c r="M248" s="7" t="str">
        <f>IF(L248=$M$4,MAX(M$1:$M247)+1,"")</f>
        <v/>
      </c>
      <c r="N248" s="7" t="str">
        <f>IF($L248=N$4,MAX(N$1:N247)+1,"")</f>
        <v/>
      </c>
      <c r="O248" s="7" t="str">
        <f>IF($L248=O$4,MAX(O$1:O247)+1,"")</f>
        <v/>
      </c>
      <c r="P248" s="7">
        <f>IF($L248=P$4,MAX(P$1:P247)+1,"")</f>
        <v>61</v>
      </c>
      <c r="Q248" s="7" t="str">
        <f>IF($L248=Q$4,MAX(Q$1:Q247)+1,"")</f>
        <v/>
      </c>
      <c r="R248" s="7" t="str">
        <f>IF($L248=R$4,MAX(R$1:R247)+1,"")</f>
        <v/>
      </c>
      <c r="S248" s="7" t="str">
        <f>IF($L248=S$4,MAX(S$1:S247)+1,"")</f>
        <v/>
      </c>
      <c r="T248" s="7" t="str">
        <f>IF($L248=T$4,MAX(T$1:T247)+1,"")</f>
        <v/>
      </c>
      <c r="U248" s="7" t="str">
        <f>IF($L248=U$4,MAX(U$1:U247)+1,"")</f>
        <v/>
      </c>
      <c r="V248" s="6">
        <f t="shared" si="14"/>
        <v>61</v>
      </c>
      <c r="X248" s="7" t="str">
        <f>IF($J248=X$4,MAX(X$1:X247)+1,"")</f>
        <v/>
      </c>
      <c r="Y248" s="7" t="str">
        <f>IF($J248=Y$4,MAX(Y$1:Y247)+1,"")</f>
        <v/>
      </c>
      <c r="Z248" s="7" t="str">
        <f>IF($J248=Z$4,MAX(Z$1:Z247)+1,"")</f>
        <v/>
      </c>
      <c r="AA248" s="7">
        <f>IF($J248=AA$4,MAX(AA$1:AA247)+1,"")</f>
        <v>4</v>
      </c>
      <c r="AB248" s="7" t="str">
        <f>IF($J248=AB$4,MAX(AB$1:AB247)+1,"")</f>
        <v/>
      </c>
      <c r="AC248" s="7" t="str">
        <f>IF($J248=AC$4,MAX(AC$1:AC247)+1,"")</f>
        <v/>
      </c>
      <c r="AD248" s="7" t="str">
        <f>IF($J248=AD$4,MAX(AD$1:AD247)+1,"")</f>
        <v/>
      </c>
      <c r="AE248" s="7" t="str">
        <f>IF($J248=AE$4,MAX(AE$1:AE247)+1,"")</f>
        <v/>
      </c>
      <c r="AF248" s="7" t="str">
        <f>IF($J248=AF$4,MAX(AF$1:AF247)+1,"")</f>
        <v/>
      </c>
      <c r="AG248" s="7" t="str">
        <f>IF($J248=AG$4,MAX(AG$1:AG247)+1,"")</f>
        <v/>
      </c>
      <c r="AH248" s="7" t="str">
        <f>IF($J248=AH$4,MAX(AH$1:AH247)+1,"")</f>
        <v/>
      </c>
      <c r="AI248" s="7" t="str">
        <f>IF($J248=AI$4,MAX(AI$1:AI247)+1,"")</f>
        <v/>
      </c>
      <c r="AJ248" s="7" t="str">
        <f>IF($J248=AJ$4,MAX(AJ$1:AJ247)+1,"")</f>
        <v/>
      </c>
      <c r="AK248" s="7" t="str">
        <f>IF($J248=AK$4,MAX(AK$1:AK247)+1,"")</f>
        <v/>
      </c>
      <c r="AL248" s="7" t="str">
        <f>IF($J248=AL$4,MAX(AL$1:AL247)+1,"")</f>
        <v/>
      </c>
      <c r="AM248" s="7" t="str">
        <f>IF($J248=AM$4,MAX(AM$1:AM247)+1,"")</f>
        <v/>
      </c>
      <c r="AN248" s="7" t="str">
        <f>IF($J248=AN$4,MAX(AN$1:AN247)+1,"")</f>
        <v/>
      </c>
      <c r="AO248" s="7" t="str">
        <f>IF($J248=AO$4,MAX(AO$1:AO247)+1,"")</f>
        <v/>
      </c>
      <c r="AP248" s="7" t="str">
        <f>IF($J248=AP$4,MAX(AP$1:AP247)+1,"")</f>
        <v/>
      </c>
      <c r="AQ248" s="7" t="str">
        <f>IF($J248=AQ$4,MAX(AQ$1:AQ247)+1,"")</f>
        <v/>
      </c>
      <c r="AR248" s="7" t="str">
        <f>IF($J248=AR$4,MAX(AR$1:AR247)+1,"")</f>
        <v/>
      </c>
      <c r="AS248" s="7" t="str">
        <f>IF($J248=AS$4,MAX(AS$1:AS247)+1,"")</f>
        <v/>
      </c>
      <c r="AT248" s="7" t="str">
        <f>IF($J248=AT$4,MAX(AT$1:AT247)+1,"")</f>
        <v/>
      </c>
      <c r="AU248" s="7" t="str">
        <f>IF($J248=AU$4,MAX(AU$1:AU247)+1,"")</f>
        <v/>
      </c>
      <c r="AV248" s="7" t="str">
        <f>IF($J248=AV$4,MAX(AV$1:AV247)+1,"")</f>
        <v/>
      </c>
      <c r="AW248" s="7" t="str">
        <f>IF($J248=AW$4,MAX(AW$1:AW247)+1,"")</f>
        <v/>
      </c>
      <c r="AX248" s="7" t="str">
        <f>IF($J248=AX$4,MAX(AX$1:AX247)+1,"")</f>
        <v/>
      </c>
      <c r="AY248" s="7" t="str">
        <f>IF($J248=AY$4,MAX(AY$1:AY247)+1,"")</f>
        <v/>
      </c>
      <c r="AZ248" s="7" t="str">
        <f>IF($J248=AZ$4,MAX(AZ$1:AZ247)+1,"")</f>
        <v/>
      </c>
      <c r="BA248" s="7" t="str">
        <f>IF($J248=BA$4,MAX(BA$1:BA247)+1,"")</f>
        <v/>
      </c>
      <c r="BB248" s="7" t="str">
        <f>IF($J248=BB$4,MAX(BB$1:BB247)+1,"")</f>
        <v/>
      </c>
      <c r="BC248" s="7" t="str">
        <f>IF($J248=BC$4,MAX(BC$1:BC247)+1,"")</f>
        <v/>
      </c>
      <c r="BD248" s="7" t="str">
        <f>IF($J248=BD$4,MAX(BD$1:BD247)+1,"")</f>
        <v/>
      </c>
      <c r="BE248" s="7" t="str">
        <f>IF($J248=BE$4,MAX(BE$1:BE247)+1,"")</f>
        <v/>
      </c>
      <c r="BF248" s="7" t="str">
        <f>IF($J248=BF$4,MAX(BF$1:BF247)+1,"")</f>
        <v/>
      </c>
      <c r="BG248" s="7" t="str">
        <f>IF($J248=BG$4,MAX(BG$1:BG247)+1,"")</f>
        <v/>
      </c>
      <c r="BH248" s="7" t="str">
        <f>IF($J248=BH$4,MAX(BH$1:BH247)+1,"")</f>
        <v/>
      </c>
      <c r="BI248" s="6">
        <f t="shared" si="15"/>
        <v>4</v>
      </c>
    </row>
    <row r="249" spans="1:61">
      <c r="A249" s="6" t="str">
        <f t="shared" si="17"/>
        <v>มัธยมศึกษาปีที่ 1/1-9</v>
      </c>
      <c r="B249" s="6" t="str">
        <f t="shared" si="13"/>
        <v>ช67110-5</v>
      </c>
      <c r="D249" s="7">
        <v>9</v>
      </c>
      <c r="E249" s="7" t="s">
        <v>815</v>
      </c>
      <c r="F249" s="6" t="s">
        <v>1954</v>
      </c>
      <c r="G249" s="6" t="s">
        <v>372</v>
      </c>
      <c r="H249" s="15" t="s">
        <v>780</v>
      </c>
      <c r="J249" s="7" t="str">
        <f>IF(K249='วิชา-ชั้นที่สอน'!$B$3,'วิชา-ชั้นที่สอน'!$A$3,IF(K249='วิชา-ชั้นที่สอน'!$B$4,'วิชา-ชั้นที่สอน'!$A$4,IF(K249='วิชา-ชั้นที่สอน'!$B$5,'วิชา-ชั้นที่สอน'!$A$5,IF(K249='วิชา-ชั้นที่สอน'!$B$6,'วิชา-ชั้นที่สอน'!$A$6,IF(K249='วิชา-ชั้นที่สอน'!$B$7,'วิชา-ชั้นที่สอน'!$A$7,IF(K249='วิชา-ชั้นที่สอน'!$B$8,'วิชา-ชั้นที่สอน'!$A$8,"-"))))))</f>
        <v>ช67110</v>
      </c>
      <c r="K249" s="7" t="s">
        <v>1939</v>
      </c>
      <c r="L249" s="7" t="str">
        <f>IF(J249=0,"",IF(J249="-","",IF(J249="","",VLOOKUP(J249,'วิชา-ชั้นที่สอน'!$A$3:$F$59,3,FALSE))))</f>
        <v>สิบเอกชัยวัฒน์(เก่ง) เรืองไกรศิลป์</v>
      </c>
      <c r="M249" s="7" t="str">
        <f>IF(L249=$M$4,MAX(M$1:$M248)+1,"")</f>
        <v/>
      </c>
      <c r="N249" s="7" t="str">
        <f>IF($L249=N$4,MAX(N$1:N248)+1,"")</f>
        <v/>
      </c>
      <c r="O249" s="7" t="str">
        <f>IF($L249=O$4,MAX(O$1:O248)+1,"")</f>
        <v/>
      </c>
      <c r="P249" s="7">
        <f>IF($L249=P$4,MAX(P$1:P248)+1,"")</f>
        <v>62</v>
      </c>
      <c r="Q249" s="7" t="str">
        <f>IF($L249=Q$4,MAX(Q$1:Q248)+1,"")</f>
        <v/>
      </c>
      <c r="R249" s="7" t="str">
        <f>IF($L249=R$4,MAX(R$1:R248)+1,"")</f>
        <v/>
      </c>
      <c r="S249" s="7" t="str">
        <f>IF($L249=S$4,MAX(S$1:S248)+1,"")</f>
        <v/>
      </c>
      <c r="T249" s="7" t="str">
        <f>IF($L249=T$4,MAX(T$1:T248)+1,"")</f>
        <v/>
      </c>
      <c r="U249" s="7" t="str">
        <f>IF($L249=U$4,MAX(U$1:U248)+1,"")</f>
        <v/>
      </c>
      <c r="V249" s="6">
        <f t="shared" si="14"/>
        <v>62</v>
      </c>
      <c r="X249" s="7" t="str">
        <f>IF($J249=X$4,MAX(X$1:X248)+1,"")</f>
        <v/>
      </c>
      <c r="Y249" s="7" t="str">
        <f>IF($J249=Y$4,MAX(Y$1:Y248)+1,"")</f>
        <v/>
      </c>
      <c r="Z249" s="7" t="str">
        <f>IF($J249=Z$4,MAX(Z$1:Z248)+1,"")</f>
        <v/>
      </c>
      <c r="AA249" s="7">
        <f>IF($J249=AA$4,MAX(AA$1:AA248)+1,"")</f>
        <v>5</v>
      </c>
      <c r="AB249" s="7" t="str">
        <f>IF($J249=AB$4,MAX(AB$1:AB248)+1,"")</f>
        <v/>
      </c>
      <c r="AC249" s="7" t="str">
        <f>IF($J249=AC$4,MAX(AC$1:AC248)+1,"")</f>
        <v/>
      </c>
      <c r="AD249" s="7" t="str">
        <f>IF($J249=AD$4,MAX(AD$1:AD248)+1,"")</f>
        <v/>
      </c>
      <c r="AE249" s="7" t="str">
        <f>IF($J249=AE$4,MAX(AE$1:AE248)+1,"")</f>
        <v/>
      </c>
      <c r="AF249" s="7" t="str">
        <f>IF($J249=AF$4,MAX(AF$1:AF248)+1,"")</f>
        <v/>
      </c>
      <c r="AG249" s="7" t="str">
        <f>IF($J249=AG$4,MAX(AG$1:AG248)+1,"")</f>
        <v/>
      </c>
      <c r="AH249" s="7" t="str">
        <f>IF($J249=AH$4,MAX(AH$1:AH248)+1,"")</f>
        <v/>
      </c>
      <c r="AI249" s="7" t="str">
        <f>IF($J249=AI$4,MAX(AI$1:AI248)+1,"")</f>
        <v/>
      </c>
      <c r="AJ249" s="7" t="str">
        <f>IF($J249=AJ$4,MAX(AJ$1:AJ248)+1,"")</f>
        <v/>
      </c>
      <c r="AK249" s="7" t="str">
        <f>IF($J249=AK$4,MAX(AK$1:AK248)+1,"")</f>
        <v/>
      </c>
      <c r="AL249" s="7" t="str">
        <f>IF($J249=AL$4,MAX(AL$1:AL248)+1,"")</f>
        <v/>
      </c>
      <c r="AM249" s="7" t="str">
        <f>IF($J249=AM$4,MAX(AM$1:AM248)+1,"")</f>
        <v/>
      </c>
      <c r="AN249" s="7" t="str">
        <f>IF($J249=AN$4,MAX(AN$1:AN248)+1,"")</f>
        <v/>
      </c>
      <c r="AO249" s="7" t="str">
        <f>IF($J249=AO$4,MAX(AO$1:AO248)+1,"")</f>
        <v/>
      </c>
      <c r="AP249" s="7" t="str">
        <f>IF($J249=AP$4,MAX(AP$1:AP248)+1,"")</f>
        <v/>
      </c>
      <c r="AQ249" s="7" t="str">
        <f>IF($J249=AQ$4,MAX(AQ$1:AQ248)+1,"")</f>
        <v/>
      </c>
      <c r="AR249" s="7" t="str">
        <f>IF($J249=AR$4,MAX(AR$1:AR248)+1,"")</f>
        <v/>
      </c>
      <c r="AS249" s="7" t="str">
        <f>IF($J249=AS$4,MAX(AS$1:AS248)+1,"")</f>
        <v/>
      </c>
      <c r="AT249" s="7" t="str">
        <f>IF($J249=AT$4,MAX(AT$1:AT248)+1,"")</f>
        <v/>
      </c>
      <c r="AU249" s="7" t="str">
        <f>IF($J249=AU$4,MAX(AU$1:AU248)+1,"")</f>
        <v/>
      </c>
      <c r="AV249" s="7" t="str">
        <f>IF($J249=AV$4,MAX(AV$1:AV248)+1,"")</f>
        <v/>
      </c>
      <c r="AW249" s="7" t="str">
        <f>IF($J249=AW$4,MAX(AW$1:AW248)+1,"")</f>
        <v/>
      </c>
      <c r="AX249" s="7" t="str">
        <f>IF($J249=AX$4,MAX(AX$1:AX248)+1,"")</f>
        <v/>
      </c>
      <c r="AY249" s="7" t="str">
        <f>IF($J249=AY$4,MAX(AY$1:AY248)+1,"")</f>
        <v/>
      </c>
      <c r="AZ249" s="7" t="str">
        <f>IF($J249=AZ$4,MAX(AZ$1:AZ248)+1,"")</f>
        <v/>
      </c>
      <c r="BA249" s="7" t="str">
        <f>IF($J249=BA$4,MAX(BA$1:BA248)+1,"")</f>
        <v/>
      </c>
      <c r="BB249" s="7" t="str">
        <f>IF($J249=BB$4,MAX(BB$1:BB248)+1,"")</f>
        <v/>
      </c>
      <c r="BC249" s="7" t="str">
        <f>IF($J249=BC$4,MAX(BC$1:BC248)+1,"")</f>
        <v/>
      </c>
      <c r="BD249" s="7" t="str">
        <f>IF($J249=BD$4,MAX(BD$1:BD248)+1,"")</f>
        <v/>
      </c>
      <c r="BE249" s="7" t="str">
        <f>IF($J249=BE$4,MAX(BE$1:BE248)+1,"")</f>
        <v/>
      </c>
      <c r="BF249" s="7" t="str">
        <f>IF($J249=BF$4,MAX(BF$1:BF248)+1,"")</f>
        <v/>
      </c>
      <c r="BG249" s="7" t="str">
        <f>IF($J249=BG$4,MAX(BG$1:BG248)+1,"")</f>
        <v/>
      </c>
      <c r="BH249" s="7" t="str">
        <f>IF($J249=BH$4,MAX(BH$1:BH248)+1,"")</f>
        <v/>
      </c>
      <c r="BI249" s="6">
        <f t="shared" si="15"/>
        <v>5</v>
      </c>
    </row>
    <row r="250" spans="1:61">
      <c r="A250" s="6" t="str">
        <f t="shared" si="17"/>
        <v>มัธยมศึกษาปีที่ 1/1-10</v>
      </c>
      <c r="B250" s="6" t="str">
        <f t="shared" si="13"/>
        <v>ช67110-6</v>
      </c>
      <c r="D250" s="7">
        <v>10</v>
      </c>
      <c r="E250" s="7" t="s">
        <v>816</v>
      </c>
      <c r="F250" s="6" t="s">
        <v>817</v>
      </c>
      <c r="G250" s="6" t="s">
        <v>818</v>
      </c>
      <c r="H250" s="15" t="s">
        <v>780</v>
      </c>
      <c r="J250" s="7" t="str">
        <f>IF(K250='วิชา-ชั้นที่สอน'!$B$3,'วิชา-ชั้นที่สอน'!$A$3,IF(K250='วิชา-ชั้นที่สอน'!$B$4,'วิชา-ชั้นที่สอน'!$A$4,IF(K250='วิชา-ชั้นที่สอน'!$B$5,'วิชา-ชั้นที่สอน'!$A$5,IF(K250='วิชา-ชั้นที่สอน'!$B$6,'วิชา-ชั้นที่สอน'!$A$6,IF(K250='วิชา-ชั้นที่สอน'!$B$7,'วิชา-ชั้นที่สอน'!$A$7,IF(K250='วิชา-ชั้นที่สอน'!$B$8,'วิชา-ชั้นที่สอน'!$A$8,"-"))))))</f>
        <v>ช67110</v>
      </c>
      <c r="K250" s="7" t="s">
        <v>1939</v>
      </c>
      <c r="L250" s="7" t="str">
        <f>IF(J250=0,"",IF(J250="-","",IF(J250="","",VLOOKUP(J250,'วิชา-ชั้นที่สอน'!$A$3:$F$59,3,FALSE))))</f>
        <v>สิบเอกชัยวัฒน์(เก่ง) เรืองไกรศิลป์</v>
      </c>
      <c r="M250" s="7" t="str">
        <f>IF(L250=$M$4,MAX(M$1:$M249)+1,"")</f>
        <v/>
      </c>
      <c r="N250" s="7" t="str">
        <f>IF($L250=N$4,MAX(N$1:N249)+1,"")</f>
        <v/>
      </c>
      <c r="O250" s="7" t="str">
        <f>IF($L250=O$4,MAX(O$1:O249)+1,"")</f>
        <v/>
      </c>
      <c r="P250" s="7">
        <f>IF($L250=P$4,MAX(P$1:P249)+1,"")</f>
        <v>63</v>
      </c>
      <c r="Q250" s="7" t="str">
        <f>IF($L250=Q$4,MAX(Q$1:Q249)+1,"")</f>
        <v/>
      </c>
      <c r="R250" s="7" t="str">
        <f>IF($L250=R$4,MAX(R$1:R249)+1,"")</f>
        <v/>
      </c>
      <c r="S250" s="7" t="str">
        <f>IF($L250=S$4,MAX(S$1:S249)+1,"")</f>
        <v/>
      </c>
      <c r="T250" s="7" t="str">
        <f>IF($L250=T$4,MAX(T$1:T249)+1,"")</f>
        <v/>
      </c>
      <c r="U250" s="7" t="str">
        <f>IF($L250=U$4,MAX(U$1:U249)+1,"")</f>
        <v/>
      </c>
      <c r="V250" s="6">
        <f t="shared" si="14"/>
        <v>63</v>
      </c>
      <c r="X250" s="7" t="str">
        <f>IF($J250=X$4,MAX(X$1:X249)+1,"")</f>
        <v/>
      </c>
      <c r="Y250" s="7" t="str">
        <f>IF($J250=Y$4,MAX(Y$1:Y249)+1,"")</f>
        <v/>
      </c>
      <c r="Z250" s="7" t="str">
        <f>IF($J250=Z$4,MAX(Z$1:Z249)+1,"")</f>
        <v/>
      </c>
      <c r="AA250" s="7">
        <f>IF($J250=AA$4,MAX(AA$1:AA249)+1,"")</f>
        <v>6</v>
      </c>
      <c r="AB250" s="7" t="str">
        <f>IF($J250=AB$4,MAX(AB$1:AB249)+1,"")</f>
        <v/>
      </c>
      <c r="AC250" s="7" t="str">
        <f>IF($J250=AC$4,MAX(AC$1:AC249)+1,"")</f>
        <v/>
      </c>
      <c r="AD250" s="7" t="str">
        <f>IF($J250=AD$4,MAX(AD$1:AD249)+1,"")</f>
        <v/>
      </c>
      <c r="AE250" s="7" t="str">
        <f>IF($J250=AE$4,MAX(AE$1:AE249)+1,"")</f>
        <v/>
      </c>
      <c r="AF250" s="7" t="str">
        <f>IF($J250=AF$4,MAX(AF$1:AF249)+1,"")</f>
        <v/>
      </c>
      <c r="AG250" s="7" t="str">
        <f>IF($J250=AG$4,MAX(AG$1:AG249)+1,"")</f>
        <v/>
      </c>
      <c r="AH250" s="7" t="str">
        <f>IF($J250=AH$4,MAX(AH$1:AH249)+1,"")</f>
        <v/>
      </c>
      <c r="AI250" s="7" t="str">
        <f>IF($J250=AI$4,MAX(AI$1:AI249)+1,"")</f>
        <v/>
      </c>
      <c r="AJ250" s="7" t="str">
        <f>IF($J250=AJ$4,MAX(AJ$1:AJ249)+1,"")</f>
        <v/>
      </c>
      <c r="AK250" s="7" t="str">
        <f>IF($J250=AK$4,MAX(AK$1:AK249)+1,"")</f>
        <v/>
      </c>
      <c r="AL250" s="7" t="str">
        <f>IF($J250=AL$4,MAX(AL$1:AL249)+1,"")</f>
        <v/>
      </c>
      <c r="AM250" s="7" t="str">
        <f>IF($J250=AM$4,MAX(AM$1:AM249)+1,"")</f>
        <v/>
      </c>
      <c r="AN250" s="7" t="str">
        <f>IF($J250=AN$4,MAX(AN$1:AN249)+1,"")</f>
        <v/>
      </c>
      <c r="AO250" s="7" t="str">
        <f>IF($J250=AO$4,MAX(AO$1:AO249)+1,"")</f>
        <v/>
      </c>
      <c r="AP250" s="7" t="str">
        <f>IF($J250=AP$4,MAX(AP$1:AP249)+1,"")</f>
        <v/>
      </c>
      <c r="AQ250" s="7" t="str">
        <f>IF($J250=AQ$4,MAX(AQ$1:AQ249)+1,"")</f>
        <v/>
      </c>
      <c r="AR250" s="7" t="str">
        <f>IF($J250=AR$4,MAX(AR$1:AR249)+1,"")</f>
        <v/>
      </c>
      <c r="AS250" s="7" t="str">
        <f>IF($J250=AS$4,MAX(AS$1:AS249)+1,"")</f>
        <v/>
      </c>
      <c r="AT250" s="7" t="str">
        <f>IF($J250=AT$4,MAX(AT$1:AT249)+1,"")</f>
        <v/>
      </c>
      <c r="AU250" s="7" t="str">
        <f>IF($J250=AU$4,MAX(AU$1:AU249)+1,"")</f>
        <v/>
      </c>
      <c r="AV250" s="7" t="str">
        <f>IF($J250=AV$4,MAX(AV$1:AV249)+1,"")</f>
        <v/>
      </c>
      <c r="AW250" s="7" t="str">
        <f>IF($J250=AW$4,MAX(AW$1:AW249)+1,"")</f>
        <v/>
      </c>
      <c r="AX250" s="7" t="str">
        <f>IF($J250=AX$4,MAX(AX$1:AX249)+1,"")</f>
        <v/>
      </c>
      <c r="AY250" s="7" t="str">
        <f>IF($J250=AY$4,MAX(AY$1:AY249)+1,"")</f>
        <v/>
      </c>
      <c r="AZ250" s="7" t="str">
        <f>IF($J250=AZ$4,MAX(AZ$1:AZ249)+1,"")</f>
        <v/>
      </c>
      <c r="BA250" s="7" t="str">
        <f>IF($J250=BA$4,MAX(BA$1:BA249)+1,"")</f>
        <v/>
      </c>
      <c r="BB250" s="7" t="str">
        <f>IF($J250=BB$4,MAX(BB$1:BB249)+1,"")</f>
        <v/>
      </c>
      <c r="BC250" s="7" t="str">
        <f>IF($J250=BC$4,MAX(BC$1:BC249)+1,"")</f>
        <v/>
      </c>
      <c r="BD250" s="7" t="str">
        <f>IF($J250=BD$4,MAX(BD$1:BD249)+1,"")</f>
        <v/>
      </c>
      <c r="BE250" s="7" t="str">
        <f>IF($J250=BE$4,MAX(BE$1:BE249)+1,"")</f>
        <v/>
      </c>
      <c r="BF250" s="7" t="str">
        <f>IF($J250=BF$4,MAX(BF$1:BF249)+1,"")</f>
        <v/>
      </c>
      <c r="BG250" s="7" t="str">
        <f>IF($J250=BG$4,MAX(BG$1:BG249)+1,"")</f>
        <v/>
      </c>
      <c r="BH250" s="7" t="str">
        <f>IF($J250=BH$4,MAX(BH$1:BH249)+1,"")</f>
        <v/>
      </c>
      <c r="BI250" s="6">
        <f t="shared" si="15"/>
        <v>6</v>
      </c>
    </row>
    <row r="251" spans="1:61">
      <c r="A251" s="6" t="str">
        <f t="shared" si="17"/>
        <v>มัธยมศึกษาปีที่ 1/1-11</v>
      </c>
      <c r="B251" s="6" t="str">
        <f t="shared" si="13"/>
        <v>ช67110-7</v>
      </c>
      <c r="D251" s="7">
        <v>11</v>
      </c>
      <c r="E251" s="7" t="s">
        <v>819</v>
      </c>
      <c r="F251" s="6" t="s">
        <v>820</v>
      </c>
      <c r="G251" s="6" t="s">
        <v>821</v>
      </c>
      <c r="H251" s="15" t="s">
        <v>780</v>
      </c>
      <c r="J251" s="7" t="str">
        <f>IF(K251='วิชา-ชั้นที่สอน'!$B$3,'วิชา-ชั้นที่สอน'!$A$3,IF(K251='วิชา-ชั้นที่สอน'!$B$4,'วิชา-ชั้นที่สอน'!$A$4,IF(K251='วิชา-ชั้นที่สอน'!$B$5,'วิชา-ชั้นที่สอน'!$A$5,IF(K251='วิชา-ชั้นที่สอน'!$B$6,'วิชา-ชั้นที่สอน'!$A$6,IF(K251='วิชา-ชั้นที่สอน'!$B$7,'วิชา-ชั้นที่สอน'!$A$7,IF(K251='วิชา-ชั้นที่สอน'!$B$8,'วิชา-ชั้นที่สอน'!$A$8,"-"))))))</f>
        <v>ช67110</v>
      </c>
      <c r="K251" s="7" t="s">
        <v>1939</v>
      </c>
      <c r="L251" s="7" t="str">
        <f>IF(J251=0,"",IF(J251="-","",IF(J251="","",VLOOKUP(J251,'วิชา-ชั้นที่สอน'!$A$3:$F$59,3,FALSE))))</f>
        <v>สิบเอกชัยวัฒน์(เก่ง) เรืองไกรศิลป์</v>
      </c>
      <c r="M251" s="7" t="str">
        <f>IF(L251=$M$4,MAX(M$1:$M250)+1,"")</f>
        <v/>
      </c>
      <c r="N251" s="7" t="str">
        <f>IF($L251=N$4,MAX(N$1:N250)+1,"")</f>
        <v/>
      </c>
      <c r="O251" s="7" t="str">
        <f>IF($L251=O$4,MAX(O$1:O250)+1,"")</f>
        <v/>
      </c>
      <c r="P251" s="7">
        <f>IF($L251=P$4,MAX(P$1:P250)+1,"")</f>
        <v>64</v>
      </c>
      <c r="Q251" s="7" t="str">
        <f>IF($L251=Q$4,MAX(Q$1:Q250)+1,"")</f>
        <v/>
      </c>
      <c r="R251" s="7" t="str">
        <f>IF($L251=R$4,MAX(R$1:R250)+1,"")</f>
        <v/>
      </c>
      <c r="S251" s="7" t="str">
        <f>IF($L251=S$4,MAX(S$1:S250)+1,"")</f>
        <v/>
      </c>
      <c r="T251" s="7" t="str">
        <f>IF($L251=T$4,MAX(T$1:T250)+1,"")</f>
        <v/>
      </c>
      <c r="U251" s="7" t="str">
        <f>IF($L251=U$4,MAX(U$1:U250)+1,"")</f>
        <v/>
      </c>
      <c r="V251" s="6">
        <f t="shared" si="14"/>
        <v>64</v>
      </c>
      <c r="X251" s="7" t="str">
        <f>IF($J251=X$4,MAX(X$1:X250)+1,"")</f>
        <v/>
      </c>
      <c r="Y251" s="7" t="str">
        <f>IF($J251=Y$4,MAX(Y$1:Y250)+1,"")</f>
        <v/>
      </c>
      <c r="Z251" s="7" t="str">
        <f>IF($J251=Z$4,MAX(Z$1:Z250)+1,"")</f>
        <v/>
      </c>
      <c r="AA251" s="7">
        <f>IF($J251=AA$4,MAX(AA$1:AA250)+1,"")</f>
        <v>7</v>
      </c>
      <c r="AB251" s="7" t="str">
        <f>IF($J251=AB$4,MAX(AB$1:AB250)+1,"")</f>
        <v/>
      </c>
      <c r="AC251" s="7" t="str">
        <f>IF($J251=AC$4,MAX(AC$1:AC250)+1,"")</f>
        <v/>
      </c>
      <c r="AD251" s="7" t="str">
        <f>IF($J251=AD$4,MAX(AD$1:AD250)+1,"")</f>
        <v/>
      </c>
      <c r="AE251" s="7" t="str">
        <f>IF($J251=AE$4,MAX(AE$1:AE250)+1,"")</f>
        <v/>
      </c>
      <c r="AF251" s="7" t="str">
        <f>IF($J251=AF$4,MAX(AF$1:AF250)+1,"")</f>
        <v/>
      </c>
      <c r="AG251" s="7" t="str">
        <f>IF($J251=AG$4,MAX(AG$1:AG250)+1,"")</f>
        <v/>
      </c>
      <c r="AH251" s="7" t="str">
        <f>IF($J251=AH$4,MAX(AH$1:AH250)+1,"")</f>
        <v/>
      </c>
      <c r="AI251" s="7" t="str">
        <f>IF($J251=AI$4,MAX(AI$1:AI250)+1,"")</f>
        <v/>
      </c>
      <c r="AJ251" s="7" t="str">
        <f>IF($J251=AJ$4,MAX(AJ$1:AJ250)+1,"")</f>
        <v/>
      </c>
      <c r="AK251" s="7" t="str">
        <f>IF($J251=AK$4,MAX(AK$1:AK250)+1,"")</f>
        <v/>
      </c>
      <c r="AL251" s="7" t="str">
        <f>IF($J251=AL$4,MAX(AL$1:AL250)+1,"")</f>
        <v/>
      </c>
      <c r="AM251" s="7" t="str">
        <f>IF($J251=AM$4,MAX(AM$1:AM250)+1,"")</f>
        <v/>
      </c>
      <c r="AN251" s="7" t="str">
        <f>IF($J251=AN$4,MAX(AN$1:AN250)+1,"")</f>
        <v/>
      </c>
      <c r="AO251" s="7" t="str">
        <f>IF($J251=AO$4,MAX(AO$1:AO250)+1,"")</f>
        <v/>
      </c>
      <c r="AP251" s="7" t="str">
        <f>IF($J251=AP$4,MAX(AP$1:AP250)+1,"")</f>
        <v/>
      </c>
      <c r="AQ251" s="7" t="str">
        <f>IF($J251=AQ$4,MAX(AQ$1:AQ250)+1,"")</f>
        <v/>
      </c>
      <c r="AR251" s="7" t="str">
        <f>IF($J251=AR$4,MAX(AR$1:AR250)+1,"")</f>
        <v/>
      </c>
      <c r="AS251" s="7" t="str">
        <f>IF($J251=AS$4,MAX(AS$1:AS250)+1,"")</f>
        <v/>
      </c>
      <c r="AT251" s="7" t="str">
        <f>IF($J251=AT$4,MAX(AT$1:AT250)+1,"")</f>
        <v/>
      </c>
      <c r="AU251" s="7" t="str">
        <f>IF($J251=AU$4,MAX(AU$1:AU250)+1,"")</f>
        <v/>
      </c>
      <c r="AV251" s="7" t="str">
        <f>IF($J251=AV$4,MAX(AV$1:AV250)+1,"")</f>
        <v/>
      </c>
      <c r="AW251" s="7" t="str">
        <f>IF($J251=AW$4,MAX(AW$1:AW250)+1,"")</f>
        <v/>
      </c>
      <c r="AX251" s="7" t="str">
        <f>IF($J251=AX$4,MAX(AX$1:AX250)+1,"")</f>
        <v/>
      </c>
      <c r="AY251" s="7" t="str">
        <f>IF($J251=AY$4,MAX(AY$1:AY250)+1,"")</f>
        <v/>
      </c>
      <c r="AZ251" s="7" t="str">
        <f>IF($J251=AZ$4,MAX(AZ$1:AZ250)+1,"")</f>
        <v/>
      </c>
      <c r="BA251" s="7" t="str">
        <f>IF($J251=BA$4,MAX(BA$1:BA250)+1,"")</f>
        <v/>
      </c>
      <c r="BB251" s="7" t="str">
        <f>IF($J251=BB$4,MAX(BB$1:BB250)+1,"")</f>
        <v/>
      </c>
      <c r="BC251" s="7" t="str">
        <f>IF($J251=BC$4,MAX(BC$1:BC250)+1,"")</f>
        <v/>
      </c>
      <c r="BD251" s="7" t="str">
        <f>IF($J251=BD$4,MAX(BD$1:BD250)+1,"")</f>
        <v/>
      </c>
      <c r="BE251" s="7" t="str">
        <f>IF($J251=BE$4,MAX(BE$1:BE250)+1,"")</f>
        <v/>
      </c>
      <c r="BF251" s="7" t="str">
        <f>IF($J251=BF$4,MAX(BF$1:BF250)+1,"")</f>
        <v/>
      </c>
      <c r="BG251" s="7" t="str">
        <f>IF($J251=BG$4,MAX(BG$1:BG250)+1,"")</f>
        <v/>
      </c>
      <c r="BH251" s="7" t="str">
        <f>IF($J251=BH$4,MAX(BH$1:BH250)+1,"")</f>
        <v/>
      </c>
      <c r="BI251" s="6">
        <f t="shared" si="15"/>
        <v>7</v>
      </c>
    </row>
    <row r="252" spans="1:61">
      <c r="A252" s="6" t="str">
        <f t="shared" si="17"/>
        <v>มัธยมศึกษาปีที่ 1/1-12</v>
      </c>
      <c r="B252" s="6" t="str">
        <f t="shared" si="13"/>
        <v>ช67110-8</v>
      </c>
      <c r="D252" s="7">
        <v>12</v>
      </c>
      <c r="E252" s="7" t="s">
        <v>822</v>
      </c>
      <c r="F252" s="6" t="s">
        <v>823</v>
      </c>
      <c r="G252" s="6" t="s">
        <v>824</v>
      </c>
      <c r="H252" s="15" t="s">
        <v>780</v>
      </c>
      <c r="J252" s="7" t="str">
        <f>IF(K252='วิชา-ชั้นที่สอน'!$B$3,'วิชา-ชั้นที่สอน'!$A$3,IF(K252='วิชา-ชั้นที่สอน'!$B$4,'วิชา-ชั้นที่สอน'!$A$4,IF(K252='วิชา-ชั้นที่สอน'!$B$5,'วิชา-ชั้นที่สอน'!$A$5,IF(K252='วิชา-ชั้นที่สอน'!$B$6,'วิชา-ชั้นที่สอน'!$A$6,IF(K252='วิชา-ชั้นที่สอน'!$B$7,'วิชา-ชั้นที่สอน'!$A$7,IF(K252='วิชา-ชั้นที่สอน'!$B$8,'วิชา-ชั้นที่สอน'!$A$8,"-"))))))</f>
        <v>ช67110</v>
      </c>
      <c r="K252" s="7" t="s">
        <v>1939</v>
      </c>
      <c r="L252" s="7" t="str">
        <f>IF(J252=0,"",IF(J252="-","",IF(J252="","",VLOOKUP(J252,'วิชา-ชั้นที่สอน'!$A$3:$F$59,3,FALSE))))</f>
        <v>สิบเอกชัยวัฒน์(เก่ง) เรืองไกรศิลป์</v>
      </c>
      <c r="M252" s="7" t="str">
        <f>IF(L252=$M$4,MAX(M$1:$M251)+1,"")</f>
        <v/>
      </c>
      <c r="N252" s="7" t="str">
        <f>IF($L252=N$4,MAX(N$1:N251)+1,"")</f>
        <v/>
      </c>
      <c r="O252" s="7" t="str">
        <f>IF($L252=O$4,MAX(O$1:O251)+1,"")</f>
        <v/>
      </c>
      <c r="P252" s="7">
        <f>IF($L252=P$4,MAX(P$1:P251)+1,"")</f>
        <v>65</v>
      </c>
      <c r="Q252" s="7" t="str">
        <f>IF($L252=Q$4,MAX(Q$1:Q251)+1,"")</f>
        <v/>
      </c>
      <c r="R252" s="7" t="str">
        <f>IF($L252=R$4,MAX(R$1:R251)+1,"")</f>
        <v/>
      </c>
      <c r="S252" s="7" t="str">
        <f>IF($L252=S$4,MAX(S$1:S251)+1,"")</f>
        <v/>
      </c>
      <c r="T252" s="7" t="str">
        <f>IF($L252=T$4,MAX(T$1:T251)+1,"")</f>
        <v/>
      </c>
      <c r="U252" s="7" t="str">
        <f>IF($L252=U$4,MAX(U$1:U251)+1,"")</f>
        <v/>
      </c>
      <c r="V252" s="6">
        <f t="shared" si="14"/>
        <v>65</v>
      </c>
      <c r="X252" s="7" t="str">
        <f>IF($J252=X$4,MAX(X$1:X251)+1,"")</f>
        <v/>
      </c>
      <c r="Y252" s="7" t="str">
        <f>IF($J252=Y$4,MAX(Y$1:Y251)+1,"")</f>
        <v/>
      </c>
      <c r="Z252" s="7" t="str">
        <f>IF($J252=Z$4,MAX(Z$1:Z251)+1,"")</f>
        <v/>
      </c>
      <c r="AA252" s="7">
        <f>IF($J252=AA$4,MAX(AA$1:AA251)+1,"")</f>
        <v>8</v>
      </c>
      <c r="AB252" s="7" t="str">
        <f>IF($J252=AB$4,MAX(AB$1:AB251)+1,"")</f>
        <v/>
      </c>
      <c r="AC252" s="7" t="str">
        <f>IF($J252=AC$4,MAX(AC$1:AC251)+1,"")</f>
        <v/>
      </c>
      <c r="AD252" s="7" t="str">
        <f>IF($J252=AD$4,MAX(AD$1:AD251)+1,"")</f>
        <v/>
      </c>
      <c r="AE252" s="7" t="str">
        <f>IF($J252=AE$4,MAX(AE$1:AE251)+1,"")</f>
        <v/>
      </c>
      <c r="AF252" s="7" t="str">
        <f>IF($J252=AF$4,MAX(AF$1:AF251)+1,"")</f>
        <v/>
      </c>
      <c r="AG252" s="7" t="str">
        <f>IF($J252=AG$4,MAX(AG$1:AG251)+1,"")</f>
        <v/>
      </c>
      <c r="AH252" s="7" t="str">
        <f>IF($J252=AH$4,MAX(AH$1:AH251)+1,"")</f>
        <v/>
      </c>
      <c r="AI252" s="7" t="str">
        <f>IF($J252=AI$4,MAX(AI$1:AI251)+1,"")</f>
        <v/>
      </c>
      <c r="AJ252" s="7" t="str">
        <f>IF($J252=AJ$4,MAX(AJ$1:AJ251)+1,"")</f>
        <v/>
      </c>
      <c r="AK252" s="7" t="str">
        <f>IF($J252=AK$4,MAX(AK$1:AK251)+1,"")</f>
        <v/>
      </c>
      <c r="AL252" s="7" t="str">
        <f>IF($J252=AL$4,MAX(AL$1:AL251)+1,"")</f>
        <v/>
      </c>
      <c r="AM252" s="7" t="str">
        <f>IF($J252=AM$4,MAX(AM$1:AM251)+1,"")</f>
        <v/>
      </c>
      <c r="AN252" s="7" t="str">
        <f>IF($J252=AN$4,MAX(AN$1:AN251)+1,"")</f>
        <v/>
      </c>
      <c r="AO252" s="7" t="str">
        <f>IF($J252=AO$4,MAX(AO$1:AO251)+1,"")</f>
        <v/>
      </c>
      <c r="AP252" s="7" t="str">
        <f>IF($J252=AP$4,MAX(AP$1:AP251)+1,"")</f>
        <v/>
      </c>
      <c r="AQ252" s="7" t="str">
        <f>IF($J252=AQ$4,MAX(AQ$1:AQ251)+1,"")</f>
        <v/>
      </c>
      <c r="AR252" s="7" t="str">
        <f>IF($J252=AR$4,MAX(AR$1:AR251)+1,"")</f>
        <v/>
      </c>
      <c r="AS252" s="7" t="str">
        <f>IF($J252=AS$4,MAX(AS$1:AS251)+1,"")</f>
        <v/>
      </c>
      <c r="AT252" s="7" t="str">
        <f>IF($J252=AT$4,MAX(AT$1:AT251)+1,"")</f>
        <v/>
      </c>
      <c r="AU252" s="7" t="str">
        <f>IF($J252=AU$4,MAX(AU$1:AU251)+1,"")</f>
        <v/>
      </c>
      <c r="AV252" s="7" t="str">
        <f>IF($J252=AV$4,MAX(AV$1:AV251)+1,"")</f>
        <v/>
      </c>
      <c r="AW252" s="7" t="str">
        <f>IF($J252=AW$4,MAX(AW$1:AW251)+1,"")</f>
        <v/>
      </c>
      <c r="AX252" s="7" t="str">
        <f>IF($J252=AX$4,MAX(AX$1:AX251)+1,"")</f>
        <v/>
      </c>
      <c r="AY252" s="7" t="str">
        <f>IF($J252=AY$4,MAX(AY$1:AY251)+1,"")</f>
        <v/>
      </c>
      <c r="AZ252" s="7" t="str">
        <f>IF($J252=AZ$4,MAX(AZ$1:AZ251)+1,"")</f>
        <v/>
      </c>
      <c r="BA252" s="7" t="str">
        <f>IF($J252=BA$4,MAX(BA$1:BA251)+1,"")</f>
        <v/>
      </c>
      <c r="BB252" s="7" t="str">
        <f>IF($J252=BB$4,MAX(BB$1:BB251)+1,"")</f>
        <v/>
      </c>
      <c r="BC252" s="7" t="str">
        <f>IF($J252=BC$4,MAX(BC$1:BC251)+1,"")</f>
        <v/>
      </c>
      <c r="BD252" s="7" t="str">
        <f>IF($J252=BD$4,MAX(BD$1:BD251)+1,"")</f>
        <v/>
      </c>
      <c r="BE252" s="7" t="str">
        <f>IF($J252=BE$4,MAX(BE$1:BE251)+1,"")</f>
        <v/>
      </c>
      <c r="BF252" s="7" t="str">
        <f>IF($J252=BF$4,MAX(BF$1:BF251)+1,"")</f>
        <v/>
      </c>
      <c r="BG252" s="7" t="str">
        <f>IF($J252=BG$4,MAX(BG$1:BG251)+1,"")</f>
        <v/>
      </c>
      <c r="BH252" s="7" t="str">
        <f>IF($J252=BH$4,MAX(BH$1:BH251)+1,"")</f>
        <v/>
      </c>
      <c r="BI252" s="6">
        <f t="shared" si="15"/>
        <v>8</v>
      </c>
    </row>
    <row r="253" spans="1:61">
      <c r="A253" s="6" t="str">
        <f t="shared" si="17"/>
        <v>มัธยมศึกษาปีที่ 1/1-13</v>
      </c>
      <c r="B253" s="6" t="str">
        <f t="shared" si="13"/>
        <v>ช67107-1</v>
      </c>
      <c r="D253" s="7">
        <v>13</v>
      </c>
      <c r="E253" s="7" t="s">
        <v>825</v>
      </c>
      <c r="F253" s="6" t="s">
        <v>1955</v>
      </c>
      <c r="G253" s="6" t="s">
        <v>826</v>
      </c>
      <c r="H253" s="15" t="s">
        <v>780</v>
      </c>
      <c r="J253" s="7" t="str">
        <f>IF(K253='วิชา-ชั้นที่สอน'!$B$3,'วิชา-ชั้นที่สอน'!$A$3,IF(K253='วิชา-ชั้นที่สอน'!$B$4,'วิชา-ชั้นที่สอน'!$A$4,IF(K253='วิชา-ชั้นที่สอน'!$B$5,'วิชา-ชั้นที่สอน'!$A$5,IF(K253='วิชา-ชั้นที่สอน'!$B$6,'วิชา-ชั้นที่สอน'!$A$6,IF(K253='วิชา-ชั้นที่สอน'!$B$7,'วิชา-ชั้นที่สอน'!$A$7,IF(K253='วิชา-ชั้นที่สอน'!$B$8,'วิชา-ชั้นที่สอน'!$A$8,"-"))))))</f>
        <v>ช67107</v>
      </c>
      <c r="K253" s="7" t="s">
        <v>1948</v>
      </c>
      <c r="L253" s="7" t="str">
        <f>IF(J253=0,"",IF(J253="-","",IF(J253="","",VLOOKUP(J253,'วิชา-ชั้นที่สอน'!$A$3:$F$59,3,FALSE))))</f>
        <v>นางภัณฑิลา โนนทะขาม</v>
      </c>
      <c r="M253" s="7" t="str">
        <f>IF(L253=$M$4,MAX(M$1:$M252)+1,"")</f>
        <v/>
      </c>
      <c r="N253" s="7" t="str">
        <f>IF($L253=N$4,MAX(N$1:N252)+1,"")</f>
        <v/>
      </c>
      <c r="O253" s="7" t="str">
        <f>IF($L253=O$4,MAX(O$1:O252)+1,"")</f>
        <v/>
      </c>
      <c r="P253" s="7" t="str">
        <f>IF($L253=P$4,MAX(P$1:P252)+1,"")</f>
        <v/>
      </c>
      <c r="Q253" s="7" t="str">
        <f>IF($L253=Q$4,MAX(Q$1:Q252)+1,"")</f>
        <v/>
      </c>
      <c r="R253" s="7">
        <f>IF($L253=R$4,MAX(R$1:R252)+1,"")</f>
        <v>1</v>
      </c>
      <c r="S253" s="7" t="str">
        <f>IF($L253=S$4,MAX(S$1:S252)+1,"")</f>
        <v/>
      </c>
      <c r="T253" s="7" t="str">
        <f>IF($L253=T$4,MAX(T$1:T252)+1,"")</f>
        <v/>
      </c>
      <c r="U253" s="7" t="str">
        <f>IF($L253=U$4,MAX(U$1:U252)+1,"")</f>
        <v/>
      </c>
      <c r="V253" s="6">
        <f t="shared" si="14"/>
        <v>1</v>
      </c>
      <c r="X253" s="7">
        <f>IF($J253=X$4,MAX(X$1:X252)+1,"")</f>
        <v>1</v>
      </c>
      <c r="Y253" s="7" t="str">
        <f>IF($J253=Y$4,MAX(Y$1:Y252)+1,"")</f>
        <v/>
      </c>
      <c r="Z253" s="7" t="str">
        <f>IF($J253=Z$4,MAX(Z$1:Z252)+1,"")</f>
        <v/>
      </c>
      <c r="AA253" s="7" t="str">
        <f>IF($J253=AA$4,MAX(AA$1:AA252)+1,"")</f>
        <v/>
      </c>
      <c r="AB253" s="7" t="str">
        <f>IF($J253=AB$4,MAX(AB$1:AB252)+1,"")</f>
        <v/>
      </c>
      <c r="AC253" s="7" t="str">
        <f>IF($J253=AC$4,MAX(AC$1:AC252)+1,"")</f>
        <v/>
      </c>
      <c r="AD253" s="7" t="str">
        <f>IF($J253=AD$4,MAX(AD$1:AD252)+1,"")</f>
        <v/>
      </c>
      <c r="AE253" s="7" t="str">
        <f>IF($J253=AE$4,MAX(AE$1:AE252)+1,"")</f>
        <v/>
      </c>
      <c r="AF253" s="7" t="str">
        <f>IF($J253=AF$4,MAX(AF$1:AF252)+1,"")</f>
        <v/>
      </c>
      <c r="AG253" s="7" t="str">
        <f>IF($J253=AG$4,MAX(AG$1:AG252)+1,"")</f>
        <v/>
      </c>
      <c r="AH253" s="7" t="str">
        <f>IF($J253=AH$4,MAX(AH$1:AH252)+1,"")</f>
        <v/>
      </c>
      <c r="AI253" s="7" t="str">
        <f>IF($J253=AI$4,MAX(AI$1:AI252)+1,"")</f>
        <v/>
      </c>
      <c r="AJ253" s="7" t="str">
        <f>IF($J253=AJ$4,MAX(AJ$1:AJ252)+1,"")</f>
        <v/>
      </c>
      <c r="AK253" s="7" t="str">
        <f>IF($J253=AK$4,MAX(AK$1:AK252)+1,"")</f>
        <v/>
      </c>
      <c r="AL253" s="7" t="str">
        <f>IF($J253=AL$4,MAX(AL$1:AL252)+1,"")</f>
        <v/>
      </c>
      <c r="AM253" s="7" t="str">
        <f>IF($J253=AM$4,MAX(AM$1:AM252)+1,"")</f>
        <v/>
      </c>
      <c r="AN253" s="7" t="str">
        <f>IF($J253=AN$4,MAX(AN$1:AN252)+1,"")</f>
        <v/>
      </c>
      <c r="AO253" s="7" t="str">
        <f>IF($J253=AO$4,MAX(AO$1:AO252)+1,"")</f>
        <v/>
      </c>
      <c r="AP253" s="7" t="str">
        <f>IF($J253=AP$4,MAX(AP$1:AP252)+1,"")</f>
        <v/>
      </c>
      <c r="AQ253" s="7" t="str">
        <f>IF($J253=AQ$4,MAX(AQ$1:AQ252)+1,"")</f>
        <v/>
      </c>
      <c r="AR253" s="7" t="str">
        <f>IF($J253=AR$4,MAX(AR$1:AR252)+1,"")</f>
        <v/>
      </c>
      <c r="AS253" s="7" t="str">
        <f>IF($J253=AS$4,MAX(AS$1:AS252)+1,"")</f>
        <v/>
      </c>
      <c r="AT253" s="7" t="str">
        <f>IF($J253=AT$4,MAX(AT$1:AT252)+1,"")</f>
        <v/>
      </c>
      <c r="AU253" s="7" t="str">
        <f>IF($J253=AU$4,MAX(AU$1:AU252)+1,"")</f>
        <v/>
      </c>
      <c r="AV253" s="7" t="str">
        <f>IF($J253=AV$4,MAX(AV$1:AV252)+1,"")</f>
        <v/>
      </c>
      <c r="AW253" s="7" t="str">
        <f>IF($J253=AW$4,MAX(AW$1:AW252)+1,"")</f>
        <v/>
      </c>
      <c r="AX253" s="7" t="str">
        <f>IF($J253=AX$4,MAX(AX$1:AX252)+1,"")</f>
        <v/>
      </c>
      <c r="AY253" s="7" t="str">
        <f>IF($J253=AY$4,MAX(AY$1:AY252)+1,"")</f>
        <v/>
      </c>
      <c r="AZ253" s="7" t="str">
        <f>IF($J253=AZ$4,MAX(AZ$1:AZ252)+1,"")</f>
        <v/>
      </c>
      <c r="BA253" s="7" t="str">
        <f>IF($J253=BA$4,MAX(BA$1:BA252)+1,"")</f>
        <v/>
      </c>
      <c r="BB253" s="7" t="str">
        <f>IF($J253=BB$4,MAX(BB$1:BB252)+1,"")</f>
        <v/>
      </c>
      <c r="BC253" s="7" t="str">
        <f>IF($J253=BC$4,MAX(BC$1:BC252)+1,"")</f>
        <v/>
      </c>
      <c r="BD253" s="7" t="str">
        <f>IF($J253=BD$4,MAX(BD$1:BD252)+1,"")</f>
        <v/>
      </c>
      <c r="BE253" s="7" t="str">
        <f>IF($J253=BE$4,MAX(BE$1:BE252)+1,"")</f>
        <v/>
      </c>
      <c r="BF253" s="7" t="str">
        <f>IF($J253=BF$4,MAX(BF$1:BF252)+1,"")</f>
        <v/>
      </c>
      <c r="BG253" s="7" t="str">
        <f>IF($J253=BG$4,MAX(BG$1:BG252)+1,"")</f>
        <v/>
      </c>
      <c r="BH253" s="7" t="str">
        <f>IF($J253=BH$4,MAX(BH$1:BH252)+1,"")</f>
        <v/>
      </c>
      <c r="BI253" s="6">
        <f t="shared" si="15"/>
        <v>1</v>
      </c>
    </row>
    <row r="254" spans="1:61">
      <c r="A254" s="6" t="str">
        <f t="shared" si="17"/>
        <v>มัธยมศึกษาปีที่ 1/1-14</v>
      </c>
      <c r="B254" s="6" t="str">
        <f t="shared" si="13"/>
        <v>ช67110-9</v>
      </c>
      <c r="D254" s="7">
        <v>14</v>
      </c>
      <c r="E254" s="7" t="s">
        <v>827</v>
      </c>
      <c r="F254" s="6" t="s">
        <v>828</v>
      </c>
      <c r="G254" s="6" t="s">
        <v>829</v>
      </c>
      <c r="H254" s="15" t="s">
        <v>780</v>
      </c>
      <c r="J254" s="7" t="str">
        <f>IF(K254='วิชา-ชั้นที่สอน'!$B$3,'วิชา-ชั้นที่สอน'!$A$3,IF(K254='วิชา-ชั้นที่สอน'!$B$4,'วิชา-ชั้นที่สอน'!$A$4,IF(K254='วิชา-ชั้นที่สอน'!$B$5,'วิชา-ชั้นที่สอน'!$A$5,IF(K254='วิชา-ชั้นที่สอน'!$B$6,'วิชา-ชั้นที่สอน'!$A$6,IF(K254='วิชา-ชั้นที่สอน'!$B$7,'วิชา-ชั้นที่สอน'!$A$7,IF(K254='วิชา-ชั้นที่สอน'!$B$8,'วิชา-ชั้นที่สอน'!$A$8,"-"))))))</f>
        <v>ช67110</v>
      </c>
      <c r="K254" s="7" t="s">
        <v>1939</v>
      </c>
      <c r="L254" s="7" t="str">
        <f>IF(J254=0,"",IF(J254="-","",IF(J254="","",VLOOKUP(J254,'วิชา-ชั้นที่สอน'!$A$3:$F$59,3,FALSE))))</f>
        <v>สิบเอกชัยวัฒน์(เก่ง) เรืองไกรศิลป์</v>
      </c>
      <c r="M254" s="7" t="str">
        <f>IF(L254=$M$4,MAX(M$1:$M253)+1,"")</f>
        <v/>
      </c>
      <c r="N254" s="7" t="str">
        <f>IF($L254=N$4,MAX(N$1:N253)+1,"")</f>
        <v/>
      </c>
      <c r="O254" s="7" t="str">
        <f>IF($L254=O$4,MAX(O$1:O253)+1,"")</f>
        <v/>
      </c>
      <c r="P254" s="7">
        <f>IF($L254=P$4,MAX(P$1:P253)+1,"")</f>
        <v>66</v>
      </c>
      <c r="Q254" s="7" t="str">
        <f>IF($L254=Q$4,MAX(Q$1:Q253)+1,"")</f>
        <v/>
      </c>
      <c r="R254" s="7" t="str">
        <f>IF($L254=R$4,MAX(R$1:R253)+1,"")</f>
        <v/>
      </c>
      <c r="S254" s="7" t="str">
        <f>IF($L254=S$4,MAX(S$1:S253)+1,"")</f>
        <v/>
      </c>
      <c r="T254" s="7" t="str">
        <f>IF($L254=T$4,MAX(T$1:T253)+1,"")</f>
        <v/>
      </c>
      <c r="U254" s="7" t="str">
        <f>IF($L254=U$4,MAX(U$1:U253)+1,"")</f>
        <v/>
      </c>
      <c r="V254" s="6">
        <f t="shared" si="14"/>
        <v>66</v>
      </c>
      <c r="X254" s="7" t="str">
        <f>IF($J254=X$4,MAX(X$1:X253)+1,"")</f>
        <v/>
      </c>
      <c r="Y254" s="7" t="str">
        <f>IF($J254=Y$4,MAX(Y$1:Y253)+1,"")</f>
        <v/>
      </c>
      <c r="Z254" s="7" t="str">
        <f>IF($J254=Z$4,MAX(Z$1:Z253)+1,"")</f>
        <v/>
      </c>
      <c r="AA254" s="7">
        <f>IF($J254=AA$4,MAX(AA$1:AA253)+1,"")</f>
        <v>9</v>
      </c>
      <c r="AB254" s="7" t="str">
        <f>IF($J254=AB$4,MAX(AB$1:AB253)+1,"")</f>
        <v/>
      </c>
      <c r="AC254" s="7" t="str">
        <f>IF($J254=AC$4,MAX(AC$1:AC253)+1,"")</f>
        <v/>
      </c>
      <c r="AD254" s="7" t="str">
        <f>IF($J254=AD$4,MAX(AD$1:AD253)+1,"")</f>
        <v/>
      </c>
      <c r="AE254" s="7" t="str">
        <f>IF($J254=AE$4,MAX(AE$1:AE253)+1,"")</f>
        <v/>
      </c>
      <c r="AF254" s="7" t="str">
        <f>IF($J254=AF$4,MAX(AF$1:AF253)+1,"")</f>
        <v/>
      </c>
      <c r="AG254" s="7" t="str">
        <f>IF($J254=AG$4,MAX(AG$1:AG253)+1,"")</f>
        <v/>
      </c>
      <c r="AH254" s="7" t="str">
        <f>IF($J254=AH$4,MAX(AH$1:AH253)+1,"")</f>
        <v/>
      </c>
      <c r="AI254" s="7" t="str">
        <f>IF($J254=AI$4,MAX(AI$1:AI253)+1,"")</f>
        <v/>
      </c>
      <c r="AJ254" s="7" t="str">
        <f>IF($J254=AJ$4,MAX(AJ$1:AJ253)+1,"")</f>
        <v/>
      </c>
      <c r="AK254" s="7" t="str">
        <f>IF($J254=AK$4,MAX(AK$1:AK253)+1,"")</f>
        <v/>
      </c>
      <c r="AL254" s="7" t="str">
        <f>IF($J254=AL$4,MAX(AL$1:AL253)+1,"")</f>
        <v/>
      </c>
      <c r="AM254" s="7" t="str">
        <f>IF($J254=AM$4,MAX(AM$1:AM253)+1,"")</f>
        <v/>
      </c>
      <c r="AN254" s="7" t="str">
        <f>IF($J254=AN$4,MAX(AN$1:AN253)+1,"")</f>
        <v/>
      </c>
      <c r="AO254" s="7" t="str">
        <f>IF($J254=AO$4,MAX(AO$1:AO253)+1,"")</f>
        <v/>
      </c>
      <c r="AP254" s="7" t="str">
        <f>IF($J254=AP$4,MAX(AP$1:AP253)+1,"")</f>
        <v/>
      </c>
      <c r="AQ254" s="7" t="str">
        <f>IF($J254=AQ$4,MAX(AQ$1:AQ253)+1,"")</f>
        <v/>
      </c>
      <c r="AR254" s="7" t="str">
        <f>IF($J254=AR$4,MAX(AR$1:AR253)+1,"")</f>
        <v/>
      </c>
      <c r="AS254" s="7" t="str">
        <f>IF($J254=AS$4,MAX(AS$1:AS253)+1,"")</f>
        <v/>
      </c>
      <c r="AT254" s="7" t="str">
        <f>IF($J254=AT$4,MAX(AT$1:AT253)+1,"")</f>
        <v/>
      </c>
      <c r="AU254" s="7" t="str">
        <f>IF($J254=AU$4,MAX(AU$1:AU253)+1,"")</f>
        <v/>
      </c>
      <c r="AV254" s="7" t="str">
        <f>IF($J254=AV$4,MAX(AV$1:AV253)+1,"")</f>
        <v/>
      </c>
      <c r="AW254" s="7" t="str">
        <f>IF($J254=AW$4,MAX(AW$1:AW253)+1,"")</f>
        <v/>
      </c>
      <c r="AX254" s="7" t="str">
        <f>IF($J254=AX$4,MAX(AX$1:AX253)+1,"")</f>
        <v/>
      </c>
      <c r="AY254" s="7" t="str">
        <f>IF($J254=AY$4,MAX(AY$1:AY253)+1,"")</f>
        <v/>
      </c>
      <c r="AZ254" s="7" t="str">
        <f>IF($J254=AZ$4,MAX(AZ$1:AZ253)+1,"")</f>
        <v/>
      </c>
      <c r="BA254" s="7" t="str">
        <f>IF($J254=BA$4,MAX(BA$1:BA253)+1,"")</f>
        <v/>
      </c>
      <c r="BB254" s="7" t="str">
        <f>IF($J254=BB$4,MAX(BB$1:BB253)+1,"")</f>
        <v/>
      </c>
      <c r="BC254" s="7" t="str">
        <f>IF($J254=BC$4,MAX(BC$1:BC253)+1,"")</f>
        <v/>
      </c>
      <c r="BD254" s="7" t="str">
        <f>IF($J254=BD$4,MAX(BD$1:BD253)+1,"")</f>
        <v/>
      </c>
      <c r="BE254" s="7" t="str">
        <f>IF($J254=BE$4,MAX(BE$1:BE253)+1,"")</f>
        <v/>
      </c>
      <c r="BF254" s="7" t="str">
        <f>IF($J254=BF$4,MAX(BF$1:BF253)+1,"")</f>
        <v/>
      </c>
      <c r="BG254" s="7" t="str">
        <f>IF($J254=BG$4,MAX(BG$1:BG253)+1,"")</f>
        <v/>
      </c>
      <c r="BH254" s="7" t="str">
        <f>IF($J254=BH$4,MAX(BH$1:BH253)+1,"")</f>
        <v/>
      </c>
      <c r="BI254" s="6">
        <f t="shared" si="15"/>
        <v>9</v>
      </c>
    </row>
    <row r="255" spans="1:61">
      <c r="A255" s="6" t="str">
        <f t="shared" si="17"/>
        <v>มัธยมศึกษาปีที่ 1/1-15</v>
      </c>
      <c r="B255" s="6" t="str">
        <f t="shared" si="13"/>
        <v>ช67110-10</v>
      </c>
      <c r="D255" s="7">
        <v>15</v>
      </c>
      <c r="E255" s="7" t="s">
        <v>830</v>
      </c>
      <c r="F255" s="6" t="s">
        <v>831</v>
      </c>
      <c r="G255" s="6" t="s">
        <v>832</v>
      </c>
      <c r="H255" s="15" t="s">
        <v>780</v>
      </c>
      <c r="J255" s="7" t="str">
        <f>IF(K255='วิชา-ชั้นที่สอน'!$B$3,'วิชา-ชั้นที่สอน'!$A$3,IF(K255='วิชา-ชั้นที่สอน'!$B$4,'วิชา-ชั้นที่สอน'!$A$4,IF(K255='วิชา-ชั้นที่สอน'!$B$5,'วิชา-ชั้นที่สอน'!$A$5,IF(K255='วิชา-ชั้นที่สอน'!$B$6,'วิชา-ชั้นที่สอน'!$A$6,IF(K255='วิชา-ชั้นที่สอน'!$B$7,'วิชา-ชั้นที่สอน'!$A$7,IF(K255='วิชา-ชั้นที่สอน'!$B$8,'วิชา-ชั้นที่สอน'!$A$8,"-"))))))</f>
        <v>ช67110</v>
      </c>
      <c r="K255" s="7" t="s">
        <v>1939</v>
      </c>
      <c r="L255" s="7" t="str">
        <f>IF(J255=0,"",IF(J255="-","",IF(J255="","",VLOOKUP(J255,'วิชา-ชั้นที่สอน'!$A$3:$F$59,3,FALSE))))</f>
        <v>สิบเอกชัยวัฒน์(เก่ง) เรืองไกรศิลป์</v>
      </c>
      <c r="M255" s="7" t="str">
        <f>IF(L255=$M$4,MAX(M$1:$M254)+1,"")</f>
        <v/>
      </c>
      <c r="N255" s="7" t="str">
        <f>IF($L255=N$4,MAX(N$1:N254)+1,"")</f>
        <v/>
      </c>
      <c r="O255" s="7" t="str">
        <f>IF($L255=O$4,MAX(O$1:O254)+1,"")</f>
        <v/>
      </c>
      <c r="P255" s="7">
        <f>IF($L255=P$4,MAX(P$1:P254)+1,"")</f>
        <v>67</v>
      </c>
      <c r="Q255" s="7" t="str">
        <f>IF($L255=Q$4,MAX(Q$1:Q254)+1,"")</f>
        <v/>
      </c>
      <c r="R255" s="7" t="str">
        <f>IF($L255=R$4,MAX(R$1:R254)+1,"")</f>
        <v/>
      </c>
      <c r="S255" s="7" t="str">
        <f>IF($L255=S$4,MAX(S$1:S254)+1,"")</f>
        <v/>
      </c>
      <c r="T255" s="7" t="str">
        <f>IF($L255=T$4,MAX(T$1:T254)+1,"")</f>
        <v/>
      </c>
      <c r="U255" s="7" t="str">
        <f>IF($L255=U$4,MAX(U$1:U254)+1,"")</f>
        <v/>
      </c>
      <c r="V255" s="6">
        <f t="shared" si="14"/>
        <v>67</v>
      </c>
      <c r="X255" s="7" t="str">
        <f>IF($J255=X$4,MAX(X$1:X254)+1,"")</f>
        <v/>
      </c>
      <c r="Y255" s="7" t="str">
        <f>IF($J255=Y$4,MAX(Y$1:Y254)+1,"")</f>
        <v/>
      </c>
      <c r="Z255" s="7" t="str">
        <f>IF($J255=Z$4,MAX(Z$1:Z254)+1,"")</f>
        <v/>
      </c>
      <c r="AA255" s="7">
        <f>IF($J255=AA$4,MAX(AA$1:AA254)+1,"")</f>
        <v>10</v>
      </c>
      <c r="AB255" s="7" t="str">
        <f>IF($J255=AB$4,MAX(AB$1:AB254)+1,"")</f>
        <v/>
      </c>
      <c r="AC255" s="7" t="str">
        <f>IF($J255=AC$4,MAX(AC$1:AC254)+1,"")</f>
        <v/>
      </c>
      <c r="AD255" s="7" t="str">
        <f>IF($J255=AD$4,MAX(AD$1:AD254)+1,"")</f>
        <v/>
      </c>
      <c r="AE255" s="7" t="str">
        <f>IF($J255=AE$4,MAX(AE$1:AE254)+1,"")</f>
        <v/>
      </c>
      <c r="AF255" s="7" t="str">
        <f>IF($J255=AF$4,MAX(AF$1:AF254)+1,"")</f>
        <v/>
      </c>
      <c r="AG255" s="7" t="str">
        <f>IF($J255=AG$4,MAX(AG$1:AG254)+1,"")</f>
        <v/>
      </c>
      <c r="AH255" s="7" t="str">
        <f>IF($J255=AH$4,MAX(AH$1:AH254)+1,"")</f>
        <v/>
      </c>
      <c r="AI255" s="7" t="str">
        <f>IF($J255=AI$4,MAX(AI$1:AI254)+1,"")</f>
        <v/>
      </c>
      <c r="AJ255" s="7" t="str">
        <f>IF($J255=AJ$4,MAX(AJ$1:AJ254)+1,"")</f>
        <v/>
      </c>
      <c r="AK255" s="7" t="str">
        <f>IF($J255=AK$4,MAX(AK$1:AK254)+1,"")</f>
        <v/>
      </c>
      <c r="AL255" s="7" t="str">
        <f>IF($J255=AL$4,MAX(AL$1:AL254)+1,"")</f>
        <v/>
      </c>
      <c r="AM255" s="7" t="str">
        <f>IF($J255=AM$4,MAX(AM$1:AM254)+1,"")</f>
        <v/>
      </c>
      <c r="AN255" s="7" t="str">
        <f>IF($J255=AN$4,MAX(AN$1:AN254)+1,"")</f>
        <v/>
      </c>
      <c r="AO255" s="7" t="str">
        <f>IF($J255=AO$4,MAX(AO$1:AO254)+1,"")</f>
        <v/>
      </c>
      <c r="AP255" s="7" t="str">
        <f>IF($J255=AP$4,MAX(AP$1:AP254)+1,"")</f>
        <v/>
      </c>
      <c r="AQ255" s="7" t="str">
        <f>IF($J255=AQ$4,MAX(AQ$1:AQ254)+1,"")</f>
        <v/>
      </c>
      <c r="AR255" s="7" t="str">
        <f>IF($J255=AR$4,MAX(AR$1:AR254)+1,"")</f>
        <v/>
      </c>
      <c r="AS255" s="7" t="str">
        <f>IF($J255=AS$4,MAX(AS$1:AS254)+1,"")</f>
        <v/>
      </c>
      <c r="AT255" s="7" t="str">
        <f>IF($J255=AT$4,MAX(AT$1:AT254)+1,"")</f>
        <v/>
      </c>
      <c r="AU255" s="7" t="str">
        <f>IF($J255=AU$4,MAX(AU$1:AU254)+1,"")</f>
        <v/>
      </c>
      <c r="AV255" s="7" t="str">
        <f>IF($J255=AV$4,MAX(AV$1:AV254)+1,"")</f>
        <v/>
      </c>
      <c r="AW255" s="7" t="str">
        <f>IF($J255=AW$4,MAX(AW$1:AW254)+1,"")</f>
        <v/>
      </c>
      <c r="AX255" s="7" t="str">
        <f>IF($J255=AX$4,MAX(AX$1:AX254)+1,"")</f>
        <v/>
      </c>
      <c r="AY255" s="7" t="str">
        <f>IF($J255=AY$4,MAX(AY$1:AY254)+1,"")</f>
        <v/>
      </c>
      <c r="AZ255" s="7" t="str">
        <f>IF($J255=AZ$4,MAX(AZ$1:AZ254)+1,"")</f>
        <v/>
      </c>
      <c r="BA255" s="7" t="str">
        <f>IF($J255=BA$4,MAX(BA$1:BA254)+1,"")</f>
        <v/>
      </c>
      <c r="BB255" s="7" t="str">
        <f>IF($J255=BB$4,MAX(BB$1:BB254)+1,"")</f>
        <v/>
      </c>
      <c r="BC255" s="7" t="str">
        <f>IF($J255=BC$4,MAX(BC$1:BC254)+1,"")</f>
        <v/>
      </c>
      <c r="BD255" s="7" t="str">
        <f>IF($J255=BD$4,MAX(BD$1:BD254)+1,"")</f>
        <v/>
      </c>
      <c r="BE255" s="7" t="str">
        <f>IF($J255=BE$4,MAX(BE$1:BE254)+1,"")</f>
        <v/>
      </c>
      <c r="BF255" s="7" t="str">
        <f>IF($J255=BF$4,MAX(BF$1:BF254)+1,"")</f>
        <v/>
      </c>
      <c r="BG255" s="7" t="str">
        <f>IF($J255=BG$4,MAX(BG$1:BG254)+1,"")</f>
        <v/>
      </c>
      <c r="BH255" s="7" t="str">
        <f>IF($J255=BH$4,MAX(BH$1:BH254)+1,"")</f>
        <v/>
      </c>
      <c r="BI255" s="6">
        <f t="shared" si="15"/>
        <v>10</v>
      </c>
    </row>
    <row r="256" spans="1:61">
      <c r="A256" s="6" t="str">
        <f t="shared" si="17"/>
        <v>มัธยมศึกษาปีที่ 1/1-16</v>
      </c>
      <c r="B256" s="6" t="str">
        <f t="shared" si="13"/>
        <v>ช67110-11</v>
      </c>
      <c r="D256" s="7">
        <v>16</v>
      </c>
      <c r="E256" s="7" t="s">
        <v>833</v>
      </c>
      <c r="F256" s="6" t="s">
        <v>834</v>
      </c>
      <c r="G256" s="6" t="s">
        <v>835</v>
      </c>
      <c r="H256" s="15" t="s">
        <v>780</v>
      </c>
      <c r="J256" s="7" t="str">
        <f>IF(K256='วิชา-ชั้นที่สอน'!$B$3,'วิชา-ชั้นที่สอน'!$A$3,IF(K256='วิชา-ชั้นที่สอน'!$B$4,'วิชา-ชั้นที่สอน'!$A$4,IF(K256='วิชา-ชั้นที่สอน'!$B$5,'วิชา-ชั้นที่สอน'!$A$5,IF(K256='วิชา-ชั้นที่สอน'!$B$6,'วิชา-ชั้นที่สอน'!$A$6,IF(K256='วิชา-ชั้นที่สอน'!$B$7,'วิชา-ชั้นที่สอน'!$A$7,IF(K256='วิชา-ชั้นที่สอน'!$B$8,'วิชา-ชั้นที่สอน'!$A$8,"-"))))))</f>
        <v>ช67110</v>
      </c>
      <c r="K256" s="7" t="s">
        <v>1939</v>
      </c>
      <c r="L256" s="7" t="str">
        <f>IF(J256=0,"",IF(J256="-","",IF(J256="","",VLOOKUP(J256,'วิชา-ชั้นที่สอน'!$A$3:$F$59,3,FALSE))))</f>
        <v>สิบเอกชัยวัฒน์(เก่ง) เรืองไกรศิลป์</v>
      </c>
      <c r="M256" s="7" t="str">
        <f>IF(L256=$M$4,MAX(M$1:$M255)+1,"")</f>
        <v/>
      </c>
      <c r="N256" s="7" t="str">
        <f>IF($L256=N$4,MAX(N$1:N255)+1,"")</f>
        <v/>
      </c>
      <c r="O256" s="7" t="str">
        <f>IF($L256=O$4,MAX(O$1:O255)+1,"")</f>
        <v/>
      </c>
      <c r="P256" s="7">
        <f>IF($L256=P$4,MAX(P$1:P255)+1,"")</f>
        <v>68</v>
      </c>
      <c r="Q256" s="7" t="str">
        <f>IF($L256=Q$4,MAX(Q$1:Q255)+1,"")</f>
        <v/>
      </c>
      <c r="R256" s="7" t="str">
        <f>IF($L256=R$4,MAX(R$1:R255)+1,"")</f>
        <v/>
      </c>
      <c r="S256" s="7" t="str">
        <f>IF($L256=S$4,MAX(S$1:S255)+1,"")</f>
        <v/>
      </c>
      <c r="T256" s="7" t="str">
        <f>IF($L256=T$4,MAX(T$1:T255)+1,"")</f>
        <v/>
      </c>
      <c r="U256" s="7" t="str">
        <f>IF($L256=U$4,MAX(U$1:U255)+1,"")</f>
        <v/>
      </c>
      <c r="V256" s="6">
        <f t="shared" si="14"/>
        <v>68</v>
      </c>
      <c r="X256" s="7" t="str">
        <f>IF($J256=X$4,MAX(X$1:X255)+1,"")</f>
        <v/>
      </c>
      <c r="Y256" s="7" t="str">
        <f>IF($J256=Y$4,MAX(Y$1:Y255)+1,"")</f>
        <v/>
      </c>
      <c r="Z256" s="7" t="str">
        <f>IF($J256=Z$4,MAX(Z$1:Z255)+1,"")</f>
        <v/>
      </c>
      <c r="AA256" s="7">
        <f>IF($J256=AA$4,MAX(AA$1:AA255)+1,"")</f>
        <v>11</v>
      </c>
      <c r="AB256" s="7" t="str">
        <f>IF($J256=AB$4,MAX(AB$1:AB255)+1,"")</f>
        <v/>
      </c>
      <c r="AC256" s="7" t="str">
        <f>IF($J256=AC$4,MAX(AC$1:AC255)+1,"")</f>
        <v/>
      </c>
      <c r="AD256" s="7" t="str">
        <f>IF($J256=AD$4,MAX(AD$1:AD255)+1,"")</f>
        <v/>
      </c>
      <c r="AE256" s="7" t="str">
        <f>IF($J256=AE$4,MAX(AE$1:AE255)+1,"")</f>
        <v/>
      </c>
      <c r="AF256" s="7" t="str">
        <f>IF($J256=AF$4,MAX(AF$1:AF255)+1,"")</f>
        <v/>
      </c>
      <c r="AG256" s="7" t="str">
        <f>IF($J256=AG$4,MAX(AG$1:AG255)+1,"")</f>
        <v/>
      </c>
      <c r="AH256" s="7" t="str">
        <f>IF($J256=AH$4,MAX(AH$1:AH255)+1,"")</f>
        <v/>
      </c>
      <c r="AI256" s="7" t="str">
        <f>IF($J256=AI$4,MAX(AI$1:AI255)+1,"")</f>
        <v/>
      </c>
      <c r="AJ256" s="7" t="str">
        <f>IF($J256=AJ$4,MAX(AJ$1:AJ255)+1,"")</f>
        <v/>
      </c>
      <c r="AK256" s="7" t="str">
        <f>IF($J256=AK$4,MAX(AK$1:AK255)+1,"")</f>
        <v/>
      </c>
      <c r="AL256" s="7" t="str">
        <f>IF($J256=AL$4,MAX(AL$1:AL255)+1,"")</f>
        <v/>
      </c>
      <c r="AM256" s="7" t="str">
        <f>IF($J256=AM$4,MAX(AM$1:AM255)+1,"")</f>
        <v/>
      </c>
      <c r="AN256" s="7" t="str">
        <f>IF($J256=AN$4,MAX(AN$1:AN255)+1,"")</f>
        <v/>
      </c>
      <c r="AO256" s="7" t="str">
        <f>IF($J256=AO$4,MAX(AO$1:AO255)+1,"")</f>
        <v/>
      </c>
      <c r="AP256" s="7" t="str">
        <f>IF($J256=AP$4,MAX(AP$1:AP255)+1,"")</f>
        <v/>
      </c>
      <c r="AQ256" s="7" t="str">
        <f>IF($J256=AQ$4,MAX(AQ$1:AQ255)+1,"")</f>
        <v/>
      </c>
      <c r="AR256" s="7" t="str">
        <f>IF($J256=AR$4,MAX(AR$1:AR255)+1,"")</f>
        <v/>
      </c>
      <c r="AS256" s="7" t="str">
        <f>IF($J256=AS$4,MAX(AS$1:AS255)+1,"")</f>
        <v/>
      </c>
      <c r="AT256" s="7" t="str">
        <f>IF($J256=AT$4,MAX(AT$1:AT255)+1,"")</f>
        <v/>
      </c>
      <c r="AU256" s="7" t="str">
        <f>IF($J256=AU$4,MAX(AU$1:AU255)+1,"")</f>
        <v/>
      </c>
      <c r="AV256" s="7" t="str">
        <f>IF($J256=AV$4,MAX(AV$1:AV255)+1,"")</f>
        <v/>
      </c>
      <c r="AW256" s="7" t="str">
        <f>IF($J256=AW$4,MAX(AW$1:AW255)+1,"")</f>
        <v/>
      </c>
      <c r="AX256" s="7" t="str">
        <f>IF($J256=AX$4,MAX(AX$1:AX255)+1,"")</f>
        <v/>
      </c>
      <c r="AY256" s="7" t="str">
        <f>IF($J256=AY$4,MAX(AY$1:AY255)+1,"")</f>
        <v/>
      </c>
      <c r="AZ256" s="7" t="str">
        <f>IF($J256=AZ$4,MAX(AZ$1:AZ255)+1,"")</f>
        <v/>
      </c>
      <c r="BA256" s="7" t="str">
        <f>IF($J256=BA$4,MAX(BA$1:BA255)+1,"")</f>
        <v/>
      </c>
      <c r="BB256" s="7" t="str">
        <f>IF($J256=BB$4,MAX(BB$1:BB255)+1,"")</f>
        <v/>
      </c>
      <c r="BC256" s="7" t="str">
        <f>IF($J256=BC$4,MAX(BC$1:BC255)+1,"")</f>
        <v/>
      </c>
      <c r="BD256" s="7" t="str">
        <f>IF($J256=BD$4,MAX(BD$1:BD255)+1,"")</f>
        <v/>
      </c>
      <c r="BE256" s="7" t="str">
        <f>IF($J256=BE$4,MAX(BE$1:BE255)+1,"")</f>
        <v/>
      </c>
      <c r="BF256" s="7" t="str">
        <f>IF($J256=BF$4,MAX(BF$1:BF255)+1,"")</f>
        <v/>
      </c>
      <c r="BG256" s="7" t="str">
        <f>IF($J256=BG$4,MAX(BG$1:BG255)+1,"")</f>
        <v/>
      </c>
      <c r="BH256" s="7" t="str">
        <f>IF($J256=BH$4,MAX(BH$1:BH255)+1,"")</f>
        <v/>
      </c>
      <c r="BI256" s="6">
        <f t="shared" si="15"/>
        <v>11</v>
      </c>
    </row>
    <row r="257" spans="1:61">
      <c r="A257" s="6" t="str">
        <f t="shared" si="17"/>
        <v>มัธยมศึกษาปีที่ 1/1-17</v>
      </c>
      <c r="B257" s="6" t="str">
        <f t="shared" si="13"/>
        <v>ช67110-12</v>
      </c>
      <c r="D257" s="7">
        <v>17</v>
      </c>
      <c r="E257" s="7" t="s">
        <v>836</v>
      </c>
      <c r="F257" s="6" t="s">
        <v>837</v>
      </c>
      <c r="G257" s="6" t="s">
        <v>838</v>
      </c>
      <c r="H257" s="15" t="s">
        <v>780</v>
      </c>
      <c r="J257" s="7" t="str">
        <f>IF(K257='วิชา-ชั้นที่สอน'!$B$3,'วิชา-ชั้นที่สอน'!$A$3,IF(K257='วิชา-ชั้นที่สอน'!$B$4,'วิชา-ชั้นที่สอน'!$A$4,IF(K257='วิชา-ชั้นที่สอน'!$B$5,'วิชา-ชั้นที่สอน'!$A$5,IF(K257='วิชา-ชั้นที่สอน'!$B$6,'วิชา-ชั้นที่สอน'!$A$6,IF(K257='วิชา-ชั้นที่สอน'!$B$7,'วิชา-ชั้นที่สอน'!$A$7,IF(K257='วิชา-ชั้นที่สอน'!$B$8,'วิชา-ชั้นที่สอน'!$A$8,"-"))))))</f>
        <v>ช67110</v>
      </c>
      <c r="K257" s="7" t="s">
        <v>1939</v>
      </c>
      <c r="L257" s="7" t="str">
        <f>IF(J257=0,"",IF(J257="-","",IF(J257="","",VLOOKUP(J257,'วิชา-ชั้นที่สอน'!$A$3:$F$59,3,FALSE))))</f>
        <v>สิบเอกชัยวัฒน์(เก่ง) เรืองไกรศิลป์</v>
      </c>
      <c r="M257" s="7" t="str">
        <f>IF(L257=$M$4,MAX(M$1:$M256)+1,"")</f>
        <v/>
      </c>
      <c r="N257" s="7" t="str">
        <f>IF($L257=N$4,MAX(N$1:N256)+1,"")</f>
        <v/>
      </c>
      <c r="O257" s="7" t="str">
        <f>IF($L257=O$4,MAX(O$1:O256)+1,"")</f>
        <v/>
      </c>
      <c r="P257" s="7">
        <f>IF($L257=P$4,MAX(P$1:P256)+1,"")</f>
        <v>69</v>
      </c>
      <c r="Q257" s="7" t="str">
        <f>IF($L257=Q$4,MAX(Q$1:Q256)+1,"")</f>
        <v/>
      </c>
      <c r="R257" s="7" t="str">
        <f>IF($L257=R$4,MAX(R$1:R256)+1,"")</f>
        <v/>
      </c>
      <c r="S257" s="7" t="str">
        <f>IF($L257=S$4,MAX(S$1:S256)+1,"")</f>
        <v/>
      </c>
      <c r="T257" s="7" t="str">
        <f>IF($L257=T$4,MAX(T$1:T256)+1,"")</f>
        <v/>
      </c>
      <c r="U257" s="7" t="str">
        <f>IF($L257=U$4,MAX(U$1:U256)+1,"")</f>
        <v/>
      </c>
      <c r="V257" s="6">
        <f t="shared" si="14"/>
        <v>69</v>
      </c>
      <c r="X257" s="7" t="str">
        <f>IF($J257=X$4,MAX(X$1:X256)+1,"")</f>
        <v/>
      </c>
      <c r="Y257" s="7" t="str">
        <f>IF($J257=Y$4,MAX(Y$1:Y256)+1,"")</f>
        <v/>
      </c>
      <c r="Z257" s="7" t="str">
        <f>IF($J257=Z$4,MAX(Z$1:Z256)+1,"")</f>
        <v/>
      </c>
      <c r="AA257" s="7">
        <f>IF($J257=AA$4,MAX(AA$1:AA256)+1,"")</f>
        <v>12</v>
      </c>
      <c r="AB257" s="7" t="str">
        <f>IF($J257=AB$4,MAX(AB$1:AB256)+1,"")</f>
        <v/>
      </c>
      <c r="AC257" s="7" t="str">
        <f>IF($J257=AC$4,MAX(AC$1:AC256)+1,"")</f>
        <v/>
      </c>
      <c r="AD257" s="7" t="str">
        <f>IF($J257=AD$4,MAX(AD$1:AD256)+1,"")</f>
        <v/>
      </c>
      <c r="AE257" s="7" t="str">
        <f>IF($J257=AE$4,MAX(AE$1:AE256)+1,"")</f>
        <v/>
      </c>
      <c r="AF257" s="7" t="str">
        <f>IF($J257=AF$4,MAX(AF$1:AF256)+1,"")</f>
        <v/>
      </c>
      <c r="AG257" s="7" t="str">
        <f>IF($J257=AG$4,MAX(AG$1:AG256)+1,"")</f>
        <v/>
      </c>
      <c r="AH257" s="7" t="str">
        <f>IF($J257=AH$4,MAX(AH$1:AH256)+1,"")</f>
        <v/>
      </c>
      <c r="AI257" s="7" t="str">
        <f>IF($J257=AI$4,MAX(AI$1:AI256)+1,"")</f>
        <v/>
      </c>
      <c r="AJ257" s="7" t="str">
        <f>IF($J257=AJ$4,MAX(AJ$1:AJ256)+1,"")</f>
        <v/>
      </c>
      <c r="AK257" s="7" t="str">
        <f>IF($J257=AK$4,MAX(AK$1:AK256)+1,"")</f>
        <v/>
      </c>
      <c r="AL257" s="7" t="str">
        <f>IF($J257=AL$4,MAX(AL$1:AL256)+1,"")</f>
        <v/>
      </c>
      <c r="AM257" s="7" t="str">
        <f>IF($J257=AM$4,MAX(AM$1:AM256)+1,"")</f>
        <v/>
      </c>
      <c r="AN257" s="7" t="str">
        <f>IF($J257=AN$4,MAX(AN$1:AN256)+1,"")</f>
        <v/>
      </c>
      <c r="AO257" s="7" t="str">
        <f>IF($J257=AO$4,MAX(AO$1:AO256)+1,"")</f>
        <v/>
      </c>
      <c r="AP257" s="7" t="str">
        <f>IF($J257=AP$4,MAX(AP$1:AP256)+1,"")</f>
        <v/>
      </c>
      <c r="AQ257" s="7" t="str">
        <f>IF($J257=AQ$4,MAX(AQ$1:AQ256)+1,"")</f>
        <v/>
      </c>
      <c r="AR257" s="7" t="str">
        <f>IF($J257=AR$4,MAX(AR$1:AR256)+1,"")</f>
        <v/>
      </c>
      <c r="AS257" s="7" t="str">
        <f>IF($J257=AS$4,MAX(AS$1:AS256)+1,"")</f>
        <v/>
      </c>
      <c r="AT257" s="7" t="str">
        <f>IF($J257=AT$4,MAX(AT$1:AT256)+1,"")</f>
        <v/>
      </c>
      <c r="AU257" s="7" t="str">
        <f>IF($J257=AU$4,MAX(AU$1:AU256)+1,"")</f>
        <v/>
      </c>
      <c r="AV257" s="7" t="str">
        <f>IF($J257=AV$4,MAX(AV$1:AV256)+1,"")</f>
        <v/>
      </c>
      <c r="AW257" s="7" t="str">
        <f>IF($J257=AW$4,MAX(AW$1:AW256)+1,"")</f>
        <v/>
      </c>
      <c r="AX257" s="7" t="str">
        <f>IF($J257=AX$4,MAX(AX$1:AX256)+1,"")</f>
        <v/>
      </c>
      <c r="AY257" s="7" t="str">
        <f>IF($J257=AY$4,MAX(AY$1:AY256)+1,"")</f>
        <v/>
      </c>
      <c r="AZ257" s="7" t="str">
        <f>IF($J257=AZ$4,MAX(AZ$1:AZ256)+1,"")</f>
        <v/>
      </c>
      <c r="BA257" s="7" t="str">
        <f>IF($J257=BA$4,MAX(BA$1:BA256)+1,"")</f>
        <v/>
      </c>
      <c r="BB257" s="7" t="str">
        <f>IF($J257=BB$4,MAX(BB$1:BB256)+1,"")</f>
        <v/>
      </c>
      <c r="BC257" s="7" t="str">
        <f>IF($J257=BC$4,MAX(BC$1:BC256)+1,"")</f>
        <v/>
      </c>
      <c r="BD257" s="7" t="str">
        <f>IF($J257=BD$4,MAX(BD$1:BD256)+1,"")</f>
        <v/>
      </c>
      <c r="BE257" s="7" t="str">
        <f>IF($J257=BE$4,MAX(BE$1:BE256)+1,"")</f>
        <v/>
      </c>
      <c r="BF257" s="7" t="str">
        <f>IF($J257=BF$4,MAX(BF$1:BF256)+1,"")</f>
        <v/>
      </c>
      <c r="BG257" s="7" t="str">
        <f>IF($J257=BG$4,MAX(BG$1:BG256)+1,"")</f>
        <v/>
      </c>
      <c r="BH257" s="7" t="str">
        <f>IF($J257=BH$4,MAX(BH$1:BH256)+1,"")</f>
        <v/>
      </c>
      <c r="BI257" s="6">
        <f t="shared" si="15"/>
        <v>12</v>
      </c>
    </row>
    <row r="258" spans="1:61">
      <c r="A258" s="6" t="str">
        <f t="shared" si="17"/>
        <v>มัธยมศึกษาปีที่ 1/1-18</v>
      </c>
      <c r="B258" s="6" t="str">
        <f t="shared" si="13"/>
        <v>ช67111-2</v>
      </c>
      <c r="D258" s="7">
        <v>18</v>
      </c>
      <c r="E258" s="7" t="s">
        <v>839</v>
      </c>
      <c r="F258" s="6" t="s">
        <v>840</v>
      </c>
      <c r="G258" s="6" t="s">
        <v>841</v>
      </c>
      <c r="H258" s="15" t="s">
        <v>780</v>
      </c>
      <c r="J258" s="7" t="str">
        <f>IF(K258='วิชา-ชั้นที่สอน'!$B$3,'วิชา-ชั้นที่สอน'!$A$3,IF(K258='วิชา-ชั้นที่สอน'!$B$4,'วิชา-ชั้นที่สอน'!$A$4,IF(K258='วิชา-ชั้นที่สอน'!$B$5,'วิชา-ชั้นที่สอน'!$A$5,IF(K258='วิชา-ชั้นที่สอน'!$B$6,'วิชา-ชั้นที่สอน'!$A$6,IF(K258='วิชา-ชั้นที่สอน'!$B$7,'วิชา-ชั้นที่สอน'!$A$7,IF(K258='วิชา-ชั้นที่สอน'!$B$8,'วิชา-ชั้นที่สอน'!$A$8,"-"))))))</f>
        <v>ช67111</v>
      </c>
      <c r="K258" s="7" t="s">
        <v>1940</v>
      </c>
      <c r="L258" s="7" t="str">
        <f>IF(J258=0,"",IF(J258="-","",IF(J258="","",VLOOKUP(J258,'วิชา-ชั้นที่สอน'!$A$3:$F$59,3,FALSE))))</f>
        <v>นางสาวศิลป์ศุภา คุสินธุ์</v>
      </c>
      <c r="M258" s="7" t="str">
        <f>IF(L258=$M$4,MAX(M$1:$M257)+1,"")</f>
        <v/>
      </c>
      <c r="N258" s="7">
        <f>IF($L258=N$4,MAX(N$1:N257)+1,"")</f>
        <v>44</v>
      </c>
      <c r="O258" s="7" t="str">
        <f>IF($L258=O$4,MAX(O$1:O257)+1,"")</f>
        <v/>
      </c>
      <c r="P258" s="7" t="str">
        <f>IF($L258=P$4,MAX(P$1:P257)+1,"")</f>
        <v/>
      </c>
      <c r="Q258" s="7" t="str">
        <f>IF($L258=Q$4,MAX(Q$1:Q257)+1,"")</f>
        <v/>
      </c>
      <c r="R258" s="7" t="str">
        <f>IF($L258=R$4,MAX(R$1:R257)+1,"")</f>
        <v/>
      </c>
      <c r="S258" s="7" t="str">
        <f>IF($L258=S$4,MAX(S$1:S257)+1,"")</f>
        <v/>
      </c>
      <c r="T258" s="7" t="str">
        <f>IF($L258=T$4,MAX(T$1:T257)+1,"")</f>
        <v/>
      </c>
      <c r="U258" s="7" t="str">
        <f>IF($L258=U$4,MAX(U$1:U257)+1,"")</f>
        <v/>
      </c>
      <c r="V258" s="6">
        <f t="shared" si="14"/>
        <v>44</v>
      </c>
      <c r="X258" s="7" t="str">
        <f>IF($J258=X$4,MAX(X$1:X257)+1,"")</f>
        <v/>
      </c>
      <c r="Y258" s="7" t="str">
        <f>IF($J258=Y$4,MAX(Y$1:Y257)+1,"")</f>
        <v/>
      </c>
      <c r="Z258" s="7" t="str">
        <f>IF($J258=Z$4,MAX(Z$1:Z257)+1,"")</f>
        <v/>
      </c>
      <c r="AA258" s="7" t="str">
        <f>IF($J258=AA$4,MAX(AA$1:AA257)+1,"")</f>
        <v/>
      </c>
      <c r="AB258" s="7">
        <f>IF($J258=AB$4,MAX(AB$1:AB257)+1,"")</f>
        <v>2</v>
      </c>
      <c r="AC258" s="7" t="str">
        <f>IF($J258=AC$4,MAX(AC$1:AC257)+1,"")</f>
        <v/>
      </c>
      <c r="AD258" s="7" t="str">
        <f>IF($J258=AD$4,MAX(AD$1:AD257)+1,"")</f>
        <v/>
      </c>
      <c r="AE258" s="7" t="str">
        <f>IF($J258=AE$4,MAX(AE$1:AE257)+1,"")</f>
        <v/>
      </c>
      <c r="AF258" s="7" t="str">
        <f>IF($J258=AF$4,MAX(AF$1:AF257)+1,"")</f>
        <v/>
      </c>
      <c r="AG258" s="7" t="str">
        <f>IF($J258=AG$4,MAX(AG$1:AG257)+1,"")</f>
        <v/>
      </c>
      <c r="AH258" s="7" t="str">
        <f>IF($J258=AH$4,MAX(AH$1:AH257)+1,"")</f>
        <v/>
      </c>
      <c r="AI258" s="7" t="str">
        <f>IF($J258=AI$4,MAX(AI$1:AI257)+1,"")</f>
        <v/>
      </c>
      <c r="AJ258" s="7" t="str">
        <f>IF($J258=AJ$4,MAX(AJ$1:AJ257)+1,"")</f>
        <v/>
      </c>
      <c r="AK258" s="7" t="str">
        <f>IF($J258=AK$4,MAX(AK$1:AK257)+1,"")</f>
        <v/>
      </c>
      <c r="AL258" s="7" t="str">
        <f>IF($J258=AL$4,MAX(AL$1:AL257)+1,"")</f>
        <v/>
      </c>
      <c r="AM258" s="7" t="str">
        <f>IF($J258=AM$4,MAX(AM$1:AM257)+1,"")</f>
        <v/>
      </c>
      <c r="AN258" s="7" t="str">
        <f>IF($J258=AN$4,MAX(AN$1:AN257)+1,"")</f>
        <v/>
      </c>
      <c r="AO258" s="7" t="str">
        <f>IF($J258=AO$4,MAX(AO$1:AO257)+1,"")</f>
        <v/>
      </c>
      <c r="AP258" s="7" t="str">
        <f>IF($J258=AP$4,MAX(AP$1:AP257)+1,"")</f>
        <v/>
      </c>
      <c r="AQ258" s="7" t="str">
        <f>IF($J258=AQ$4,MAX(AQ$1:AQ257)+1,"")</f>
        <v/>
      </c>
      <c r="AR258" s="7" t="str">
        <f>IF($J258=AR$4,MAX(AR$1:AR257)+1,"")</f>
        <v/>
      </c>
      <c r="AS258" s="7" t="str">
        <f>IF($J258=AS$4,MAX(AS$1:AS257)+1,"")</f>
        <v/>
      </c>
      <c r="AT258" s="7" t="str">
        <f>IF($J258=AT$4,MAX(AT$1:AT257)+1,"")</f>
        <v/>
      </c>
      <c r="AU258" s="7" t="str">
        <f>IF($J258=AU$4,MAX(AU$1:AU257)+1,"")</f>
        <v/>
      </c>
      <c r="AV258" s="7" t="str">
        <f>IF($J258=AV$4,MAX(AV$1:AV257)+1,"")</f>
        <v/>
      </c>
      <c r="AW258" s="7" t="str">
        <f>IF($J258=AW$4,MAX(AW$1:AW257)+1,"")</f>
        <v/>
      </c>
      <c r="AX258" s="7" t="str">
        <f>IF($J258=AX$4,MAX(AX$1:AX257)+1,"")</f>
        <v/>
      </c>
      <c r="AY258" s="7" t="str">
        <f>IF($J258=AY$4,MAX(AY$1:AY257)+1,"")</f>
        <v/>
      </c>
      <c r="AZ258" s="7" t="str">
        <f>IF($J258=AZ$4,MAX(AZ$1:AZ257)+1,"")</f>
        <v/>
      </c>
      <c r="BA258" s="7" t="str">
        <f>IF($J258=BA$4,MAX(BA$1:BA257)+1,"")</f>
        <v/>
      </c>
      <c r="BB258" s="7" t="str">
        <f>IF($J258=BB$4,MAX(BB$1:BB257)+1,"")</f>
        <v/>
      </c>
      <c r="BC258" s="7" t="str">
        <f>IF($J258=BC$4,MAX(BC$1:BC257)+1,"")</f>
        <v/>
      </c>
      <c r="BD258" s="7" t="str">
        <f>IF($J258=BD$4,MAX(BD$1:BD257)+1,"")</f>
        <v/>
      </c>
      <c r="BE258" s="7" t="str">
        <f>IF($J258=BE$4,MAX(BE$1:BE257)+1,"")</f>
        <v/>
      </c>
      <c r="BF258" s="7" t="str">
        <f>IF($J258=BF$4,MAX(BF$1:BF257)+1,"")</f>
        <v/>
      </c>
      <c r="BG258" s="7" t="str">
        <f>IF($J258=BG$4,MAX(BG$1:BG257)+1,"")</f>
        <v/>
      </c>
      <c r="BH258" s="7" t="str">
        <f>IF($J258=BH$4,MAX(BH$1:BH257)+1,"")</f>
        <v/>
      </c>
      <c r="BI258" s="6">
        <f t="shared" si="15"/>
        <v>2</v>
      </c>
    </row>
    <row r="259" spans="1:61">
      <c r="A259" s="6" t="str">
        <f t="shared" si="17"/>
        <v>มัธยมศึกษาปีที่ 1/1-19</v>
      </c>
      <c r="B259" s="6" t="str">
        <f t="shared" si="13"/>
        <v>ช67110-13</v>
      </c>
      <c r="D259" s="7">
        <v>19</v>
      </c>
      <c r="E259" s="7" t="s">
        <v>842</v>
      </c>
      <c r="F259" s="6" t="s">
        <v>843</v>
      </c>
      <c r="G259" s="6" t="s">
        <v>844</v>
      </c>
      <c r="H259" s="15" t="s">
        <v>780</v>
      </c>
      <c r="J259" s="7" t="str">
        <f>IF(K259='วิชา-ชั้นที่สอน'!$B$3,'วิชา-ชั้นที่สอน'!$A$3,IF(K259='วิชา-ชั้นที่สอน'!$B$4,'วิชา-ชั้นที่สอน'!$A$4,IF(K259='วิชา-ชั้นที่สอน'!$B$5,'วิชา-ชั้นที่สอน'!$A$5,IF(K259='วิชา-ชั้นที่สอน'!$B$6,'วิชา-ชั้นที่สอน'!$A$6,IF(K259='วิชา-ชั้นที่สอน'!$B$7,'วิชา-ชั้นที่สอน'!$A$7,IF(K259='วิชา-ชั้นที่สอน'!$B$8,'วิชา-ชั้นที่สอน'!$A$8,"-"))))))</f>
        <v>ช67110</v>
      </c>
      <c r="K259" s="7" t="s">
        <v>1939</v>
      </c>
      <c r="L259" s="7" t="str">
        <f>IF(J259=0,"",IF(J259="-","",IF(J259="","",VLOOKUP(J259,'วิชา-ชั้นที่สอน'!$A$3:$F$59,3,FALSE))))</f>
        <v>สิบเอกชัยวัฒน์(เก่ง) เรืองไกรศิลป์</v>
      </c>
      <c r="M259" s="7" t="str">
        <f>IF(L259=$M$4,MAX(M$1:$M258)+1,"")</f>
        <v/>
      </c>
      <c r="N259" s="7" t="str">
        <f>IF($L259=N$4,MAX(N$1:N258)+1,"")</f>
        <v/>
      </c>
      <c r="O259" s="7" t="str">
        <f>IF($L259=O$4,MAX(O$1:O258)+1,"")</f>
        <v/>
      </c>
      <c r="P259" s="7">
        <f>IF($L259=P$4,MAX(P$1:P258)+1,"")</f>
        <v>70</v>
      </c>
      <c r="Q259" s="7" t="str">
        <f>IF($L259=Q$4,MAX(Q$1:Q258)+1,"")</f>
        <v/>
      </c>
      <c r="R259" s="7" t="str">
        <f>IF($L259=R$4,MAX(R$1:R258)+1,"")</f>
        <v/>
      </c>
      <c r="S259" s="7" t="str">
        <f>IF($L259=S$4,MAX(S$1:S258)+1,"")</f>
        <v/>
      </c>
      <c r="T259" s="7" t="str">
        <f>IF($L259=T$4,MAX(T$1:T258)+1,"")</f>
        <v/>
      </c>
      <c r="U259" s="7" t="str">
        <f>IF($L259=U$4,MAX(U$1:U258)+1,"")</f>
        <v/>
      </c>
      <c r="V259" s="6">
        <f t="shared" si="14"/>
        <v>70</v>
      </c>
      <c r="X259" s="7" t="str">
        <f>IF($J259=X$4,MAX(X$1:X258)+1,"")</f>
        <v/>
      </c>
      <c r="Y259" s="7" t="str">
        <f>IF($J259=Y$4,MAX(Y$1:Y258)+1,"")</f>
        <v/>
      </c>
      <c r="Z259" s="7" t="str">
        <f>IF($J259=Z$4,MAX(Z$1:Z258)+1,"")</f>
        <v/>
      </c>
      <c r="AA259" s="7">
        <f>IF($J259=AA$4,MAX(AA$1:AA258)+1,"")</f>
        <v>13</v>
      </c>
      <c r="AB259" s="7" t="str">
        <f>IF($J259=AB$4,MAX(AB$1:AB258)+1,"")</f>
        <v/>
      </c>
      <c r="AC259" s="7" t="str">
        <f>IF($J259=AC$4,MAX(AC$1:AC258)+1,"")</f>
        <v/>
      </c>
      <c r="AD259" s="7" t="str">
        <f>IF($J259=AD$4,MAX(AD$1:AD258)+1,"")</f>
        <v/>
      </c>
      <c r="AE259" s="7" t="str">
        <f>IF($J259=AE$4,MAX(AE$1:AE258)+1,"")</f>
        <v/>
      </c>
      <c r="AF259" s="7" t="str">
        <f>IF($J259=AF$4,MAX(AF$1:AF258)+1,"")</f>
        <v/>
      </c>
      <c r="AG259" s="7" t="str">
        <f>IF($J259=AG$4,MAX(AG$1:AG258)+1,"")</f>
        <v/>
      </c>
      <c r="AH259" s="7" t="str">
        <f>IF($J259=AH$4,MAX(AH$1:AH258)+1,"")</f>
        <v/>
      </c>
      <c r="AI259" s="7" t="str">
        <f>IF($J259=AI$4,MAX(AI$1:AI258)+1,"")</f>
        <v/>
      </c>
      <c r="AJ259" s="7" t="str">
        <f>IF($J259=AJ$4,MAX(AJ$1:AJ258)+1,"")</f>
        <v/>
      </c>
      <c r="AK259" s="7" t="str">
        <f>IF($J259=AK$4,MAX(AK$1:AK258)+1,"")</f>
        <v/>
      </c>
      <c r="AL259" s="7" t="str">
        <f>IF($J259=AL$4,MAX(AL$1:AL258)+1,"")</f>
        <v/>
      </c>
      <c r="AM259" s="7" t="str">
        <f>IF($J259=AM$4,MAX(AM$1:AM258)+1,"")</f>
        <v/>
      </c>
      <c r="AN259" s="7" t="str">
        <f>IF($J259=AN$4,MAX(AN$1:AN258)+1,"")</f>
        <v/>
      </c>
      <c r="AO259" s="7" t="str">
        <f>IF($J259=AO$4,MAX(AO$1:AO258)+1,"")</f>
        <v/>
      </c>
      <c r="AP259" s="7" t="str">
        <f>IF($J259=AP$4,MAX(AP$1:AP258)+1,"")</f>
        <v/>
      </c>
      <c r="AQ259" s="7" t="str">
        <f>IF($J259=AQ$4,MAX(AQ$1:AQ258)+1,"")</f>
        <v/>
      </c>
      <c r="AR259" s="7" t="str">
        <f>IF($J259=AR$4,MAX(AR$1:AR258)+1,"")</f>
        <v/>
      </c>
      <c r="AS259" s="7" t="str">
        <f>IF($J259=AS$4,MAX(AS$1:AS258)+1,"")</f>
        <v/>
      </c>
      <c r="AT259" s="7" t="str">
        <f>IF($J259=AT$4,MAX(AT$1:AT258)+1,"")</f>
        <v/>
      </c>
      <c r="AU259" s="7" t="str">
        <f>IF($J259=AU$4,MAX(AU$1:AU258)+1,"")</f>
        <v/>
      </c>
      <c r="AV259" s="7" t="str">
        <f>IF($J259=AV$4,MAX(AV$1:AV258)+1,"")</f>
        <v/>
      </c>
      <c r="AW259" s="7" t="str">
        <f>IF($J259=AW$4,MAX(AW$1:AW258)+1,"")</f>
        <v/>
      </c>
      <c r="AX259" s="7" t="str">
        <f>IF($J259=AX$4,MAX(AX$1:AX258)+1,"")</f>
        <v/>
      </c>
      <c r="AY259" s="7" t="str">
        <f>IF($J259=AY$4,MAX(AY$1:AY258)+1,"")</f>
        <v/>
      </c>
      <c r="AZ259" s="7" t="str">
        <f>IF($J259=AZ$4,MAX(AZ$1:AZ258)+1,"")</f>
        <v/>
      </c>
      <c r="BA259" s="7" t="str">
        <f>IF($J259=BA$4,MAX(BA$1:BA258)+1,"")</f>
        <v/>
      </c>
      <c r="BB259" s="7" t="str">
        <f>IF($J259=BB$4,MAX(BB$1:BB258)+1,"")</f>
        <v/>
      </c>
      <c r="BC259" s="7" t="str">
        <f>IF($J259=BC$4,MAX(BC$1:BC258)+1,"")</f>
        <v/>
      </c>
      <c r="BD259" s="7" t="str">
        <f>IF($J259=BD$4,MAX(BD$1:BD258)+1,"")</f>
        <v/>
      </c>
      <c r="BE259" s="7" t="str">
        <f>IF($J259=BE$4,MAX(BE$1:BE258)+1,"")</f>
        <v/>
      </c>
      <c r="BF259" s="7" t="str">
        <f>IF($J259=BF$4,MAX(BF$1:BF258)+1,"")</f>
        <v/>
      </c>
      <c r="BG259" s="7" t="str">
        <f>IF($J259=BG$4,MAX(BG$1:BG258)+1,"")</f>
        <v/>
      </c>
      <c r="BH259" s="7" t="str">
        <f>IF($J259=BH$4,MAX(BH$1:BH258)+1,"")</f>
        <v/>
      </c>
      <c r="BI259" s="6">
        <f t="shared" si="15"/>
        <v>13</v>
      </c>
    </row>
    <row r="260" spans="1:61">
      <c r="A260" s="6" t="str">
        <f t="shared" si="17"/>
        <v>มัธยมศึกษาปีที่ 1/1-20</v>
      </c>
      <c r="B260" s="6" t="str">
        <f t="shared" si="13"/>
        <v>ช67108-1</v>
      </c>
      <c r="D260" s="7">
        <v>20</v>
      </c>
      <c r="E260" s="7" t="s">
        <v>845</v>
      </c>
      <c r="F260" s="6" t="s">
        <v>846</v>
      </c>
      <c r="G260" s="6" t="s">
        <v>847</v>
      </c>
      <c r="H260" s="15" t="s">
        <v>780</v>
      </c>
      <c r="J260" s="7" t="str">
        <f>IF(K260='วิชา-ชั้นที่สอน'!$B$3,'วิชา-ชั้นที่สอน'!$A$3,IF(K260='วิชา-ชั้นที่สอน'!$B$4,'วิชา-ชั้นที่สอน'!$A$4,IF(K260='วิชา-ชั้นที่สอน'!$B$5,'วิชา-ชั้นที่สอน'!$A$5,IF(K260='วิชา-ชั้นที่สอน'!$B$6,'วิชา-ชั้นที่สอน'!$A$6,IF(K260='วิชา-ชั้นที่สอน'!$B$7,'วิชา-ชั้นที่สอน'!$A$7,IF(K260='วิชา-ชั้นที่สอน'!$B$8,'วิชา-ชั้นที่สอน'!$A$8,"-"))))))</f>
        <v>ช67108</v>
      </c>
      <c r="K260" s="7" t="s">
        <v>1851</v>
      </c>
      <c r="L260" s="7" t="str">
        <f>IF(J260=0,"",IF(J260="-","",IF(J260="","",VLOOKUP(J260,'วิชา-ชั้นที่สอน'!$A$3:$F$59,3,FALSE))))</f>
        <v>นายธนินภัท วิชรัจจ์</v>
      </c>
      <c r="M260" s="7">
        <f>IF(L260=$M$4,MAX(M$1:$M259)+1,"")</f>
        <v>36</v>
      </c>
      <c r="N260" s="7" t="str">
        <f>IF($L260=N$4,MAX(N$1:N259)+1,"")</f>
        <v/>
      </c>
      <c r="O260" s="7" t="str">
        <f>IF($L260=O$4,MAX(O$1:O259)+1,"")</f>
        <v/>
      </c>
      <c r="P260" s="7" t="str">
        <f>IF($L260=P$4,MAX(P$1:P259)+1,"")</f>
        <v/>
      </c>
      <c r="Q260" s="7" t="str">
        <f>IF($L260=Q$4,MAX(Q$1:Q259)+1,"")</f>
        <v/>
      </c>
      <c r="R260" s="7" t="str">
        <f>IF($L260=R$4,MAX(R$1:R259)+1,"")</f>
        <v/>
      </c>
      <c r="S260" s="7" t="str">
        <f>IF($L260=S$4,MAX(S$1:S259)+1,"")</f>
        <v/>
      </c>
      <c r="T260" s="7" t="str">
        <f>IF($L260=T$4,MAX(T$1:T259)+1,"")</f>
        <v/>
      </c>
      <c r="U260" s="7" t="str">
        <f>IF($L260=U$4,MAX(U$1:U259)+1,"")</f>
        <v/>
      </c>
      <c r="V260" s="6">
        <f t="shared" si="14"/>
        <v>36</v>
      </c>
      <c r="X260" s="7" t="str">
        <f>IF($J260=X$4,MAX(X$1:X259)+1,"")</f>
        <v/>
      </c>
      <c r="Y260" s="7">
        <f>IF($J260=Y$4,MAX(Y$1:Y259)+1,"")</f>
        <v>1</v>
      </c>
      <c r="Z260" s="7" t="str">
        <f>IF($J260=Z$4,MAX(Z$1:Z259)+1,"")</f>
        <v/>
      </c>
      <c r="AA260" s="7" t="str">
        <f>IF($J260=AA$4,MAX(AA$1:AA259)+1,"")</f>
        <v/>
      </c>
      <c r="AB260" s="7" t="str">
        <f>IF($J260=AB$4,MAX(AB$1:AB259)+1,"")</f>
        <v/>
      </c>
      <c r="AC260" s="7" t="str">
        <f>IF($J260=AC$4,MAX(AC$1:AC259)+1,"")</f>
        <v/>
      </c>
      <c r="AD260" s="7" t="str">
        <f>IF($J260=AD$4,MAX(AD$1:AD259)+1,"")</f>
        <v/>
      </c>
      <c r="AE260" s="7" t="str">
        <f>IF($J260=AE$4,MAX(AE$1:AE259)+1,"")</f>
        <v/>
      </c>
      <c r="AF260" s="7" t="str">
        <f>IF($J260=AF$4,MAX(AF$1:AF259)+1,"")</f>
        <v/>
      </c>
      <c r="AG260" s="7" t="str">
        <f>IF($J260=AG$4,MAX(AG$1:AG259)+1,"")</f>
        <v/>
      </c>
      <c r="AH260" s="7" t="str">
        <f>IF($J260=AH$4,MAX(AH$1:AH259)+1,"")</f>
        <v/>
      </c>
      <c r="AI260" s="7" t="str">
        <f>IF($J260=AI$4,MAX(AI$1:AI259)+1,"")</f>
        <v/>
      </c>
      <c r="AJ260" s="7" t="str">
        <f>IF($J260=AJ$4,MAX(AJ$1:AJ259)+1,"")</f>
        <v/>
      </c>
      <c r="AK260" s="7" t="str">
        <f>IF($J260=AK$4,MAX(AK$1:AK259)+1,"")</f>
        <v/>
      </c>
      <c r="AL260" s="7" t="str">
        <f>IF($J260=AL$4,MAX(AL$1:AL259)+1,"")</f>
        <v/>
      </c>
      <c r="AM260" s="7" t="str">
        <f>IF($J260=AM$4,MAX(AM$1:AM259)+1,"")</f>
        <v/>
      </c>
      <c r="AN260" s="7" t="str">
        <f>IF($J260=AN$4,MAX(AN$1:AN259)+1,"")</f>
        <v/>
      </c>
      <c r="AO260" s="7" t="str">
        <f>IF($J260=AO$4,MAX(AO$1:AO259)+1,"")</f>
        <v/>
      </c>
      <c r="AP260" s="7" t="str">
        <f>IF($J260=AP$4,MAX(AP$1:AP259)+1,"")</f>
        <v/>
      </c>
      <c r="AQ260" s="7" t="str">
        <f>IF($J260=AQ$4,MAX(AQ$1:AQ259)+1,"")</f>
        <v/>
      </c>
      <c r="AR260" s="7" t="str">
        <f>IF($J260=AR$4,MAX(AR$1:AR259)+1,"")</f>
        <v/>
      </c>
      <c r="AS260" s="7" t="str">
        <f>IF($J260=AS$4,MAX(AS$1:AS259)+1,"")</f>
        <v/>
      </c>
      <c r="AT260" s="7" t="str">
        <f>IF($J260=AT$4,MAX(AT$1:AT259)+1,"")</f>
        <v/>
      </c>
      <c r="AU260" s="7" t="str">
        <f>IF($J260=AU$4,MAX(AU$1:AU259)+1,"")</f>
        <v/>
      </c>
      <c r="AV260" s="7" t="str">
        <f>IF($J260=AV$4,MAX(AV$1:AV259)+1,"")</f>
        <v/>
      </c>
      <c r="AW260" s="7" t="str">
        <f>IF($J260=AW$4,MAX(AW$1:AW259)+1,"")</f>
        <v/>
      </c>
      <c r="AX260" s="7" t="str">
        <f>IF($J260=AX$4,MAX(AX$1:AX259)+1,"")</f>
        <v/>
      </c>
      <c r="AY260" s="7" t="str">
        <f>IF($J260=AY$4,MAX(AY$1:AY259)+1,"")</f>
        <v/>
      </c>
      <c r="AZ260" s="7" t="str">
        <f>IF($J260=AZ$4,MAX(AZ$1:AZ259)+1,"")</f>
        <v/>
      </c>
      <c r="BA260" s="7" t="str">
        <f>IF($J260=BA$4,MAX(BA$1:BA259)+1,"")</f>
        <v/>
      </c>
      <c r="BB260" s="7" t="str">
        <f>IF($J260=BB$4,MAX(BB$1:BB259)+1,"")</f>
        <v/>
      </c>
      <c r="BC260" s="7" t="str">
        <f>IF($J260=BC$4,MAX(BC$1:BC259)+1,"")</f>
        <v/>
      </c>
      <c r="BD260" s="7" t="str">
        <f>IF($J260=BD$4,MAX(BD$1:BD259)+1,"")</f>
        <v/>
      </c>
      <c r="BE260" s="7" t="str">
        <f>IF($J260=BE$4,MAX(BE$1:BE259)+1,"")</f>
        <v/>
      </c>
      <c r="BF260" s="7" t="str">
        <f>IF($J260=BF$4,MAX(BF$1:BF259)+1,"")</f>
        <v/>
      </c>
      <c r="BG260" s="7" t="str">
        <f>IF($J260=BG$4,MAX(BG$1:BG259)+1,"")</f>
        <v/>
      </c>
      <c r="BH260" s="7" t="str">
        <f>IF($J260=BH$4,MAX(BH$1:BH259)+1,"")</f>
        <v/>
      </c>
      <c r="BI260" s="6">
        <f t="shared" si="15"/>
        <v>1</v>
      </c>
    </row>
    <row r="261" spans="1:61">
      <c r="A261" s="6" t="str">
        <f t="shared" si="17"/>
        <v>มัธยมศึกษาปีที่ 1/1-21</v>
      </c>
      <c r="B261" s="6" t="str">
        <f t="shared" si="13"/>
        <v>ช67108-2</v>
      </c>
      <c r="D261" s="7">
        <v>21</v>
      </c>
      <c r="E261" s="7" t="s">
        <v>848</v>
      </c>
      <c r="F261" s="6" t="s">
        <v>849</v>
      </c>
      <c r="G261" s="6" t="s">
        <v>850</v>
      </c>
      <c r="H261" s="15" t="s">
        <v>780</v>
      </c>
      <c r="J261" s="7" t="str">
        <f>IF(K261='วิชา-ชั้นที่สอน'!$B$3,'วิชา-ชั้นที่สอน'!$A$3,IF(K261='วิชา-ชั้นที่สอน'!$B$4,'วิชา-ชั้นที่สอน'!$A$4,IF(K261='วิชา-ชั้นที่สอน'!$B$5,'วิชา-ชั้นที่สอน'!$A$5,IF(K261='วิชา-ชั้นที่สอน'!$B$6,'วิชา-ชั้นที่สอน'!$A$6,IF(K261='วิชา-ชั้นที่สอน'!$B$7,'วิชา-ชั้นที่สอน'!$A$7,IF(K261='วิชา-ชั้นที่สอน'!$B$8,'วิชา-ชั้นที่สอน'!$A$8,"-"))))))</f>
        <v>ช67108</v>
      </c>
      <c r="K261" s="7" t="s">
        <v>1851</v>
      </c>
      <c r="L261" s="7" t="str">
        <f>IF(J261=0,"",IF(J261="-","",IF(J261="","",VLOOKUP(J261,'วิชา-ชั้นที่สอน'!$A$3:$F$59,3,FALSE))))</f>
        <v>นายธนินภัท วิชรัจจ์</v>
      </c>
      <c r="M261" s="7">
        <f>IF(L261=$M$4,MAX(M$1:$M260)+1,"")</f>
        <v>37</v>
      </c>
      <c r="N261" s="7" t="str">
        <f>IF($L261=N$4,MAX(N$1:N260)+1,"")</f>
        <v/>
      </c>
      <c r="O261" s="7" t="str">
        <f>IF($L261=O$4,MAX(O$1:O260)+1,"")</f>
        <v/>
      </c>
      <c r="P261" s="7" t="str">
        <f>IF($L261=P$4,MAX(P$1:P260)+1,"")</f>
        <v/>
      </c>
      <c r="Q261" s="7" t="str">
        <f>IF($L261=Q$4,MAX(Q$1:Q260)+1,"")</f>
        <v/>
      </c>
      <c r="R261" s="7" t="str">
        <f>IF($L261=R$4,MAX(R$1:R260)+1,"")</f>
        <v/>
      </c>
      <c r="S261" s="7" t="str">
        <f>IF($L261=S$4,MAX(S$1:S260)+1,"")</f>
        <v/>
      </c>
      <c r="T261" s="7" t="str">
        <f>IF($L261=T$4,MAX(T$1:T260)+1,"")</f>
        <v/>
      </c>
      <c r="U261" s="7" t="str">
        <f>IF($L261=U$4,MAX(U$1:U260)+1,"")</f>
        <v/>
      </c>
      <c r="V261" s="6">
        <f t="shared" si="14"/>
        <v>37</v>
      </c>
      <c r="X261" s="7" t="str">
        <f>IF($J261=X$4,MAX(X$1:X260)+1,"")</f>
        <v/>
      </c>
      <c r="Y261" s="7">
        <f>IF($J261=Y$4,MAX(Y$1:Y260)+1,"")</f>
        <v>2</v>
      </c>
      <c r="Z261" s="7" t="str">
        <f>IF($J261=Z$4,MAX(Z$1:Z260)+1,"")</f>
        <v/>
      </c>
      <c r="AA261" s="7" t="str">
        <f>IF($J261=AA$4,MAX(AA$1:AA260)+1,"")</f>
        <v/>
      </c>
      <c r="AB261" s="7" t="str">
        <f>IF($J261=AB$4,MAX(AB$1:AB260)+1,"")</f>
        <v/>
      </c>
      <c r="AC261" s="7" t="str">
        <f>IF($J261=AC$4,MAX(AC$1:AC260)+1,"")</f>
        <v/>
      </c>
      <c r="AD261" s="7" t="str">
        <f>IF($J261=AD$4,MAX(AD$1:AD260)+1,"")</f>
        <v/>
      </c>
      <c r="AE261" s="7" t="str">
        <f>IF($J261=AE$4,MAX(AE$1:AE260)+1,"")</f>
        <v/>
      </c>
      <c r="AF261" s="7" t="str">
        <f>IF($J261=AF$4,MAX(AF$1:AF260)+1,"")</f>
        <v/>
      </c>
      <c r="AG261" s="7" t="str">
        <f>IF($J261=AG$4,MAX(AG$1:AG260)+1,"")</f>
        <v/>
      </c>
      <c r="AH261" s="7" t="str">
        <f>IF($J261=AH$4,MAX(AH$1:AH260)+1,"")</f>
        <v/>
      </c>
      <c r="AI261" s="7" t="str">
        <f>IF($J261=AI$4,MAX(AI$1:AI260)+1,"")</f>
        <v/>
      </c>
      <c r="AJ261" s="7" t="str">
        <f>IF($J261=AJ$4,MAX(AJ$1:AJ260)+1,"")</f>
        <v/>
      </c>
      <c r="AK261" s="7" t="str">
        <f>IF($J261=AK$4,MAX(AK$1:AK260)+1,"")</f>
        <v/>
      </c>
      <c r="AL261" s="7" t="str">
        <f>IF($J261=AL$4,MAX(AL$1:AL260)+1,"")</f>
        <v/>
      </c>
      <c r="AM261" s="7" t="str">
        <f>IF($J261=AM$4,MAX(AM$1:AM260)+1,"")</f>
        <v/>
      </c>
      <c r="AN261" s="7" t="str">
        <f>IF($J261=AN$4,MAX(AN$1:AN260)+1,"")</f>
        <v/>
      </c>
      <c r="AO261" s="7" t="str">
        <f>IF($J261=AO$4,MAX(AO$1:AO260)+1,"")</f>
        <v/>
      </c>
      <c r="AP261" s="7" t="str">
        <f>IF($J261=AP$4,MAX(AP$1:AP260)+1,"")</f>
        <v/>
      </c>
      <c r="AQ261" s="7" t="str">
        <f>IF($J261=AQ$4,MAX(AQ$1:AQ260)+1,"")</f>
        <v/>
      </c>
      <c r="AR261" s="7" t="str">
        <f>IF($J261=AR$4,MAX(AR$1:AR260)+1,"")</f>
        <v/>
      </c>
      <c r="AS261" s="7" t="str">
        <f>IF($J261=AS$4,MAX(AS$1:AS260)+1,"")</f>
        <v/>
      </c>
      <c r="AT261" s="7" t="str">
        <f>IF($J261=AT$4,MAX(AT$1:AT260)+1,"")</f>
        <v/>
      </c>
      <c r="AU261" s="7" t="str">
        <f>IF($J261=AU$4,MAX(AU$1:AU260)+1,"")</f>
        <v/>
      </c>
      <c r="AV261" s="7" t="str">
        <f>IF($J261=AV$4,MAX(AV$1:AV260)+1,"")</f>
        <v/>
      </c>
      <c r="AW261" s="7" t="str">
        <f>IF($J261=AW$4,MAX(AW$1:AW260)+1,"")</f>
        <v/>
      </c>
      <c r="AX261" s="7" t="str">
        <f>IF($J261=AX$4,MAX(AX$1:AX260)+1,"")</f>
        <v/>
      </c>
      <c r="AY261" s="7" t="str">
        <f>IF($J261=AY$4,MAX(AY$1:AY260)+1,"")</f>
        <v/>
      </c>
      <c r="AZ261" s="7" t="str">
        <f>IF($J261=AZ$4,MAX(AZ$1:AZ260)+1,"")</f>
        <v/>
      </c>
      <c r="BA261" s="7" t="str">
        <f>IF($J261=BA$4,MAX(BA$1:BA260)+1,"")</f>
        <v/>
      </c>
      <c r="BB261" s="7" t="str">
        <f>IF($J261=BB$4,MAX(BB$1:BB260)+1,"")</f>
        <v/>
      </c>
      <c r="BC261" s="7" t="str">
        <f>IF($J261=BC$4,MAX(BC$1:BC260)+1,"")</f>
        <v/>
      </c>
      <c r="BD261" s="7" t="str">
        <f>IF($J261=BD$4,MAX(BD$1:BD260)+1,"")</f>
        <v/>
      </c>
      <c r="BE261" s="7" t="str">
        <f>IF($J261=BE$4,MAX(BE$1:BE260)+1,"")</f>
        <v/>
      </c>
      <c r="BF261" s="7" t="str">
        <f>IF($J261=BF$4,MAX(BF$1:BF260)+1,"")</f>
        <v/>
      </c>
      <c r="BG261" s="7" t="str">
        <f>IF($J261=BG$4,MAX(BG$1:BG260)+1,"")</f>
        <v/>
      </c>
      <c r="BH261" s="7" t="str">
        <f>IF($J261=BH$4,MAX(BH$1:BH260)+1,"")</f>
        <v/>
      </c>
      <c r="BI261" s="6">
        <f t="shared" si="15"/>
        <v>2</v>
      </c>
    </row>
    <row r="262" spans="1:61">
      <c r="A262" s="6" t="str">
        <f t="shared" si="17"/>
        <v>มัธยมศึกษาปีที่ 1/1-22</v>
      </c>
      <c r="B262" s="6" t="str">
        <f t="shared" ref="B262:B325" si="18">J262&amp;"-"&amp;BI262</f>
        <v>ช67108-3</v>
      </c>
      <c r="D262" s="7">
        <v>22</v>
      </c>
      <c r="E262" s="7" t="s">
        <v>851</v>
      </c>
      <c r="F262" s="6" t="s">
        <v>852</v>
      </c>
      <c r="G262" s="6" t="s">
        <v>853</v>
      </c>
      <c r="H262" s="15" t="s">
        <v>780</v>
      </c>
      <c r="J262" s="7" t="str">
        <f>IF(K262='วิชา-ชั้นที่สอน'!$B$3,'วิชา-ชั้นที่สอน'!$A$3,IF(K262='วิชา-ชั้นที่สอน'!$B$4,'วิชา-ชั้นที่สอน'!$A$4,IF(K262='วิชา-ชั้นที่สอน'!$B$5,'วิชา-ชั้นที่สอน'!$A$5,IF(K262='วิชา-ชั้นที่สอน'!$B$6,'วิชา-ชั้นที่สอน'!$A$6,IF(K262='วิชา-ชั้นที่สอน'!$B$7,'วิชา-ชั้นที่สอน'!$A$7,IF(K262='วิชา-ชั้นที่สอน'!$B$8,'วิชา-ชั้นที่สอน'!$A$8,"-"))))))</f>
        <v>ช67108</v>
      </c>
      <c r="K262" s="7" t="s">
        <v>1851</v>
      </c>
      <c r="L262" s="7" t="str">
        <f>IF(J262=0,"",IF(J262="-","",IF(J262="","",VLOOKUP(J262,'วิชา-ชั้นที่สอน'!$A$3:$F$59,3,FALSE))))</f>
        <v>นายธนินภัท วิชรัจจ์</v>
      </c>
      <c r="M262" s="7">
        <f>IF(L262=$M$4,MAX(M$1:$M261)+1,"")</f>
        <v>38</v>
      </c>
      <c r="N262" s="7" t="str">
        <f>IF($L262=N$4,MAX(N$1:N261)+1,"")</f>
        <v/>
      </c>
      <c r="O262" s="7" t="str">
        <f>IF($L262=O$4,MAX(O$1:O261)+1,"")</f>
        <v/>
      </c>
      <c r="P262" s="7" t="str">
        <f>IF($L262=P$4,MAX(P$1:P261)+1,"")</f>
        <v/>
      </c>
      <c r="Q262" s="7" t="str">
        <f>IF($L262=Q$4,MAX(Q$1:Q261)+1,"")</f>
        <v/>
      </c>
      <c r="R262" s="7" t="str">
        <f>IF($L262=R$4,MAX(R$1:R261)+1,"")</f>
        <v/>
      </c>
      <c r="S262" s="7" t="str">
        <f>IF($L262=S$4,MAX(S$1:S261)+1,"")</f>
        <v/>
      </c>
      <c r="T262" s="7" t="str">
        <f>IF($L262=T$4,MAX(T$1:T261)+1,"")</f>
        <v/>
      </c>
      <c r="U262" s="7" t="str">
        <f>IF($L262=U$4,MAX(U$1:U261)+1,"")</f>
        <v/>
      </c>
      <c r="V262" s="6">
        <f t="shared" ref="V262:V325" si="19">SUM(M262:U262)</f>
        <v>38</v>
      </c>
      <c r="X262" s="7" t="str">
        <f>IF($J262=X$4,MAX(X$1:X261)+1,"")</f>
        <v/>
      </c>
      <c r="Y262" s="7">
        <f>IF($J262=Y$4,MAX(Y$1:Y261)+1,"")</f>
        <v>3</v>
      </c>
      <c r="Z262" s="7" t="str">
        <f>IF($J262=Z$4,MAX(Z$1:Z261)+1,"")</f>
        <v/>
      </c>
      <c r="AA262" s="7" t="str">
        <f>IF($J262=AA$4,MAX(AA$1:AA261)+1,"")</f>
        <v/>
      </c>
      <c r="AB262" s="7" t="str">
        <f>IF($J262=AB$4,MAX(AB$1:AB261)+1,"")</f>
        <v/>
      </c>
      <c r="AC262" s="7" t="str">
        <f>IF($J262=AC$4,MAX(AC$1:AC261)+1,"")</f>
        <v/>
      </c>
      <c r="AD262" s="7" t="str">
        <f>IF($J262=AD$4,MAX(AD$1:AD261)+1,"")</f>
        <v/>
      </c>
      <c r="AE262" s="7" t="str">
        <f>IF($J262=AE$4,MAX(AE$1:AE261)+1,"")</f>
        <v/>
      </c>
      <c r="AF262" s="7" t="str">
        <f>IF($J262=AF$4,MAX(AF$1:AF261)+1,"")</f>
        <v/>
      </c>
      <c r="AG262" s="7" t="str">
        <f>IF($J262=AG$4,MAX(AG$1:AG261)+1,"")</f>
        <v/>
      </c>
      <c r="AH262" s="7" t="str">
        <f>IF($J262=AH$4,MAX(AH$1:AH261)+1,"")</f>
        <v/>
      </c>
      <c r="AI262" s="7" t="str">
        <f>IF($J262=AI$4,MAX(AI$1:AI261)+1,"")</f>
        <v/>
      </c>
      <c r="AJ262" s="7" t="str">
        <f>IF($J262=AJ$4,MAX(AJ$1:AJ261)+1,"")</f>
        <v/>
      </c>
      <c r="AK262" s="7" t="str">
        <f>IF($J262=AK$4,MAX(AK$1:AK261)+1,"")</f>
        <v/>
      </c>
      <c r="AL262" s="7" t="str">
        <f>IF($J262=AL$4,MAX(AL$1:AL261)+1,"")</f>
        <v/>
      </c>
      <c r="AM262" s="7" t="str">
        <f>IF($J262=AM$4,MAX(AM$1:AM261)+1,"")</f>
        <v/>
      </c>
      <c r="AN262" s="7" t="str">
        <f>IF($J262=AN$4,MAX(AN$1:AN261)+1,"")</f>
        <v/>
      </c>
      <c r="AO262" s="7" t="str">
        <f>IF($J262=AO$4,MAX(AO$1:AO261)+1,"")</f>
        <v/>
      </c>
      <c r="AP262" s="7" t="str">
        <f>IF($J262=AP$4,MAX(AP$1:AP261)+1,"")</f>
        <v/>
      </c>
      <c r="AQ262" s="7" t="str">
        <f>IF($J262=AQ$4,MAX(AQ$1:AQ261)+1,"")</f>
        <v/>
      </c>
      <c r="AR262" s="7" t="str">
        <f>IF($J262=AR$4,MAX(AR$1:AR261)+1,"")</f>
        <v/>
      </c>
      <c r="AS262" s="7" t="str">
        <f>IF($J262=AS$4,MAX(AS$1:AS261)+1,"")</f>
        <v/>
      </c>
      <c r="AT262" s="7" t="str">
        <f>IF($J262=AT$4,MAX(AT$1:AT261)+1,"")</f>
        <v/>
      </c>
      <c r="AU262" s="7" t="str">
        <f>IF($J262=AU$4,MAX(AU$1:AU261)+1,"")</f>
        <v/>
      </c>
      <c r="AV262" s="7" t="str">
        <f>IF($J262=AV$4,MAX(AV$1:AV261)+1,"")</f>
        <v/>
      </c>
      <c r="AW262" s="7" t="str">
        <f>IF($J262=AW$4,MAX(AW$1:AW261)+1,"")</f>
        <v/>
      </c>
      <c r="AX262" s="7" t="str">
        <f>IF($J262=AX$4,MAX(AX$1:AX261)+1,"")</f>
        <v/>
      </c>
      <c r="AY262" s="7" t="str">
        <f>IF($J262=AY$4,MAX(AY$1:AY261)+1,"")</f>
        <v/>
      </c>
      <c r="AZ262" s="7" t="str">
        <f>IF($J262=AZ$4,MAX(AZ$1:AZ261)+1,"")</f>
        <v/>
      </c>
      <c r="BA262" s="7" t="str">
        <f>IF($J262=BA$4,MAX(BA$1:BA261)+1,"")</f>
        <v/>
      </c>
      <c r="BB262" s="7" t="str">
        <f>IF($J262=BB$4,MAX(BB$1:BB261)+1,"")</f>
        <v/>
      </c>
      <c r="BC262" s="7" t="str">
        <f>IF($J262=BC$4,MAX(BC$1:BC261)+1,"")</f>
        <v/>
      </c>
      <c r="BD262" s="7" t="str">
        <f>IF($J262=BD$4,MAX(BD$1:BD261)+1,"")</f>
        <v/>
      </c>
      <c r="BE262" s="7" t="str">
        <f>IF($J262=BE$4,MAX(BE$1:BE261)+1,"")</f>
        <v/>
      </c>
      <c r="BF262" s="7" t="str">
        <f>IF($J262=BF$4,MAX(BF$1:BF261)+1,"")</f>
        <v/>
      </c>
      <c r="BG262" s="7" t="str">
        <f>IF($J262=BG$4,MAX(BG$1:BG261)+1,"")</f>
        <v/>
      </c>
      <c r="BH262" s="7" t="str">
        <f>IF($J262=BH$4,MAX(BH$1:BH261)+1,"")</f>
        <v/>
      </c>
      <c r="BI262" s="6">
        <f t="shared" ref="BI262:BI325" si="20">SUM(X262:BH262)</f>
        <v>3</v>
      </c>
    </row>
    <row r="263" spans="1:61">
      <c r="A263" s="6" t="str">
        <f t="shared" si="17"/>
        <v>มัธยมศึกษาปีที่ 1/1-23</v>
      </c>
      <c r="B263" s="6" t="str">
        <f t="shared" si="18"/>
        <v>ช67108-4</v>
      </c>
      <c r="D263" s="7">
        <v>23</v>
      </c>
      <c r="E263" s="7" t="s">
        <v>854</v>
      </c>
      <c r="F263" s="6" t="s">
        <v>1956</v>
      </c>
      <c r="G263" s="6" t="s">
        <v>855</v>
      </c>
      <c r="H263" s="15" t="s">
        <v>780</v>
      </c>
      <c r="J263" s="7" t="str">
        <f>IF(K263='วิชา-ชั้นที่สอน'!$B$3,'วิชา-ชั้นที่สอน'!$A$3,IF(K263='วิชา-ชั้นที่สอน'!$B$4,'วิชา-ชั้นที่สอน'!$A$4,IF(K263='วิชา-ชั้นที่สอน'!$B$5,'วิชา-ชั้นที่สอน'!$A$5,IF(K263='วิชา-ชั้นที่สอน'!$B$6,'วิชา-ชั้นที่สอน'!$A$6,IF(K263='วิชา-ชั้นที่สอน'!$B$7,'วิชา-ชั้นที่สอน'!$A$7,IF(K263='วิชา-ชั้นที่สอน'!$B$8,'วิชา-ชั้นที่สอน'!$A$8,"-"))))))</f>
        <v>ช67108</v>
      </c>
      <c r="K263" s="7" t="s">
        <v>1851</v>
      </c>
      <c r="L263" s="7" t="str">
        <f>IF(J263=0,"",IF(J263="-","",IF(J263="","",VLOOKUP(J263,'วิชา-ชั้นที่สอน'!$A$3:$F$59,3,FALSE))))</f>
        <v>นายธนินภัท วิชรัจจ์</v>
      </c>
      <c r="M263" s="7">
        <f>IF(L263=$M$4,MAX(M$1:$M262)+1,"")</f>
        <v>39</v>
      </c>
      <c r="N263" s="7" t="str">
        <f>IF($L263=N$4,MAX(N$1:N262)+1,"")</f>
        <v/>
      </c>
      <c r="O263" s="7" t="str">
        <f>IF($L263=O$4,MAX(O$1:O262)+1,"")</f>
        <v/>
      </c>
      <c r="P263" s="7" t="str">
        <f>IF($L263=P$4,MAX(P$1:P262)+1,"")</f>
        <v/>
      </c>
      <c r="Q263" s="7" t="str">
        <f>IF($L263=Q$4,MAX(Q$1:Q262)+1,"")</f>
        <v/>
      </c>
      <c r="R263" s="7" t="str">
        <f>IF($L263=R$4,MAX(R$1:R262)+1,"")</f>
        <v/>
      </c>
      <c r="S263" s="7" t="str">
        <f>IF($L263=S$4,MAX(S$1:S262)+1,"")</f>
        <v/>
      </c>
      <c r="T263" s="7" t="str">
        <f>IF($L263=T$4,MAX(T$1:T262)+1,"")</f>
        <v/>
      </c>
      <c r="U263" s="7" t="str">
        <f>IF($L263=U$4,MAX(U$1:U262)+1,"")</f>
        <v/>
      </c>
      <c r="V263" s="6">
        <f t="shared" si="19"/>
        <v>39</v>
      </c>
      <c r="X263" s="7" t="str">
        <f>IF($J263=X$4,MAX(X$1:X262)+1,"")</f>
        <v/>
      </c>
      <c r="Y263" s="7">
        <f>IF($J263=Y$4,MAX(Y$1:Y262)+1,"")</f>
        <v>4</v>
      </c>
      <c r="Z263" s="7" t="str">
        <f>IF($J263=Z$4,MAX(Z$1:Z262)+1,"")</f>
        <v/>
      </c>
      <c r="AA263" s="7" t="str">
        <f>IF($J263=AA$4,MAX(AA$1:AA262)+1,"")</f>
        <v/>
      </c>
      <c r="AB263" s="7" t="str">
        <f>IF($J263=AB$4,MAX(AB$1:AB262)+1,"")</f>
        <v/>
      </c>
      <c r="AC263" s="7" t="str">
        <f>IF($J263=AC$4,MAX(AC$1:AC262)+1,"")</f>
        <v/>
      </c>
      <c r="AD263" s="7" t="str">
        <f>IF($J263=AD$4,MAX(AD$1:AD262)+1,"")</f>
        <v/>
      </c>
      <c r="AE263" s="7" t="str">
        <f>IF($J263=AE$4,MAX(AE$1:AE262)+1,"")</f>
        <v/>
      </c>
      <c r="AF263" s="7" t="str">
        <f>IF($J263=AF$4,MAX(AF$1:AF262)+1,"")</f>
        <v/>
      </c>
      <c r="AG263" s="7" t="str">
        <f>IF($J263=AG$4,MAX(AG$1:AG262)+1,"")</f>
        <v/>
      </c>
      <c r="AH263" s="7" t="str">
        <f>IF($J263=AH$4,MAX(AH$1:AH262)+1,"")</f>
        <v/>
      </c>
      <c r="AI263" s="7" t="str">
        <f>IF($J263=AI$4,MAX(AI$1:AI262)+1,"")</f>
        <v/>
      </c>
      <c r="AJ263" s="7" t="str">
        <f>IF($J263=AJ$4,MAX(AJ$1:AJ262)+1,"")</f>
        <v/>
      </c>
      <c r="AK263" s="7" t="str">
        <f>IF($J263=AK$4,MAX(AK$1:AK262)+1,"")</f>
        <v/>
      </c>
      <c r="AL263" s="7" t="str">
        <f>IF($J263=AL$4,MAX(AL$1:AL262)+1,"")</f>
        <v/>
      </c>
      <c r="AM263" s="7" t="str">
        <f>IF($J263=AM$4,MAX(AM$1:AM262)+1,"")</f>
        <v/>
      </c>
      <c r="AN263" s="7" t="str">
        <f>IF($J263=AN$4,MAX(AN$1:AN262)+1,"")</f>
        <v/>
      </c>
      <c r="AO263" s="7" t="str">
        <f>IF($J263=AO$4,MAX(AO$1:AO262)+1,"")</f>
        <v/>
      </c>
      <c r="AP263" s="7" t="str">
        <f>IF($J263=AP$4,MAX(AP$1:AP262)+1,"")</f>
        <v/>
      </c>
      <c r="AQ263" s="7" t="str">
        <f>IF($J263=AQ$4,MAX(AQ$1:AQ262)+1,"")</f>
        <v/>
      </c>
      <c r="AR263" s="7" t="str">
        <f>IF($J263=AR$4,MAX(AR$1:AR262)+1,"")</f>
        <v/>
      </c>
      <c r="AS263" s="7" t="str">
        <f>IF($J263=AS$4,MAX(AS$1:AS262)+1,"")</f>
        <v/>
      </c>
      <c r="AT263" s="7" t="str">
        <f>IF($J263=AT$4,MAX(AT$1:AT262)+1,"")</f>
        <v/>
      </c>
      <c r="AU263" s="7" t="str">
        <f>IF($J263=AU$4,MAX(AU$1:AU262)+1,"")</f>
        <v/>
      </c>
      <c r="AV263" s="7" t="str">
        <f>IF($J263=AV$4,MAX(AV$1:AV262)+1,"")</f>
        <v/>
      </c>
      <c r="AW263" s="7" t="str">
        <f>IF($J263=AW$4,MAX(AW$1:AW262)+1,"")</f>
        <v/>
      </c>
      <c r="AX263" s="7" t="str">
        <f>IF($J263=AX$4,MAX(AX$1:AX262)+1,"")</f>
        <v/>
      </c>
      <c r="AY263" s="7" t="str">
        <f>IF($J263=AY$4,MAX(AY$1:AY262)+1,"")</f>
        <v/>
      </c>
      <c r="AZ263" s="7" t="str">
        <f>IF($J263=AZ$4,MAX(AZ$1:AZ262)+1,"")</f>
        <v/>
      </c>
      <c r="BA263" s="7" t="str">
        <f>IF($J263=BA$4,MAX(BA$1:BA262)+1,"")</f>
        <v/>
      </c>
      <c r="BB263" s="7" t="str">
        <f>IF($J263=BB$4,MAX(BB$1:BB262)+1,"")</f>
        <v/>
      </c>
      <c r="BC263" s="7" t="str">
        <f>IF($J263=BC$4,MAX(BC$1:BC262)+1,"")</f>
        <v/>
      </c>
      <c r="BD263" s="7" t="str">
        <f>IF($J263=BD$4,MAX(BD$1:BD262)+1,"")</f>
        <v/>
      </c>
      <c r="BE263" s="7" t="str">
        <f>IF($J263=BE$4,MAX(BE$1:BE262)+1,"")</f>
        <v/>
      </c>
      <c r="BF263" s="7" t="str">
        <f>IF($J263=BF$4,MAX(BF$1:BF262)+1,"")</f>
        <v/>
      </c>
      <c r="BG263" s="7" t="str">
        <f>IF($J263=BG$4,MAX(BG$1:BG262)+1,"")</f>
        <v/>
      </c>
      <c r="BH263" s="7" t="str">
        <f>IF($J263=BH$4,MAX(BH$1:BH262)+1,"")</f>
        <v/>
      </c>
      <c r="BI263" s="6">
        <f t="shared" si="20"/>
        <v>4</v>
      </c>
    </row>
    <row r="264" spans="1:61">
      <c r="A264" s="6" t="str">
        <f t="shared" si="17"/>
        <v>มัธยมศึกษาปีที่ 1/1-24</v>
      </c>
      <c r="B264" s="6" t="str">
        <f t="shared" si="18"/>
        <v>ช67108-5</v>
      </c>
      <c r="D264" s="7">
        <v>24</v>
      </c>
      <c r="E264" s="7" t="s">
        <v>856</v>
      </c>
      <c r="F264" s="6" t="s">
        <v>857</v>
      </c>
      <c r="G264" s="6" t="s">
        <v>858</v>
      </c>
      <c r="H264" s="15" t="s">
        <v>780</v>
      </c>
      <c r="J264" s="7" t="str">
        <f>IF(K264='วิชา-ชั้นที่สอน'!$B$3,'วิชา-ชั้นที่สอน'!$A$3,IF(K264='วิชา-ชั้นที่สอน'!$B$4,'วิชา-ชั้นที่สอน'!$A$4,IF(K264='วิชา-ชั้นที่สอน'!$B$5,'วิชา-ชั้นที่สอน'!$A$5,IF(K264='วิชา-ชั้นที่สอน'!$B$6,'วิชา-ชั้นที่สอน'!$A$6,IF(K264='วิชา-ชั้นที่สอน'!$B$7,'วิชา-ชั้นที่สอน'!$A$7,IF(K264='วิชา-ชั้นที่สอน'!$B$8,'วิชา-ชั้นที่สอน'!$A$8,"-"))))))</f>
        <v>ช67108</v>
      </c>
      <c r="K264" s="7" t="s">
        <v>1851</v>
      </c>
      <c r="L264" s="7" t="str">
        <f>IF(J264=0,"",IF(J264="-","",IF(J264="","",VLOOKUP(J264,'วิชา-ชั้นที่สอน'!$A$3:$F$59,3,FALSE))))</f>
        <v>นายธนินภัท วิชรัจจ์</v>
      </c>
      <c r="M264" s="7">
        <f>IF(L264=$M$4,MAX(M$1:$M263)+1,"")</f>
        <v>40</v>
      </c>
      <c r="N264" s="7" t="str">
        <f>IF($L264=N$4,MAX(N$1:N263)+1,"")</f>
        <v/>
      </c>
      <c r="O264" s="7" t="str">
        <f>IF($L264=O$4,MAX(O$1:O263)+1,"")</f>
        <v/>
      </c>
      <c r="P264" s="7" t="str">
        <f>IF($L264=P$4,MAX(P$1:P263)+1,"")</f>
        <v/>
      </c>
      <c r="Q264" s="7" t="str">
        <f>IF($L264=Q$4,MAX(Q$1:Q263)+1,"")</f>
        <v/>
      </c>
      <c r="R264" s="7" t="str">
        <f>IF($L264=R$4,MAX(R$1:R263)+1,"")</f>
        <v/>
      </c>
      <c r="S264" s="7" t="str">
        <f>IF($L264=S$4,MAX(S$1:S263)+1,"")</f>
        <v/>
      </c>
      <c r="T264" s="7" t="str">
        <f>IF($L264=T$4,MAX(T$1:T263)+1,"")</f>
        <v/>
      </c>
      <c r="U264" s="7" t="str">
        <f>IF($L264=U$4,MAX(U$1:U263)+1,"")</f>
        <v/>
      </c>
      <c r="V264" s="6">
        <f t="shared" si="19"/>
        <v>40</v>
      </c>
      <c r="X264" s="7" t="str">
        <f>IF($J264=X$4,MAX(X$1:X263)+1,"")</f>
        <v/>
      </c>
      <c r="Y264" s="7">
        <f>IF($J264=Y$4,MAX(Y$1:Y263)+1,"")</f>
        <v>5</v>
      </c>
      <c r="Z264" s="7" t="str">
        <f>IF($J264=Z$4,MAX(Z$1:Z263)+1,"")</f>
        <v/>
      </c>
      <c r="AA264" s="7" t="str">
        <f>IF($J264=AA$4,MAX(AA$1:AA263)+1,"")</f>
        <v/>
      </c>
      <c r="AB264" s="7" t="str">
        <f>IF($J264=AB$4,MAX(AB$1:AB263)+1,"")</f>
        <v/>
      </c>
      <c r="AC264" s="7" t="str">
        <f>IF($J264=AC$4,MAX(AC$1:AC263)+1,"")</f>
        <v/>
      </c>
      <c r="AD264" s="7" t="str">
        <f>IF($J264=AD$4,MAX(AD$1:AD263)+1,"")</f>
        <v/>
      </c>
      <c r="AE264" s="7" t="str">
        <f>IF($J264=AE$4,MAX(AE$1:AE263)+1,"")</f>
        <v/>
      </c>
      <c r="AF264" s="7" t="str">
        <f>IF($J264=AF$4,MAX(AF$1:AF263)+1,"")</f>
        <v/>
      </c>
      <c r="AG264" s="7" t="str">
        <f>IF($J264=AG$4,MAX(AG$1:AG263)+1,"")</f>
        <v/>
      </c>
      <c r="AH264" s="7" t="str">
        <f>IF($J264=AH$4,MAX(AH$1:AH263)+1,"")</f>
        <v/>
      </c>
      <c r="AI264" s="7" t="str">
        <f>IF($J264=AI$4,MAX(AI$1:AI263)+1,"")</f>
        <v/>
      </c>
      <c r="AJ264" s="7" t="str">
        <f>IF($J264=AJ$4,MAX(AJ$1:AJ263)+1,"")</f>
        <v/>
      </c>
      <c r="AK264" s="7" t="str">
        <f>IF($J264=AK$4,MAX(AK$1:AK263)+1,"")</f>
        <v/>
      </c>
      <c r="AL264" s="7" t="str">
        <f>IF($J264=AL$4,MAX(AL$1:AL263)+1,"")</f>
        <v/>
      </c>
      <c r="AM264" s="7" t="str">
        <f>IF($J264=AM$4,MAX(AM$1:AM263)+1,"")</f>
        <v/>
      </c>
      <c r="AN264" s="7" t="str">
        <f>IF($J264=AN$4,MAX(AN$1:AN263)+1,"")</f>
        <v/>
      </c>
      <c r="AO264" s="7" t="str">
        <f>IF($J264=AO$4,MAX(AO$1:AO263)+1,"")</f>
        <v/>
      </c>
      <c r="AP264" s="7" t="str">
        <f>IF($J264=AP$4,MAX(AP$1:AP263)+1,"")</f>
        <v/>
      </c>
      <c r="AQ264" s="7" t="str">
        <f>IF($J264=AQ$4,MAX(AQ$1:AQ263)+1,"")</f>
        <v/>
      </c>
      <c r="AR264" s="7" t="str">
        <f>IF($J264=AR$4,MAX(AR$1:AR263)+1,"")</f>
        <v/>
      </c>
      <c r="AS264" s="7" t="str">
        <f>IF($J264=AS$4,MAX(AS$1:AS263)+1,"")</f>
        <v/>
      </c>
      <c r="AT264" s="7" t="str">
        <f>IF($J264=AT$4,MAX(AT$1:AT263)+1,"")</f>
        <v/>
      </c>
      <c r="AU264" s="7" t="str">
        <f>IF($J264=AU$4,MAX(AU$1:AU263)+1,"")</f>
        <v/>
      </c>
      <c r="AV264" s="7" t="str">
        <f>IF($J264=AV$4,MAX(AV$1:AV263)+1,"")</f>
        <v/>
      </c>
      <c r="AW264" s="7" t="str">
        <f>IF($J264=AW$4,MAX(AW$1:AW263)+1,"")</f>
        <v/>
      </c>
      <c r="AX264" s="7" t="str">
        <f>IF($J264=AX$4,MAX(AX$1:AX263)+1,"")</f>
        <v/>
      </c>
      <c r="AY264" s="7" t="str">
        <f>IF($J264=AY$4,MAX(AY$1:AY263)+1,"")</f>
        <v/>
      </c>
      <c r="AZ264" s="7" t="str">
        <f>IF($J264=AZ$4,MAX(AZ$1:AZ263)+1,"")</f>
        <v/>
      </c>
      <c r="BA264" s="7" t="str">
        <f>IF($J264=BA$4,MAX(BA$1:BA263)+1,"")</f>
        <v/>
      </c>
      <c r="BB264" s="7" t="str">
        <f>IF($J264=BB$4,MAX(BB$1:BB263)+1,"")</f>
        <v/>
      </c>
      <c r="BC264" s="7" t="str">
        <f>IF($J264=BC$4,MAX(BC$1:BC263)+1,"")</f>
        <v/>
      </c>
      <c r="BD264" s="7" t="str">
        <f>IF($J264=BD$4,MAX(BD$1:BD263)+1,"")</f>
        <v/>
      </c>
      <c r="BE264" s="7" t="str">
        <f>IF($J264=BE$4,MAX(BE$1:BE263)+1,"")</f>
        <v/>
      </c>
      <c r="BF264" s="7" t="str">
        <f>IF($J264=BF$4,MAX(BF$1:BF263)+1,"")</f>
        <v/>
      </c>
      <c r="BG264" s="7" t="str">
        <f>IF($J264=BG$4,MAX(BG$1:BG263)+1,"")</f>
        <v/>
      </c>
      <c r="BH264" s="7" t="str">
        <f>IF($J264=BH$4,MAX(BH$1:BH263)+1,"")</f>
        <v/>
      </c>
      <c r="BI264" s="6">
        <f t="shared" si="20"/>
        <v>5</v>
      </c>
    </row>
    <row r="265" spans="1:61">
      <c r="A265" s="6" t="str">
        <f t="shared" si="17"/>
        <v>มัธยมศึกษาปีที่ 1/1-25</v>
      </c>
      <c r="B265" s="6" t="str">
        <f t="shared" si="18"/>
        <v>ช67109-4</v>
      </c>
      <c r="D265" s="7">
        <v>25</v>
      </c>
      <c r="E265" s="7" t="s">
        <v>859</v>
      </c>
      <c r="F265" s="6" t="s">
        <v>860</v>
      </c>
      <c r="G265" s="6" t="s">
        <v>861</v>
      </c>
      <c r="H265" s="15" t="s">
        <v>780</v>
      </c>
      <c r="J265" s="7" t="str">
        <f>IF(K265='วิชา-ชั้นที่สอน'!$B$3,'วิชา-ชั้นที่สอน'!$A$3,IF(K265='วิชา-ชั้นที่สอน'!$B$4,'วิชา-ชั้นที่สอน'!$A$4,IF(K265='วิชา-ชั้นที่สอน'!$B$5,'วิชา-ชั้นที่สอน'!$A$5,IF(K265='วิชา-ชั้นที่สอน'!$B$6,'วิชา-ชั้นที่สอน'!$A$6,IF(K265='วิชา-ชั้นที่สอน'!$B$7,'วิชา-ชั้นที่สอน'!$A$7,IF(K265='วิชา-ชั้นที่สอน'!$B$8,'วิชา-ชั้นที่สอน'!$A$8,"-"))))))</f>
        <v>ช67109</v>
      </c>
      <c r="K265" s="7" t="s">
        <v>1857</v>
      </c>
      <c r="L265" s="7" t="str">
        <f>IF(J265=0,"",IF(J265="-","",IF(J265="","",VLOOKUP(J265,'วิชา-ชั้นที่สอน'!$A$3:$F$59,3,FALSE))))</f>
        <v>นายวสันต์ แสงรัตนกุล</v>
      </c>
      <c r="M265" s="7" t="str">
        <f>IF(L265=$M$4,MAX(M$1:$M264)+1,"")</f>
        <v/>
      </c>
      <c r="N265" s="7" t="str">
        <f>IF($L265=N$4,MAX(N$1:N264)+1,"")</f>
        <v/>
      </c>
      <c r="O265" s="7" t="str">
        <f>IF($L265=O$4,MAX(O$1:O264)+1,"")</f>
        <v/>
      </c>
      <c r="P265" s="7" t="str">
        <f>IF($L265=P$4,MAX(P$1:P264)+1,"")</f>
        <v/>
      </c>
      <c r="Q265" s="7" t="str">
        <f>IF($L265=Q$4,MAX(Q$1:Q264)+1,"")</f>
        <v/>
      </c>
      <c r="R265" s="7" t="str">
        <f>IF($L265=R$4,MAX(R$1:R264)+1,"")</f>
        <v/>
      </c>
      <c r="S265" s="7">
        <f>IF($L265=S$4,MAX(S$1:S264)+1,"")</f>
        <v>4</v>
      </c>
      <c r="T265" s="7" t="str">
        <f>IF($L265=T$4,MAX(T$1:T264)+1,"")</f>
        <v/>
      </c>
      <c r="U265" s="7" t="str">
        <f>IF($L265=U$4,MAX(U$1:U264)+1,"")</f>
        <v/>
      </c>
      <c r="V265" s="6">
        <f t="shared" si="19"/>
        <v>4</v>
      </c>
      <c r="X265" s="7" t="str">
        <f>IF($J265=X$4,MAX(X$1:X264)+1,"")</f>
        <v/>
      </c>
      <c r="Y265" s="7" t="str">
        <f>IF($J265=Y$4,MAX(Y$1:Y264)+1,"")</f>
        <v/>
      </c>
      <c r="Z265" s="7">
        <f>IF($J265=Z$4,MAX(Z$1:Z264)+1,"")</f>
        <v>4</v>
      </c>
      <c r="AA265" s="7" t="str">
        <f>IF($J265=AA$4,MAX(AA$1:AA264)+1,"")</f>
        <v/>
      </c>
      <c r="AB265" s="7" t="str">
        <f>IF($J265=AB$4,MAX(AB$1:AB264)+1,"")</f>
        <v/>
      </c>
      <c r="AC265" s="7" t="str">
        <f>IF($J265=AC$4,MAX(AC$1:AC264)+1,"")</f>
        <v/>
      </c>
      <c r="AD265" s="7" t="str">
        <f>IF($J265=AD$4,MAX(AD$1:AD264)+1,"")</f>
        <v/>
      </c>
      <c r="AE265" s="7" t="str">
        <f>IF($J265=AE$4,MAX(AE$1:AE264)+1,"")</f>
        <v/>
      </c>
      <c r="AF265" s="7" t="str">
        <f>IF($J265=AF$4,MAX(AF$1:AF264)+1,"")</f>
        <v/>
      </c>
      <c r="AG265" s="7" t="str">
        <f>IF($J265=AG$4,MAX(AG$1:AG264)+1,"")</f>
        <v/>
      </c>
      <c r="AH265" s="7" t="str">
        <f>IF($J265=AH$4,MAX(AH$1:AH264)+1,"")</f>
        <v/>
      </c>
      <c r="AI265" s="7" t="str">
        <f>IF($J265=AI$4,MAX(AI$1:AI264)+1,"")</f>
        <v/>
      </c>
      <c r="AJ265" s="7" t="str">
        <f>IF($J265=AJ$4,MAX(AJ$1:AJ264)+1,"")</f>
        <v/>
      </c>
      <c r="AK265" s="7" t="str">
        <f>IF($J265=AK$4,MAX(AK$1:AK264)+1,"")</f>
        <v/>
      </c>
      <c r="AL265" s="7" t="str">
        <f>IF($J265=AL$4,MAX(AL$1:AL264)+1,"")</f>
        <v/>
      </c>
      <c r="AM265" s="7" t="str">
        <f>IF($J265=AM$4,MAX(AM$1:AM264)+1,"")</f>
        <v/>
      </c>
      <c r="AN265" s="7" t="str">
        <f>IF($J265=AN$4,MAX(AN$1:AN264)+1,"")</f>
        <v/>
      </c>
      <c r="AO265" s="7" t="str">
        <f>IF($J265=AO$4,MAX(AO$1:AO264)+1,"")</f>
        <v/>
      </c>
      <c r="AP265" s="7" t="str">
        <f>IF($J265=AP$4,MAX(AP$1:AP264)+1,"")</f>
        <v/>
      </c>
      <c r="AQ265" s="7" t="str">
        <f>IF($J265=AQ$4,MAX(AQ$1:AQ264)+1,"")</f>
        <v/>
      </c>
      <c r="AR265" s="7" t="str">
        <f>IF($J265=AR$4,MAX(AR$1:AR264)+1,"")</f>
        <v/>
      </c>
      <c r="AS265" s="7" t="str">
        <f>IF($J265=AS$4,MAX(AS$1:AS264)+1,"")</f>
        <v/>
      </c>
      <c r="AT265" s="7" t="str">
        <f>IF($J265=AT$4,MAX(AT$1:AT264)+1,"")</f>
        <v/>
      </c>
      <c r="AU265" s="7" t="str">
        <f>IF($J265=AU$4,MAX(AU$1:AU264)+1,"")</f>
        <v/>
      </c>
      <c r="AV265" s="7" t="str">
        <f>IF($J265=AV$4,MAX(AV$1:AV264)+1,"")</f>
        <v/>
      </c>
      <c r="AW265" s="7" t="str">
        <f>IF($J265=AW$4,MAX(AW$1:AW264)+1,"")</f>
        <v/>
      </c>
      <c r="AX265" s="7" t="str">
        <f>IF($J265=AX$4,MAX(AX$1:AX264)+1,"")</f>
        <v/>
      </c>
      <c r="AY265" s="7" t="str">
        <f>IF($J265=AY$4,MAX(AY$1:AY264)+1,"")</f>
        <v/>
      </c>
      <c r="AZ265" s="7" t="str">
        <f>IF($J265=AZ$4,MAX(AZ$1:AZ264)+1,"")</f>
        <v/>
      </c>
      <c r="BA265" s="7" t="str">
        <f>IF($J265=BA$4,MAX(BA$1:BA264)+1,"")</f>
        <v/>
      </c>
      <c r="BB265" s="7" t="str">
        <f>IF($J265=BB$4,MAX(BB$1:BB264)+1,"")</f>
        <v/>
      </c>
      <c r="BC265" s="7" t="str">
        <f>IF($J265=BC$4,MAX(BC$1:BC264)+1,"")</f>
        <v/>
      </c>
      <c r="BD265" s="7" t="str">
        <f>IF($J265=BD$4,MAX(BD$1:BD264)+1,"")</f>
        <v/>
      </c>
      <c r="BE265" s="7" t="str">
        <f>IF($J265=BE$4,MAX(BE$1:BE264)+1,"")</f>
        <v/>
      </c>
      <c r="BF265" s="7" t="str">
        <f>IF($J265=BF$4,MAX(BF$1:BF264)+1,"")</f>
        <v/>
      </c>
      <c r="BG265" s="7" t="str">
        <f>IF($J265=BG$4,MAX(BG$1:BG264)+1,"")</f>
        <v/>
      </c>
      <c r="BH265" s="7" t="str">
        <f>IF($J265=BH$4,MAX(BH$1:BH264)+1,"")</f>
        <v/>
      </c>
      <c r="BI265" s="6">
        <f t="shared" si="20"/>
        <v>4</v>
      </c>
    </row>
    <row r="266" spans="1:61">
      <c r="A266" s="6" t="str">
        <f t="shared" si="17"/>
        <v>มัธยมศึกษาปีที่ 1/1-26</v>
      </c>
      <c r="B266" s="6" t="str">
        <f t="shared" si="18"/>
        <v>ช67109-5</v>
      </c>
      <c r="D266" s="7">
        <v>26</v>
      </c>
      <c r="E266" s="7" t="s">
        <v>862</v>
      </c>
      <c r="F266" s="6" t="s">
        <v>863</v>
      </c>
      <c r="G266" s="6" t="s">
        <v>864</v>
      </c>
      <c r="H266" s="15" t="s">
        <v>780</v>
      </c>
      <c r="J266" s="7" t="str">
        <f>IF(K266='วิชา-ชั้นที่สอน'!$B$3,'วิชา-ชั้นที่สอน'!$A$3,IF(K266='วิชา-ชั้นที่สอน'!$B$4,'วิชา-ชั้นที่สอน'!$A$4,IF(K266='วิชา-ชั้นที่สอน'!$B$5,'วิชา-ชั้นที่สอน'!$A$5,IF(K266='วิชา-ชั้นที่สอน'!$B$6,'วิชา-ชั้นที่สอน'!$A$6,IF(K266='วิชา-ชั้นที่สอน'!$B$7,'วิชา-ชั้นที่สอน'!$A$7,IF(K266='วิชา-ชั้นที่สอน'!$B$8,'วิชา-ชั้นที่สอน'!$A$8,"-"))))))</f>
        <v>ช67109</v>
      </c>
      <c r="K266" s="7" t="s">
        <v>1857</v>
      </c>
      <c r="L266" s="7" t="str">
        <f>IF(J266=0,"",IF(J266="-","",IF(J266="","",VLOOKUP(J266,'วิชา-ชั้นที่สอน'!$A$3:$F$59,3,FALSE))))</f>
        <v>นายวสันต์ แสงรัตนกุล</v>
      </c>
      <c r="M266" s="7" t="str">
        <f>IF(L266=$M$4,MAX(M$1:$M265)+1,"")</f>
        <v/>
      </c>
      <c r="N266" s="7" t="str">
        <f>IF($L266=N$4,MAX(N$1:N265)+1,"")</f>
        <v/>
      </c>
      <c r="O266" s="7" t="str">
        <f>IF($L266=O$4,MAX(O$1:O265)+1,"")</f>
        <v/>
      </c>
      <c r="P266" s="7" t="str">
        <f>IF($L266=P$4,MAX(P$1:P265)+1,"")</f>
        <v/>
      </c>
      <c r="Q266" s="7" t="str">
        <f>IF($L266=Q$4,MAX(Q$1:Q265)+1,"")</f>
        <v/>
      </c>
      <c r="R266" s="7" t="str">
        <f>IF($L266=R$4,MAX(R$1:R265)+1,"")</f>
        <v/>
      </c>
      <c r="S266" s="7">
        <f>IF($L266=S$4,MAX(S$1:S265)+1,"")</f>
        <v>5</v>
      </c>
      <c r="T266" s="7" t="str">
        <f>IF($L266=T$4,MAX(T$1:T265)+1,"")</f>
        <v/>
      </c>
      <c r="U266" s="7" t="str">
        <f>IF($L266=U$4,MAX(U$1:U265)+1,"")</f>
        <v/>
      </c>
      <c r="V266" s="6">
        <f t="shared" si="19"/>
        <v>5</v>
      </c>
      <c r="X266" s="7" t="str">
        <f>IF($J266=X$4,MAX(X$1:X265)+1,"")</f>
        <v/>
      </c>
      <c r="Y266" s="7" t="str">
        <f>IF($J266=Y$4,MAX(Y$1:Y265)+1,"")</f>
        <v/>
      </c>
      <c r="Z266" s="7">
        <f>IF($J266=Z$4,MAX(Z$1:Z265)+1,"")</f>
        <v>5</v>
      </c>
      <c r="AA266" s="7" t="str">
        <f>IF($J266=AA$4,MAX(AA$1:AA265)+1,"")</f>
        <v/>
      </c>
      <c r="AB266" s="7" t="str">
        <f>IF($J266=AB$4,MAX(AB$1:AB265)+1,"")</f>
        <v/>
      </c>
      <c r="AC266" s="7" t="str">
        <f>IF($J266=AC$4,MAX(AC$1:AC265)+1,"")</f>
        <v/>
      </c>
      <c r="AD266" s="7" t="str">
        <f>IF($J266=AD$4,MAX(AD$1:AD265)+1,"")</f>
        <v/>
      </c>
      <c r="AE266" s="7" t="str">
        <f>IF($J266=AE$4,MAX(AE$1:AE265)+1,"")</f>
        <v/>
      </c>
      <c r="AF266" s="7" t="str">
        <f>IF($J266=AF$4,MAX(AF$1:AF265)+1,"")</f>
        <v/>
      </c>
      <c r="AG266" s="7" t="str">
        <f>IF($J266=AG$4,MAX(AG$1:AG265)+1,"")</f>
        <v/>
      </c>
      <c r="AH266" s="7" t="str">
        <f>IF($J266=AH$4,MAX(AH$1:AH265)+1,"")</f>
        <v/>
      </c>
      <c r="AI266" s="7" t="str">
        <f>IF($J266=AI$4,MAX(AI$1:AI265)+1,"")</f>
        <v/>
      </c>
      <c r="AJ266" s="7" t="str">
        <f>IF($J266=AJ$4,MAX(AJ$1:AJ265)+1,"")</f>
        <v/>
      </c>
      <c r="AK266" s="7" t="str">
        <f>IF($J266=AK$4,MAX(AK$1:AK265)+1,"")</f>
        <v/>
      </c>
      <c r="AL266" s="7" t="str">
        <f>IF($J266=AL$4,MAX(AL$1:AL265)+1,"")</f>
        <v/>
      </c>
      <c r="AM266" s="7" t="str">
        <f>IF($J266=AM$4,MAX(AM$1:AM265)+1,"")</f>
        <v/>
      </c>
      <c r="AN266" s="7" t="str">
        <f>IF($J266=AN$4,MAX(AN$1:AN265)+1,"")</f>
        <v/>
      </c>
      <c r="AO266" s="7" t="str">
        <f>IF($J266=AO$4,MAX(AO$1:AO265)+1,"")</f>
        <v/>
      </c>
      <c r="AP266" s="7" t="str">
        <f>IF($J266=AP$4,MAX(AP$1:AP265)+1,"")</f>
        <v/>
      </c>
      <c r="AQ266" s="7" t="str">
        <f>IF($J266=AQ$4,MAX(AQ$1:AQ265)+1,"")</f>
        <v/>
      </c>
      <c r="AR266" s="7" t="str">
        <f>IF($J266=AR$4,MAX(AR$1:AR265)+1,"")</f>
        <v/>
      </c>
      <c r="AS266" s="7" t="str">
        <f>IF($J266=AS$4,MAX(AS$1:AS265)+1,"")</f>
        <v/>
      </c>
      <c r="AT266" s="7" t="str">
        <f>IF($J266=AT$4,MAX(AT$1:AT265)+1,"")</f>
        <v/>
      </c>
      <c r="AU266" s="7" t="str">
        <f>IF($J266=AU$4,MAX(AU$1:AU265)+1,"")</f>
        <v/>
      </c>
      <c r="AV266" s="7" t="str">
        <f>IF($J266=AV$4,MAX(AV$1:AV265)+1,"")</f>
        <v/>
      </c>
      <c r="AW266" s="7" t="str">
        <f>IF($J266=AW$4,MAX(AW$1:AW265)+1,"")</f>
        <v/>
      </c>
      <c r="AX266" s="7" t="str">
        <f>IF($J266=AX$4,MAX(AX$1:AX265)+1,"")</f>
        <v/>
      </c>
      <c r="AY266" s="7" t="str">
        <f>IF($J266=AY$4,MAX(AY$1:AY265)+1,"")</f>
        <v/>
      </c>
      <c r="AZ266" s="7" t="str">
        <f>IF($J266=AZ$4,MAX(AZ$1:AZ265)+1,"")</f>
        <v/>
      </c>
      <c r="BA266" s="7" t="str">
        <f>IF($J266=BA$4,MAX(BA$1:BA265)+1,"")</f>
        <v/>
      </c>
      <c r="BB266" s="7" t="str">
        <f>IF($J266=BB$4,MAX(BB$1:BB265)+1,"")</f>
        <v/>
      </c>
      <c r="BC266" s="7" t="str">
        <f>IF($J266=BC$4,MAX(BC$1:BC265)+1,"")</f>
        <v/>
      </c>
      <c r="BD266" s="7" t="str">
        <f>IF($J266=BD$4,MAX(BD$1:BD265)+1,"")</f>
        <v/>
      </c>
      <c r="BE266" s="7" t="str">
        <f>IF($J266=BE$4,MAX(BE$1:BE265)+1,"")</f>
        <v/>
      </c>
      <c r="BF266" s="7" t="str">
        <f>IF($J266=BF$4,MAX(BF$1:BF265)+1,"")</f>
        <v/>
      </c>
      <c r="BG266" s="7" t="str">
        <f>IF($J266=BG$4,MAX(BG$1:BG265)+1,"")</f>
        <v/>
      </c>
      <c r="BH266" s="7" t="str">
        <f>IF($J266=BH$4,MAX(BH$1:BH265)+1,"")</f>
        <v/>
      </c>
      <c r="BI266" s="6">
        <f t="shared" si="20"/>
        <v>5</v>
      </c>
    </row>
    <row r="267" spans="1:61">
      <c r="A267" s="6" t="str">
        <f t="shared" si="17"/>
        <v>มัธยมศึกษาปีที่ 1/1-27</v>
      </c>
      <c r="B267" s="6" t="str">
        <f t="shared" si="18"/>
        <v>ช67108-6</v>
      </c>
      <c r="D267" s="7">
        <v>27</v>
      </c>
      <c r="E267" s="7" t="s">
        <v>865</v>
      </c>
      <c r="F267" s="6" t="s">
        <v>866</v>
      </c>
      <c r="G267" s="6" t="s">
        <v>867</v>
      </c>
      <c r="H267" s="15" t="s">
        <v>780</v>
      </c>
      <c r="J267" s="7" t="str">
        <f>IF(K267='วิชา-ชั้นที่สอน'!$B$3,'วิชา-ชั้นที่สอน'!$A$3,IF(K267='วิชา-ชั้นที่สอน'!$B$4,'วิชา-ชั้นที่สอน'!$A$4,IF(K267='วิชา-ชั้นที่สอน'!$B$5,'วิชา-ชั้นที่สอน'!$A$5,IF(K267='วิชา-ชั้นที่สอน'!$B$6,'วิชา-ชั้นที่สอน'!$A$6,IF(K267='วิชา-ชั้นที่สอน'!$B$7,'วิชา-ชั้นที่สอน'!$A$7,IF(K267='วิชา-ชั้นที่สอน'!$B$8,'วิชา-ชั้นที่สอน'!$A$8,"-"))))))</f>
        <v>ช67108</v>
      </c>
      <c r="K267" s="7" t="s">
        <v>1851</v>
      </c>
      <c r="L267" s="7" t="str">
        <f>IF(J267=0,"",IF(J267="-","",IF(J267="","",VLOOKUP(J267,'วิชา-ชั้นที่สอน'!$A$3:$F$59,3,FALSE))))</f>
        <v>นายธนินภัท วิชรัจจ์</v>
      </c>
      <c r="M267" s="7">
        <f>IF(L267=$M$4,MAX(M$1:$M266)+1,"")</f>
        <v>41</v>
      </c>
      <c r="N267" s="7" t="str">
        <f>IF($L267=N$4,MAX(N$1:N266)+1,"")</f>
        <v/>
      </c>
      <c r="O267" s="7" t="str">
        <f>IF($L267=O$4,MAX(O$1:O266)+1,"")</f>
        <v/>
      </c>
      <c r="P267" s="7" t="str">
        <f>IF($L267=P$4,MAX(P$1:P266)+1,"")</f>
        <v/>
      </c>
      <c r="Q267" s="7" t="str">
        <f>IF($L267=Q$4,MAX(Q$1:Q266)+1,"")</f>
        <v/>
      </c>
      <c r="R267" s="7" t="str">
        <f>IF($L267=R$4,MAX(R$1:R266)+1,"")</f>
        <v/>
      </c>
      <c r="S267" s="7" t="str">
        <f>IF($L267=S$4,MAX(S$1:S266)+1,"")</f>
        <v/>
      </c>
      <c r="T267" s="7" t="str">
        <f>IF($L267=T$4,MAX(T$1:T266)+1,"")</f>
        <v/>
      </c>
      <c r="U267" s="7" t="str">
        <f>IF($L267=U$4,MAX(U$1:U266)+1,"")</f>
        <v/>
      </c>
      <c r="V267" s="6">
        <f t="shared" si="19"/>
        <v>41</v>
      </c>
      <c r="X267" s="7" t="str">
        <f>IF($J267=X$4,MAX(X$1:X266)+1,"")</f>
        <v/>
      </c>
      <c r="Y267" s="7">
        <f>IF($J267=Y$4,MAX(Y$1:Y266)+1,"")</f>
        <v>6</v>
      </c>
      <c r="Z267" s="7" t="str">
        <f>IF($J267=Z$4,MAX(Z$1:Z266)+1,"")</f>
        <v/>
      </c>
      <c r="AA267" s="7" t="str">
        <f>IF($J267=AA$4,MAX(AA$1:AA266)+1,"")</f>
        <v/>
      </c>
      <c r="AB267" s="7" t="str">
        <f>IF($J267=AB$4,MAX(AB$1:AB266)+1,"")</f>
        <v/>
      </c>
      <c r="AC267" s="7" t="str">
        <f>IF($J267=AC$4,MAX(AC$1:AC266)+1,"")</f>
        <v/>
      </c>
      <c r="AD267" s="7" t="str">
        <f>IF($J267=AD$4,MAX(AD$1:AD266)+1,"")</f>
        <v/>
      </c>
      <c r="AE267" s="7" t="str">
        <f>IF($J267=AE$4,MAX(AE$1:AE266)+1,"")</f>
        <v/>
      </c>
      <c r="AF267" s="7" t="str">
        <f>IF($J267=AF$4,MAX(AF$1:AF266)+1,"")</f>
        <v/>
      </c>
      <c r="AG267" s="7" t="str">
        <f>IF($J267=AG$4,MAX(AG$1:AG266)+1,"")</f>
        <v/>
      </c>
      <c r="AH267" s="7" t="str">
        <f>IF($J267=AH$4,MAX(AH$1:AH266)+1,"")</f>
        <v/>
      </c>
      <c r="AI267" s="7" t="str">
        <f>IF($J267=AI$4,MAX(AI$1:AI266)+1,"")</f>
        <v/>
      </c>
      <c r="AJ267" s="7" t="str">
        <f>IF($J267=AJ$4,MAX(AJ$1:AJ266)+1,"")</f>
        <v/>
      </c>
      <c r="AK267" s="7" t="str">
        <f>IF($J267=AK$4,MAX(AK$1:AK266)+1,"")</f>
        <v/>
      </c>
      <c r="AL267" s="7" t="str">
        <f>IF($J267=AL$4,MAX(AL$1:AL266)+1,"")</f>
        <v/>
      </c>
      <c r="AM267" s="7" t="str">
        <f>IF($J267=AM$4,MAX(AM$1:AM266)+1,"")</f>
        <v/>
      </c>
      <c r="AN267" s="7" t="str">
        <f>IF($J267=AN$4,MAX(AN$1:AN266)+1,"")</f>
        <v/>
      </c>
      <c r="AO267" s="7" t="str">
        <f>IF($J267=AO$4,MAX(AO$1:AO266)+1,"")</f>
        <v/>
      </c>
      <c r="AP267" s="7" t="str">
        <f>IF($J267=AP$4,MAX(AP$1:AP266)+1,"")</f>
        <v/>
      </c>
      <c r="AQ267" s="7" t="str">
        <f>IF($J267=AQ$4,MAX(AQ$1:AQ266)+1,"")</f>
        <v/>
      </c>
      <c r="AR267" s="7" t="str">
        <f>IF($J267=AR$4,MAX(AR$1:AR266)+1,"")</f>
        <v/>
      </c>
      <c r="AS267" s="7" t="str">
        <f>IF($J267=AS$4,MAX(AS$1:AS266)+1,"")</f>
        <v/>
      </c>
      <c r="AT267" s="7" t="str">
        <f>IF($J267=AT$4,MAX(AT$1:AT266)+1,"")</f>
        <v/>
      </c>
      <c r="AU267" s="7" t="str">
        <f>IF($J267=AU$4,MAX(AU$1:AU266)+1,"")</f>
        <v/>
      </c>
      <c r="AV267" s="7" t="str">
        <f>IF($J267=AV$4,MAX(AV$1:AV266)+1,"")</f>
        <v/>
      </c>
      <c r="AW267" s="7" t="str">
        <f>IF($J267=AW$4,MAX(AW$1:AW266)+1,"")</f>
        <v/>
      </c>
      <c r="AX267" s="7" t="str">
        <f>IF($J267=AX$4,MAX(AX$1:AX266)+1,"")</f>
        <v/>
      </c>
      <c r="AY267" s="7" t="str">
        <f>IF($J267=AY$4,MAX(AY$1:AY266)+1,"")</f>
        <v/>
      </c>
      <c r="AZ267" s="7" t="str">
        <f>IF($J267=AZ$4,MAX(AZ$1:AZ266)+1,"")</f>
        <v/>
      </c>
      <c r="BA267" s="7" t="str">
        <f>IF($J267=BA$4,MAX(BA$1:BA266)+1,"")</f>
        <v/>
      </c>
      <c r="BB267" s="7" t="str">
        <f>IF($J267=BB$4,MAX(BB$1:BB266)+1,"")</f>
        <v/>
      </c>
      <c r="BC267" s="7" t="str">
        <f>IF($J267=BC$4,MAX(BC$1:BC266)+1,"")</f>
        <v/>
      </c>
      <c r="BD267" s="7" t="str">
        <f>IF($J267=BD$4,MAX(BD$1:BD266)+1,"")</f>
        <v/>
      </c>
      <c r="BE267" s="7" t="str">
        <f>IF($J267=BE$4,MAX(BE$1:BE266)+1,"")</f>
        <v/>
      </c>
      <c r="BF267" s="7" t="str">
        <f>IF($J267=BF$4,MAX(BF$1:BF266)+1,"")</f>
        <v/>
      </c>
      <c r="BG267" s="7" t="str">
        <f>IF($J267=BG$4,MAX(BG$1:BG266)+1,"")</f>
        <v/>
      </c>
      <c r="BH267" s="7" t="str">
        <f>IF($J267=BH$4,MAX(BH$1:BH266)+1,"")</f>
        <v/>
      </c>
      <c r="BI267" s="6">
        <f t="shared" si="20"/>
        <v>6</v>
      </c>
    </row>
    <row r="268" spans="1:61">
      <c r="A268" s="6" t="str">
        <f t="shared" si="17"/>
        <v>มัธยมศึกษาปีที่ 1/1-28</v>
      </c>
      <c r="B268" s="6" t="str">
        <f t="shared" si="18"/>
        <v>ช67108-7</v>
      </c>
      <c r="D268" s="7">
        <v>28</v>
      </c>
      <c r="E268" s="7" t="s">
        <v>868</v>
      </c>
      <c r="F268" s="6" t="s">
        <v>869</v>
      </c>
      <c r="G268" s="6" t="s">
        <v>870</v>
      </c>
      <c r="H268" s="15" t="s">
        <v>780</v>
      </c>
      <c r="J268" s="7" t="str">
        <f>IF(K268='วิชา-ชั้นที่สอน'!$B$3,'วิชา-ชั้นที่สอน'!$A$3,IF(K268='วิชา-ชั้นที่สอน'!$B$4,'วิชา-ชั้นที่สอน'!$A$4,IF(K268='วิชา-ชั้นที่สอน'!$B$5,'วิชา-ชั้นที่สอน'!$A$5,IF(K268='วิชา-ชั้นที่สอน'!$B$6,'วิชา-ชั้นที่สอน'!$A$6,IF(K268='วิชา-ชั้นที่สอน'!$B$7,'วิชา-ชั้นที่สอน'!$A$7,IF(K268='วิชา-ชั้นที่สอน'!$B$8,'วิชา-ชั้นที่สอน'!$A$8,"-"))))))</f>
        <v>ช67108</v>
      </c>
      <c r="K268" s="7" t="s">
        <v>1851</v>
      </c>
      <c r="L268" s="7" t="str">
        <f>IF(J268=0,"",IF(J268="-","",IF(J268="","",VLOOKUP(J268,'วิชา-ชั้นที่สอน'!$A$3:$F$59,3,FALSE))))</f>
        <v>นายธนินภัท วิชรัจจ์</v>
      </c>
      <c r="M268" s="7">
        <f>IF(L268=$M$4,MAX(M$1:$M267)+1,"")</f>
        <v>42</v>
      </c>
      <c r="N268" s="7" t="str">
        <f>IF($L268=N$4,MAX(N$1:N267)+1,"")</f>
        <v/>
      </c>
      <c r="O268" s="7" t="str">
        <f>IF($L268=O$4,MAX(O$1:O267)+1,"")</f>
        <v/>
      </c>
      <c r="P268" s="7" t="str">
        <f>IF($L268=P$4,MAX(P$1:P267)+1,"")</f>
        <v/>
      </c>
      <c r="Q268" s="7" t="str">
        <f>IF($L268=Q$4,MAX(Q$1:Q267)+1,"")</f>
        <v/>
      </c>
      <c r="R268" s="7" t="str">
        <f>IF($L268=R$4,MAX(R$1:R267)+1,"")</f>
        <v/>
      </c>
      <c r="S268" s="7" t="str">
        <f>IF($L268=S$4,MAX(S$1:S267)+1,"")</f>
        <v/>
      </c>
      <c r="T268" s="7" t="str">
        <f>IF($L268=T$4,MAX(T$1:T267)+1,"")</f>
        <v/>
      </c>
      <c r="U268" s="7" t="str">
        <f>IF($L268=U$4,MAX(U$1:U267)+1,"")</f>
        <v/>
      </c>
      <c r="V268" s="6">
        <f t="shared" si="19"/>
        <v>42</v>
      </c>
      <c r="X268" s="7" t="str">
        <f>IF($J268=X$4,MAX(X$1:X267)+1,"")</f>
        <v/>
      </c>
      <c r="Y268" s="7">
        <f>IF($J268=Y$4,MAX(Y$1:Y267)+1,"")</f>
        <v>7</v>
      </c>
      <c r="Z268" s="7" t="str">
        <f>IF($J268=Z$4,MAX(Z$1:Z267)+1,"")</f>
        <v/>
      </c>
      <c r="AA268" s="7" t="str">
        <f>IF($J268=AA$4,MAX(AA$1:AA267)+1,"")</f>
        <v/>
      </c>
      <c r="AB268" s="7" t="str">
        <f>IF($J268=AB$4,MAX(AB$1:AB267)+1,"")</f>
        <v/>
      </c>
      <c r="AC268" s="7" t="str">
        <f>IF($J268=AC$4,MAX(AC$1:AC267)+1,"")</f>
        <v/>
      </c>
      <c r="AD268" s="7" t="str">
        <f>IF($J268=AD$4,MAX(AD$1:AD267)+1,"")</f>
        <v/>
      </c>
      <c r="AE268" s="7" t="str">
        <f>IF($J268=AE$4,MAX(AE$1:AE267)+1,"")</f>
        <v/>
      </c>
      <c r="AF268" s="7" t="str">
        <f>IF($J268=AF$4,MAX(AF$1:AF267)+1,"")</f>
        <v/>
      </c>
      <c r="AG268" s="7" t="str">
        <f>IF($J268=AG$4,MAX(AG$1:AG267)+1,"")</f>
        <v/>
      </c>
      <c r="AH268" s="7" t="str">
        <f>IF($J268=AH$4,MAX(AH$1:AH267)+1,"")</f>
        <v/>
      </c>
      <c r="AI268" s="7" t="str">
        <f>IF($J268=AI$4,MAX(AI$1:AI267)+1,"")</f>
        <v/>
      </c>
      <c r="AJ268" s="7" t="str">
        <f>IF($J268=AJ$4,MAX(AJ$1:AJ267)+1,"")</f>
        <v/>
      </c>
      <c r="AK268" s="7" t="str">
        <f>IF($J268=AK$4,MAX(AK$1:AK267)+1,"")</f>
        <v/>
      </c>
      <c r="AL268" s="7" t="str">
        <f>IF($J268=AL$4,MAX(AL$1:AL267)+1,"")</f>
        <v/>
      </c>
      <c r="AM268" s="7" t="str">
        <f>IF($J268=AM$4,MAX(AM$1:AM267)+1,"")</f>
        <v/>
      </c>
      <c r="AN268" s="7" t="str">
        <f>IF($J268=AN$4,MAX(AN$1:AN267)+1,"")</f>
        <v/>
      </c>
      <c r="AO268" s="7" t="str">
        <f>IF($J268=AO$4,MAX(AO$1:AO267)+1,"")</f>
        <v/>
      </c>
      <c r="AP268" s="7" t="str">
        <f>IF($J268=AP$4,MAX(AP$1:AP267)+1,"")</f>
        <v/>
      </c>
      <c r="AQ268" s="7" t="str">
        <f>IF($J268=AQ$4,MAX(AQ$1:AQ267)+1,"")</f>
        <v/>
      </c>
      <c r="AR268" s="7" t="str">
        <f>IF($J268=AR$4,MAX(AR$1:AR267)+1,"")</f>
        <v/>
      </c>
      <c r="AS268" s="7" t="str">
        <f>IF($J268=AS$4,MAX(AS$1:AS267)+1,"")</f>
        <v/>
      </c>
      <c r="AT268" s="7" t="str">
        <f>IF($J268=AT$4,MAX(AT$1:AT267)+1,"")</f>
        <v/>
      </c>
      <c r="AU268" s="7" t="str">
        <f>IF($J268=AU$4,MAX(AU$1:AU267)+1,"")</f>
        <v/>
      </c>
      <c r="AV268" s="7" t="str">
        <f>IF($J268=AV$4,MAX(AV$1:AV267)+1,"")</f>
        <v/>
      </c>
      <c r="AW268" s="7" t="str">
        <f>IF($J268=AW$4,MAX(AW$1:AW267)+1,"")</f>
        <v/>
      </c>
      <c r="AX268" s="7" t="str">
        <f>IF($J268=AX$4,MAX(AX$1:AX267)+1,"")</f>
        <v/>
      </c>
      <c r="AY268" s="7" t="str">
        <f>IF($J268=AY$4,MAX(AY$1:AY267)+1,"")</f>
        <v/>
      </c>
      <c r="AZ268" s="7" t="str">
        <f>IF($J268=AZ$4,MAX(AZ$1:AZ267)+1,"")</f>
        <v/>
      </c>
      <c r="BA268" s="7" t="str">
        <f>IF($J268=BA$4,MAX(BA$1:BA267)+1,"")</f>
        <v/>
      </c>
      <c r="BB268" s="7" t="str">
        <f>IF($J268=BB$4,MAX(BB$1:BB267)+1,"")</f>
        <v/>
      </c>
      <c r="BC268" s="7" t="str">
        <f>IF($J268=BC$4,MAX(BC$1:BC267)+1,"")</f>
        <v/>
      </c>
      <c r="BD268" s="7" t="str">
        <f>IF($J268=BD$4,MAX(BD$1:BD267)+1,"")</f>
        <v/>
      </c>
      <c r="BE268" s="7" t="str">
        <f>IF($J268=BE$4,MAX(BE$1:BE267)+1,"")</f>
        <v/>
      </c>
      <c r="BF268" s="7" t="str">
        <f>IF($J268=BF$4,MAX(BF$1:BF267)+1,"")</f>
        <v/>
      </c>
      <c r="BG268" s="7" t="str">
        <f>IF($J268=BG$4,MAX(BG$1:BG267)+1,"")</f>
        <v/>
      </c>
      <c r="BH268" s="7" t="str">
        <f>IF($J268=BH$4,MAX(BH$1:BH267)+1,"")</f>
        <v/>
      </c>
      <c r="BI268" s="6">
        <f t="shared" si="20"/>
        <v>7</v>
      </c>
    </row>
    <row r="269" spans="1:61">
      <c r="A269" s="6" t="str">
        <f t="shared" si="17"/>
        <v>มัธยมศึกษาปีที่ 1/1-29</v>
      </c>
      <c r="B269" s="6" t="str">
        <f t="shared" si="18"/>
        <v>ช67109-6</v>
      </c>
      <c r="D269" s="7">
        <v>29</v>
      </c>
      <c r="E269" s="7" t="s">
        <v>871</v>
      </c>
      <c r="F269" s="6" t="s">
        <v>872</v>
      </c>
      <c r="G269" s="6" t="s">
        <v>873</v>
      </c>
      <c r="H269" s="15" t="s">
        <v>780</v>
      </c>
      <c r="J269" s="7" t="str">
        <f>IF(K269='วิชา-ชั้นที่สอน'!$B$3,'วิชา-ชั้นที่สอน'!$A$3,IF(K269='วิชา-ชั้นที่สอน'!$B$4,'วิชา-ชั้นที่สอน'!$A$4,IF(K269='วิชา-ชั้นที่สอน'!$B$5,'วิชา-ชั้นที่สอน'!$A$5,IF(K269='วิชา-ชั้นที่สอน'!$B$6,'วิชา-ชั้นที่สอน'!$A$6,IF(K269='วิชา-ชั้นที่สอน'!$B$7,'วิชา-ชั้นที่สอน'!$A$7,IF(K269='วิชา-ชั้นที่สอน'!$B$8,'วิชา-ชั้นที่สอน'!$A$8,"-"))))))</f>
        <v>ช67109</v>
      </c>
      <c r="K269" s="7" t="s">
        <v>1857</v>
      </c>
      <c r="L269" s="7" t="str">
        <f>IF(J269=0,"",IF(J269="-","",IF(J269="","",VLOOKUP(J269,'วิชา-ชั้นที่สอน'!$A$3:$F$59,3,FALSE))))</f>
        <v>นายวสันต์ แสงรัตนกุล</v>
      </c>
      <c r="M269" s="7" t="str">
        <f>IF(L269=$M$4,MAX(M$1:$M268)+1,"")</f>
        <v/>
      </c>
      <c r="N269" s="7" t="str">
        <f>IF($L269=N$4,MAX(N$1:N268)+1,"")</f>
        <v/>
      </c>
      <c r="O269" s="7" t="str">
        <f>IF($L269=O$4,MAX(O$1:O268)+1,"")</f>
        <v/>
      </c>
      <c r="P269" s="7" t="str">
        <f>IF($L269=P$4,MAX(P$1:P268)+1,"")</f>
        <v/>
      </c>
      <c r="Q269" s="7" t="str">
        <f>IF($L269=Q$4,MAX(Q$1:Q268)+1,"")</f>
        <v/>
      </c>
      <c r="R269" s="7" t="str">
        <f>IF($L269=R$4,MAX(R$1:R268)+1,"")</f>
        <v/>
      </c>
      <c r="S269" s="7">
        <f>IF($L269=S$4,MAX(S$1:S268)+1,"")</f>
        <v>6</v>
      </c>
      <c r="T269" s="7" t="str">
        <f>IF($L269=T$4,MAX(T$1:T268)+1,"")</f>
        <v/>
      </c>
      <c r="U269" s="7" t="str">
        <f>IF($L269=U$4,MAX(U$1:U268)+1,"")</f>
        <v/>
      </c>
      <c r="V269" s="6">
        <f t="shared" si="19"/>
        <v>6</v>
      </c>
      <c r="X269" s="7" t="str">
        <f>IF($J269=X$4,MAX(X$1:X268)+1,"")</f>
        <v/>
      </c>
      <c r="Y269" s="7" t="str">
        <f>IF($J269=Y$4,MAX(Y$1:Y268)+1,"")</f>
        <v/>
      </c>
      <c r="Z269" s="7">
        <f>IF($J269=Z$4,MAX(Z$1:Z268)+1,"")</f>
        <v>6</v>
      </c>
      <c r="AA269" s="7" t="str">
        <f>IF($J269=AA$4,MAX(AA$1:AA268)+1,"")</f>
        <v/>
      </c>
      <c r="AB269" s="7" t="str">
        <f>IF($J269=AB$4,MAX(AB$1:AB268)+1,"")</f>
        <v/>
      </c>
      <c r="AC269" s="7" t="str">
        <f>IF($J269=AC$4,MAX(AC$1:AC268)+1,"")</f>
        <v/>
      </c>
      <c r="AD269" s="7" t="str">
        <f>IF($J269=AD$4,MAX(AD$1:AD268)+1,"")</f>
        <v/>
      </c>
      <c r="AE269" s="7" t="str">
        <f>IF($J269=AE$4,MAX(AE$1:AE268)+1,"")</f>
        <v/>
      </c>
      <c r="AF269" s="7" t="str">
        <f>IF($J269=AF$4,MAX(AF$1:AF268)+1,"")</f>
        <v/>
      </c>
      <c r="AG269" s="7" t="str">
        <f>IF($J269=AG$4,MAX(AG$1:AG268)+1,"")</f>
        <v/>
      </c>
      <c r="AH269" s="7" t="str">
        <f>IF($J269=AH$4,MAX(AH$1:AH268)+1,"")</f>
        <v/>
      </c>
      <c r="AI269" s="7" t="str">
        <f>IF($J269=AI$4,MAX(AI$1:AI268)+1,"")</f>
        <v/>
      </c>
      <c r="AJ269" s="7" t="str">
        <f>IF($J269=AJ$4,MAX(AJ$1:AJ268)+1,"")</f>
        <v/>
      </c>
      <c r="AK269" s="7" t="str">
        <f>IF($J269=AK$4,MAX(AK$1:AK268)+1,"")</f>
        <v/>
      </c>
      <c r="AL269" s="7" t="str">
        <f>IF($J269=AL$4,MAX(AL$1:AL268)+1,"")</f>
        <v/>
      </c>
      <c r="AM269" s="7" t="str">
        <f>IF($J269=AM$4,MAX(AM$1:AM268)+1,"")</f>
        <v/>
      </c>
      <c r="AN269" s="7" t="str">
        <f>IF($J269=AN$4,MAX(AN$1:AN268)+1,"")</f>
        <v/>
      </c>
      <c r="AO269" s="7" t="str">
        <f>IF($J269=AO$4,MAX(AO$1:AO268)+1,"")</f>
        <v/>
      </c>
      <c r="AP269" s="7" t="str">
        <f>IF($J269=AP$4,MAX(AP$1:AP268)+1,"")</f>
        <v/>
      </c>
      <c r="AQ269" s="7" t="str">
        <f>IF($J269=AQ$4,MAX(AQ$1:AQ268)+1,"")</f>
        <v/>
      </c>
      <c r="AR269" s="7" t="str">
        <f>IF($J269=AR$4,MAX(AR$1:AR268)+1,"")</f>
        <v/>
      </c>
      <c r="AS269" s="7" t="str">
        <f>IF($J269=AS$4,MAX(AS$1:AS268)+1,"")</f>
        <v/>
      </c>
      <c r="AT269" s="7" t="str">
        <f>IF($J269=AT$4,MAX(AT$1:AT268)+1,"")</f>
        <v/>
      </c>
      <c r="AU269" s="7" t="str">
        <f>IF($J269=AU$4,MAX(AU$1:AU268)+1,"")</f>
        <v/>
      </c>
      <c r="AV269" s="7" t="str">
        <f>IF($J269=AV$4,MAX(AV$1:AV268)+1,"")</f>
        <v/>
      </c>
      <c r="AW269" s="7" t="str">
        <f>IF($J269=AW$4,MAX(AW$1:AW268)+1,"")</f>
        <v/>
      </c>
      <c r="AX269" s="7" t="str">
        <f>IF($J269=AX$4,MAX(AX$1:AX268)+1,"")</f>
        <v/>
      </c>
      <c r="AY269" s="7" t="str">
        <f>IF($J269=AY$4,MAX(AY$1:AY268)+1,"")</f>
        <v/>
      </c>
      <c r="AZ269" s="7" t="str">
        <f>IF($J269=AZ$4,MAX(AZ$1:AZ268)+1,"")</f>
        <v/>
      </c>
      <c r="BA269" s="7" t="str">
        <f>IF($J269=BA$4,MAX(BA$1:BA268)+1,"")</f>
        <v/>
      </c>
      <c r="BB269" s="7" t="str">
        <f>IF($J269=BB$4,MAX(BB$1:BB268)+1,"")</f>
        <v/>
      </c>
      <c r="BC269" s="7" t="str">
        <f>IF($J269=BC$4,MAX(BC$1:BC268)+1,"")</f>
        <v/>
      </c>
      <c r="BD269" s="7" t="str">
        <f>IF($J269=BD$4,MAX(BD$1:BD268)+1,"")</f>
        <v/>
      </c>
      <c r="BE269" s="7" t="str">
        <f>IF($J269=BE$4,MAX(BE$1:BE268)+1,"")</f>
        <v/>
      </c>
      <c r="BF269" s="7" t="str">
        <f>IF($J269=BF$4,MAX(BF$1:BF268)+1,"")</f>
        <v/>
      </c>
      <c r="BG269" s="7" t="str">
        <f>IF($J269=BG$4,MAX(BG$1:BG268)+1,"")</f>
        <v/>
      </c>
      <c r="BH269" s="7" t="str">
        <f>IF($J269=BH$4,MAX(BH$1:BH268)+1,"")</f>
        <v/>
      </c>
      <c r="BI269" s="6">
        <f t="shared" si="20"/>
        <v>6</v>
      </c>
    </row>
    <row r="270" spans="1:61">
      <c r="A270" s="6" t="str">
        <f t="shared" si="17"/>
        <v>มัธยมศึกษาปีที่ 1/1-30</v>
      </c>
      <c r="B270" s="6" t="str">
        <f t="shared" si="18"/>
        <v>ช67108-8</v>
      </c>
      <c r="D270" s="7">
        <v>30</v>
      </c>
      <c r="E270" s="7" t="s">
        <v>874</v>
      </c>
      <c r="F270" s="6" t="s">
        <v>875</v>
      </c>
      <c r="G270" s="6" t="s">
        <v>876</v>
      </c>
      <c r="H270" s="15" t="s">
        <v>780</v>
      </c>
      <c r="J270" s="7" t="str">
        <f>IF(K270='วิชา-ชั้นที่สอน'!$B$3,'วิชา-ชั้นที่สอน'!$A$3,IF(K270='วิชา-ชั้นที่สอน'!$B$4,'วิชา-ชั้นที่สอน'!$A$4,IF(K270='วิชา-ชั้นที่สอน'!$B$5,'วิชา-ชั้นที่สอน'!$A$5,IF(K270='วิชา-ชั้นที่สอน'!$B$6,'วิชา-ชั้นที่สอน'!$A$6,IF(K270='วิชา-ชั้นที่สอน'!$B$7,'วิชา-ชั้นที่สอน'!$A$7,IF(K270='วิชา-ชั้นที่สอน'!$B$8,'วิชา-ชั้นที่สอน'!$A$8,"-"))))))</f>
        <v>ช67108</v>
      </c>
      <c r="K270" s="7" t="s">
        <v>1851</v>
      </c>
      <c r="L270" s="7" t="str">
        <f>IF(J270=0,"",IF(J270="-","",IF(J270="","",VLOOKUP(J270,'วิชา-ชั้นที่สอน'!$A$3:$F$59,3,FALSE))))</f>
        <v>นายธนินภัท วิชรัจจ์</v>
      </c>
      <c r="M270" s="7">
        <f>IF(L270=$M$4,MAX(M$1:$M269)+1,"")</f>
        <v>43</v>
      </c>
      <c r="N270" s="7" t="str">
        <f>IF($L270=N$4,MAX(N$1:N269)+1,"")</f>
        <v/>
      </c>
      <c r="O270" s="7" t="str">
        <f>IF($L270=O$4,MAX(O$1:O269)+1,"")</f>
        <v/>
      </c>
      <c r="P270" s="7" t="str">
        <f>IF($L270=P$4,MAX(P$1:P269)+1,"")</f>
        <v/>
      </c>
      <c r="Q270" s="7" t="str">
        <f>IF($L270=Q$4,MAX(Q$1:Q269)+1,"")</f>
        <v/>
      </c>
      <c r="R270" s="7" t="str">
        <f>IF($L270=R$4,MAX(R$1:R269)+1,"")</f>
        <v/>
      </c>
      <c r="S270" s="7" t="str">
        <f>IF($L270=S$4,MAX(S$1:S269)+1,"")</f>
        <v/>
      </c>
      <c r="T270" s="7" t="str">
        <f>IF($L270=T$4,MAX(T$1:T269)+1,"")</f>
        <v/>
      </c>
      <c r="U270" s="7" t="str">
        <f>IF($L270=U$4,MAX(U$1:U269)+1,"")</f>
        <v/>
      </c>
      <c r="V270" s="6">
        <f t="shared" si="19"/>
        <v>43</v>
      </c>
      <c r="X270" s="7" t="str">
        <f>IF($J270=X$4,MAX(X$1:X269)+1,"")</f>
        <v/>
      </c>
      <c r="Y270" s="7">
        <f>IF($J270=Y$4,MAX(Y$1:Y269)+1,"")</f>
        <v>8</v>
      </c>
      <c r="Z270" s="7" t="str">
        <f>IF($J270=Z$4,MAX(Z$1:Z269)+1,"")</f>
        <v/>
      </c>
      <c r="AA270" s="7" t="str">
        <f>IF($J270=AA$4,MAX(AA$1:AA269)+1,"")</f>
        <v/>
      </c>
      <c r="AB270" s="7" t="str">
        <f>IF($J270=AB$4,MAX(AB$1:AB269)+1,"")</f>
        <v/>
      </c>
      <c r="AC270" s="7" t="str">
        <f>IF($J270=AC$4,MAX(AC$1:AC269)+1,"")</f>
        <v/>
      </c>
      <c r="AD270" s="7" t="str">
        <f>IF($J270=AD$4,MAX(AD$1:AD269)+1,"")</f>
        <v/>
      </c>
      <c r="AE270" s="7" t="str">
        <f>IF($J270=AE$4,MAX(AE$1:AE269)+1,"")</f>
        <v/>
      </c>
      <c r="AF270" s="7" t="str">
        <f>IF($J270=AF$4,MAX(AF$1:AF269)+1,"")</f>
        <v/>
      </c>
      <c r="AG270" s="7" t="str">
        <f>IF($J270=AG$4,MAX(AG$1:AG269)+1,"")</f>
        <v/>
      </c>
      <c r="AH270" s="7" t="str">
        <f>IF($J270=AH$4,MAX(AH$1:AH269)+1,"")</f>
        <v/>
      </c>
      <c r="AI270" s="7" t="str">
        <f>IF($J270=AI$4,MAX(AI$1:AI269)+1,"")</f>
        <v/>
      </c>
      <c r="AJ270" s="7" t="str">
        <f>IF($J270=AJ$4,MAX(AJ$1:AJ269)+1,"")</f>
        <v/>
      </c>
      <c r="AK270" s="7" t="str">
        <f>IF($J270=AK$4,MAX(AK$1:AK269)+1,"")</f>
        <v/>
      </c>
      <c r="AL270" s="7" t="str">
        <f>IF($J270=AL$4,MAX(AL$1:AL269)+1,"")</f>
        <v/>
      </c>
      <c r="AM270" s="7" t="str">
        <f>IF($J270=AM$4,MAX(AM$1:AM269)+1,"")</f>
        <v/>
      </c>
      <c r="AN270" s="7" t="str">
        <f>IF($J270=AN$4,MAX(AN$1:AN269)+1,"")</f>
        <v/>
      </c>
      <c r="AO270" s="7" t="str">
        <f>IF($J270=AO$4,MAX(AO$1:AO269)+1,"")</f>
        <v/>
      </c>
      <c r="AP270" s="7" t="str">
        <f>IF($J270=AP$4,MAX(AP$1:AP269)+1,"")</f>
        <v/>
      </c>
      <c r="AQ270" s="7" t="str">
        <f>IF($J270=AQ$4,MAX(AQ$1:AQ269)+1,"")</f>
        <v/>
      </c>
      <c r="AR270" s="7" t="str">
        <f>IF($J270=AR$4,MAX(AR$1:AR269)+1,"")</f>
        <v/>
      </c>
      <c r="AS270" s="7" t="str">
        <f>IF($J270=AS$4,MAX(AS$1:AS269)+1,"")</f>
        <v/>
      </c>
      <c r="AT270" s="7" t="str">
        <f>IF($J270=AT$4,MAX(AT$1:AT269)+1,"")</f>
        <v/>
      </c>
      <c r="AU270" s="7" t="str">
        <f>IF($J270=AU$4,MAX(AU$1:AU269)+1,"")</f>
        <v/>
      </c>
      <c r="AV270" s="7" t="str">
        <f>IF($J270=AV$4,MAX(AV$1:AV269)+1,"")</f>
        <v/>
      </c>
      <c r="AW270" s="7" t="str">
        <f>IF($J270=AW$4,MAX(AW$1:AW269)+1,"")</f>
        <v/>
      </c>
      <c r="AX270" s="7" t="str">
        <f>IF($J270=AX$4,MAX(AX$1:AX269)+1,"")</f>
        <v/>
      </c>
      <c r="AY270" s="7" t="str">
        <f>IF($J270=AY$4,MAX(AY$1:AY269)+1,"")</f>
        <v/>
      </c>
      <c r="AZ270" s="7" t="str">
        <f>IF($J270=AZ$4,MAX(AZ$1:AZ269)+1,"")</f>
        <v/>
      </c>
      <c r="BA270" s="7" t="str">
        <f>IF($J270=BA$4,MAX(BA$1:BA269)+1,"")</f>
        <v/>
      </c>
      <c r="BB270" s="7" t="str">
        <f>IF($J270=BB$4,MAX(BB$1:BB269)+1,"")</f>
        <v/>
      </c>
      <c r="BC270" s="7" t="str">
        <f>IF($J270=BC$4,MAX(BC$1:BC269)+1,"")</f>
        <v/>
      </c>
      <c r="BD270" s="7" t="str">
        <f>IF($J270=BD$4,MAX(BD$1:BD269)+1,"")</f>
        <v/>
      </c>
      <c r="BE270" s="7" t="str">
        <f>IF($J270=BE$4,MAX(BE$1:BE269)+1,"")</f>
        <v/>
      </c>
      <c r="BF270" s="7" t="str">
        <f>IF($J270=BF$4,MAX(BF$1:BF269)+1,"")</f>
        <v/>
      </c>
      <c r="BG270" s="7" t="str">
        <f>IF($J270=BG$4,MAX(BG$1:BG269)+1,"")</f>
        <v/>
      </c>
      <c r="BH270" s="7" t="str">
        <f>IF($J270=BH$4,MAX(BH$1:BH269)+1,"")</f>
        <v/>
      </c>
      <c r="BI270" s="6">
        <f t="shared" si="20"/>
        <v>8</v>
      </c>
    </row>
    <row r="271" spans="1:61">
      <c r="A271" s="6" t="str">
        <f t="shared" si="17"/>
        <v>มัธยมศึกษาปีที่ 1/1-31</v>
      </c>
      <c r="B271" s="6" t="str">
        <f t="shared" si="18"/>
        <v>ช67108-9</v>
      </c>
      <c r="D271" s="7">
        <v>31</v>
      </c>
      <c r="E271" s="7" t="s">
        <v>877</v>
      </c>
      <c r="F271" s="6" t="s">
        <v>878</v>
      </c>
      <c r="G271" s="6" t="s">
        <v>879</v>
      </c>
      <c r="H271" s="15" t="s">
        <v>780</v>
      </c>
      <c r="J271" s="7" t="str">
        <f>IF(K271='วิชา-ชั้นที่สอน'!$B$3,'วิชา-ชั้นที่สอน'!$A$3,IF(K271='วิชา-ชั้นที่สอน'!$B$4,'วิชา-ชั้นที่สอน'!$A$4,IF(K271='วิชา-ชั้นที่สอน'!$B$5,'วิชา-ชั้นที่สอน'!$A$5,IF(K271='วิชา-ชั้นที่สอน'!$B$6,'วิชา-ชั้นที่สอน'!$A$6,IF(K271='วิชา-ชั้นที่สอน'!$B$7,'วิชา-ชั้นที่สอน'!$A$7,IF(K271='วิชา-ชั้นที่สอน'!$B$8,'วิชา-ชั้นที่สอน'!$A$8,"-"))))))</f>
        <v>ช67108</v>
      </c>
      <c r="K271" s="7" t="s">
        <v>1851</v>
      </c>
      <c r="L271" s="7" t="str">
        <f>IF(J271=0,"",IF(J271="-","",IF(J271="","",VLOOKUP(J271,'วิชา-ชั้นที่สอน'!$A$3:$F$59,3,FALSE))))</f>
        <v>นายธนินภัท วิชรัจจ์</v>
      </c>
      <c r="M271" s="7">
        <f>IF(L271=$M$4,MAX(M$1:$M270)+1,"")</f>
        <v>44</v>
      </c>
      <c r="N271" s="7" t="str">
        <f>IF($L271=N$4,MAX(N$1:N270)+1,"")</f>
        <v/>
      </c>
      <c r="O271" s="7" t="str">
        <f>IF($L271=O$4,MAX(O$1:O270)+1,"")</f>
        <v/>
      </c>
      <c r="P271" s="7" t="str">
        <f>IF($L271=P$4,MAX(P$1:P270)+1,"")</f>
        <v/>
      </c>
      <c r="Q271" s="7" t="str">
        <f>IF($L271=Q$4,MAX(Q$1:Q270)+1,"")</f>
        <v/>
      </c>
      <c r="R271" s="7" t="str">
        <f>IF($L271=R$4,MAX(R$1:R270)+1,"")</f>
        <v/>
      </c>
      <c r="S271" s="7" t="str">
        <f>IF($L271=S$4,MAX(S$1:S270)+1,"")</f>
        <v/>
      </c>
      <c r="T271" s="7" t="str">
        <f>IF($L271=T$4,MAX(T$1:T270)+1,"")</f>
        <v/>
      </c>
      <c r="U271" s="7" t="str">
        <f>IF($L271=U$4,MAX(U$1:U270)+1,"")</f>
        <v/>
      </c>
      <c r="V271" s="6">
        <f t="shared" si="19"/>
        <v>44</v>
      </c>
      <c r="X271" s="7" t="str">
        <f>IF($J271=X$4,MAX(X$1:X270)+1,"")</f>
        <v/>
      </c>
      <c r="Y271" s="7">
        <f>IF($J271=Y$4,MAX(Y$1:Y270)+1,"")</f>
        <v>9</v>
      </c>
      <c r="Z271" s="7" t="str">
        <f>IF($J271=Z$4,MAX(Z$1:Z270)+1,"")</f>
        <v/>
      </c>
      <c r="AA271" s="7" t="str">
        <f>IF($J271=AA$4,MAX(AA$1:AA270)+1,"")</f>
        <v/>
      </c>
      <c r="AB271" s="7" t="str">
        <f>IF($J271=AB$4,MAX(AB$1:AB270)+1,"")</f>
        <v/>
      </c>
      <c r="AC271" s="7" t="str">
        <f>IF($J271=AC$4,MAX(AC$1:AC270)+1,"")</f>
        <v/>
      </c>
      <c r="AD271" s="7" t="str">
        <f>IF($J271=AD$4,MAX(AD$1:AD270)+1,"")</f>
        <v/>
      </c>
      <c r="AE271" s="7" t="str">
        <f>IF($J271=AE$4,MAX(AE$1:AE270)+1,"")</f>
        <v/>
      </c>
      <c r="AF271" s="7" t="str">
        <f>IF($J271=AF$4,MAX(AF$1:AF270)+1,"")</f>
        <v/>
      </c>
      <c r="AG271" s="7" t="str">
        <f>IF($J271=AG$4,MAX(AG$1:AG270)+1,"")</f>
        <v/>
      </c>
      <c r="AH271" s="7" t="str">
        <f>IF($J271=AH$4,MAX(AH$1:AH270)+1,"")</f>
        <v/>
      </c>
      <c r="AI271" s="7" t="str">
        <f>IF($J271=AI$4,MAX(AI$1:AI270)+1,"")</f>
        <v/>
      </c>
      <c r="AJ271" s="7" t="str">
        <f>IF($J271=AJ$4,MAX(AJ$1:AJ270)+1,"")</f>
        <v/>
      </c>
      <c r="AK271" s="7" t="str">
        <f>IF($J271=AK$4,MAX(AK$1:AK270)+1,"")</f>
        <v/>
      </c>
      <c r="AL271" s="7" t="str">
        <f>IF($J271=AL$4,MAX(AL$1:AL270)+1,"")</f>
        <v/>
      </c>
      <c r="AM271" s="7" t="str">
        <f>IF($J271=AM$4,MAX(AM$1:AM270)+1,"")</f>
        <v/>
      </c>
      <c r="AN271" s="7" t="str">
        <f>IF($J271=AN$4,MAX(AN$1:AN270)+1,"")</f>
        <v/>
      </c>
      <c r="AO271" s="7" t="str">
        <f>IF($J271=AO$4,MAX(AO$1:AO270)+1,"")</f>
        <v/>
      </c>
      <c r="AP271" s="7" t="str">
        <f>IF($J271=AP$4,MAX(AP$1:AP270)+1,"")</f>
        <v/>
      </c>
      <c r="AQ271" s="7" t="str">
        <f>IF($J271=AQ$4,MAX(AQ$1:AQ270)+1,"")</f>
        <v/>
      </c>
      <c r="AR271" s="7" t="str">
        <f>IF($J271=AR$4,MAX(AR$1:AR270)+1,"")</f>
        <v/>
      </c>
      <c r="AS271" s="7" t="str">
        <f>IF($J271=AS$4,MAX(AS$1:AS270)+1,"")</f>
        <v/>
      </c>
      <c r="AT271" s="7" t="str">
        <f>IF($J271=AT$4,MAX(AT$1:AT270)+1,"")</f>
        <v/>
      </c>
      <c r="AU271" s="7" t="str">
        <f>IF($J271=AU$4,MAX(AU$1:AU270)+1,"")</f>
        <v/>
      </c>
      <c r="AV271" s="7" t="str">
        <f>IF($J271=AV$4,MAX(AV$1:AV270)+1,"")</f>
        <v/>
      </c>
      <c r="AW271" s="7" t="str">
        <f>IF($J271=AW$4,MAX(AW$1:AW270)+1,"")</f>
        <v/>
      </c>
      <c r="AX271" s="7" t="str">
        <f>IF($J271=AX$4,MAX(AX$1:AX270)+1,"")</f>
        <v/>
      </c>
      <c r="AY271" s="7" t="str">
        <f>IF($J271=AY$4,MAX(AY$1:AY270)+1,"")</f>
        <v/>
      </c>
      <c r="AZ271" s="7" t="str">
        <f>IF($J271=AZ$4,MAX(AZ$1:AZ270)+1,"")</f>
        <v/>
      </c>
      <c r="BA271" s="7" t="str">
        <f>IF($J271=BA$4,MAX(BA$1:BA270)+1,"")</f>
        <v/>
      </c>
      <c r="BB271" s="7" t="str">
        <f>IF($J271=BB$4,MAX(BB$1:BB270)+1,"")</f>
        <v/>
      </c>
      <c r="BC271" s="7" t="str">
        <f>IF($J271=BC$4,MAX(BC$1:BC270)+1,"")</f>
        <v/>
      </c>
      <c r="BD271" s="7" t="str">
        <f>IF($J271=BD$4,MAX(BD$1:BD270)+1,"")</f>
        <v/>
      </c>
      <c r="BE271" s="7" t="str">
        <f>IF($J271=BE$4,MAX(BE$1:BE270)+1,"")</f>
        <v/>
      </c>
      <c r="BF271" s="7" t="str">
        <f>IF($J271=BF$4,MAX(BF$1:BF270)+1,"")</f>
        <v/>
      </c>
      <c r="BG271" s="7" t="str">
        <f>IF($J271=BG$4,MAX(BG$1:BG270)+1,"")</f>
        <v/>
      </c>
      <c r="BH271" s="7" t="str">
        <f>IF($J271=BH$4,MAX(BH$1:BH270)+1,"")</f>
        <v/>
      </c>
      <c r="BI271" s="6">
        <f t="shared" si="20"/>
        <v>9</v>
      </c>
    </row>
    <row r="272" spans="1:61">
      <c r="A272" s="6" t="str">
        <f t="shared" si="17"/>
        <v>มัธยมศึกษาปีที่ 1/1-32</v>
      </c>
      <c r="B272" s="6" t="str">
        <f t="shared" si="18"/>
        <v>ช67108-10</v>
      </c>
      <c r="D272" s="7">
        <v>32</v>
      </c>
      <c r="E272" s="7" t="s">
        <v>880</v>
      </c>
      <c r="F272" s="6" t="s">
        <v>881</v>
      </c>
      <c r="G272" s="6" t="s">
        <v>882</v>
      </c>
      <c r="H272" s="15" t="s">
        <v>780</v>
      </c>
      <c r="J272" s="7" t="str">
        <f>IF(K272='วิชา-ชั้นที่สอน'!$B$3,'วิชา-ชั้นที่สอน'!$A$3,IF(K272='วิชา-ชั้นที่สอน'!$B$4,'วิชา-ชั้นที่สอน'!$A$4,IF(K272='วิชา-ชั้นที่สอน'!$B$5,'วิชา-ชั้นที่สอน'!$A$5,IF(K272='วิชา-ชั้นที่สอน'!$B$6,'วิชา-ชั้นที่สอน'!$A$6,IF(K272='วิชา-ชั้นที่สอน'!$B$7,'วิชา-ชั้นที่สอน'!$A$7,IF(K272='วิชา-ชั้นที่สอน'!$B$8,'วิชา-ชั้นที่สอน'!$A$8,"-"))))))</f>
        <v>ช67108</v>
      </c>
      <c r="K272" s="7" t="s">
        <v>1851</v>
      </c>
      <c r="L272" s="7" t="str">
        <f>IF(J272=0,"",IF(J272="-","",IF(J272="","",VLOOKUP(J272,'วิชา-ชั้นที่สอน'!$A$3:$F$59,3,FALSE))))</f>
        <v>นายธนินภัท วิชรัจจ์</v>
      </c>
      <c r="M272" s="7">
        <f>IF(L272=$M$4,MAX(M$1:$M271)+1,"")</f>
        <v>45</v>
      </c>
      <c r="N272" s="7" t="str">
        <f>IF($L272=N$4,MAX(N$1:N271)+1,"")</f>
        <v/>
      </c>
      <c r="O272" s="7" t="str">
        <f>IF($L272=O$4,MAX(O$1:O271)+1,"")</f>
        <v/>
      </c>
      <c r="P272" s="7" t="str">
        <f>IF($L272=P$4,MAX(P$1:P271)+1,"")</f>
        <v/>
      </c>
      <c r="Q272" s="7" t="str">
        <f>IF($L272=Q$4,MAX(Q$1:Q271)+1,"")</f>
        <v/>
      </c>
      <c r="R272" s="7" t="str">
        <f>IF($L272=R$4,MAX(R$1:R271)+1,"")</f>
        <v/>
      </c>
      <c r="S272" s="7" t="str">
        <f>IF($L272=S$4,MAX(S$1:S271)+1,"")</f>
        <v/>
      </c>
      <c r="T272" s="7" t="str">
        <f>IF($L272=T$4,MAX(T$1:T271)+1,"")</f>
        <v/>
      </c>
      <c r="U272" s="7" t="str">
        <f>IF($L272=U$4,MAX(U$1:U271)+1,"")</f>
        <v/>
      </c>
      <c r="V272" s="6">
        <f t="shared" si="19"/>
        <v>45</v>
      </c>
      <c r="X272" s="7" t="str">
        <f>IF($J272=X$4,MAX(X$1:X271)+1,"")</f>
        <v/>
      </c>
      <c r="Y272" s="7">
        <f>IF($J272=Y$4,MAX(Y$1:Y271)+1,"")</f>
        <v>10</v>
      </c>
      <c r="Z272" s="7" t="str">
        <f>IF($J272=Z$4,MAX(Z$1:Z271)+1,"")</f>
        <v/>
      </c>
      <c r="AA272" s="7" t="str">
        <f>IF($J272=AA$4,MAX(AA$1:AA271)+1,"")</f>
        <v/>
      </c>
      <c r="AB272" s="7" t="str">
        <f>IF($J272=AB$4,MAX(AB$1:AB271)+1,"")</f>
        <v/>
      </c>
      <c r="AC272" s="7" t="str">
        <f>IF($J272=AC$4,MAX(AC$1:AC271)+1,"")</f>
        <v/>
      </c>
      <c r="AD272" s="7" t="str">
        <f>IF($J272=AD$4,MAX(AD$1:AD271)+1,"")</f>
        <v/>
      </c>
      <c r="AE272" s="7" t="str">
        <f>IF($J272=AE$4,MAX(AE$1:AE271)+1,"")</f>
        <v/>
      </c>
      <c r="AF272" s="7" t="str">
        <f>IF($J272=AF$4,MAX(AF$1:AF271)+1,"")</f>
        <v/>
      </c>
      <c r="AG272" s="7" t="str">
        <f>IF($J272=AG$4,MAX(AG$1:AG271)+1,"")</f>
        <v/>
      </c>
      <c r="AH272" s="7" t="str">
        <f>IF($J272=AH$4,MAX(AH$1:AH271)+1,"")</f>
        <v/>
      </c>
      <c r="AI272" s="7" t="str">
        <f>IF($J272=AI$4,MAX(AI$1:AI271)+1,"")</f>
        <v/>
      </c>
      <c r="AJ272" s="7" t="str">
        <f>IF($J272=AJ$4,MAX(AJ$1:AJ271)+1,"")</f>
        <v/>
      </c>
      <c r="AK272" s="7" t="str">
        <f>IF($J272=AK$4,MAX(AK$1:AK271)+1,"")</f>
        <v/>
      </c>
      <c r="AL272" s="7" t="str">
        <f>IF($J272=AL$4,MAX(AL$1:AL271)+1,"")</f>
        <v/>
      </c>
      <c r="AM272" s="7" t="str">
        <f>IF($J272=AM$4,MAX(AM$1:AM271)+1,"")</f>
        <v/>
      </c>
      <c r="AN272" s="7" t="str">
        <f>IF($J272=AN$4,MAX(AN$1:AN271)+1,"")</f>
        <v/>
      </c>
      <c r="AO272" s="7" t="str">
        <f>IF($J272=AO$4,MAX(AO$1:AO271)+1,"")</f>
        <v/>
      </c>
      <c r="AP272" s="7" t="str">
        <f>IF($J272=AP$4,MAX(AP$1:AP271)+1,"")</f>
        <v/>
      </c>
      <c r="AQ272" s="7" t="str">
        <f>IF($J272=AQ$4,MAX(AQ$1:AQ271)+1,"")</f>
        <v/>
      </c>
      <c r="AR272" s="7" t="str">
        <f>IF($J272=AR$4,MAX(AR$1:AR271)+1,"")</f>
        <v/>
      </c>
      <c r="AS272" s="7" t="str">
        <f>IF($J272=AS$4,MAX(AS$1:AS271)+1,"")</f>
        <v/>
      </c>
      <c r="AT272" s="7" t="str">
        <f>IF($J272=AT$4,MAX(AT$1:AT271)+1,"")</f>
        <v/>
      </c>
      <c r="AU272" s="7" t="str">
        <f>IF($J272=AU$4,MAX(AU$1:AU271)+1,"")</f>
        <v/>
      </c>
      <c r="AV272" s="7" t="str">
        <f>IF($J272=AV$4,MAX(AV$1:AV271)+1,"")</f>
        <v/>
      </c>
      <c r="AW272" s="7" t="str">
        <f>IF($J272=AW$4,MAX(AW$1:AW271)+1,"")</f>
        <v/>
      </c>
      <c r="AX272" s="7" t="str">
        <f>IF($J272=AX$4,MAX(AX$1:AX271)+1,"")</f>
        <v/>
      </c>
      <c r="AY272" s="7" t="str">
        <f>IF($J272=AY$4,MAX(AY$1:AY271)+1,"")</f>
        <v/>
      </c>
      <c r="AZ272" s="7" t="str">
        <f>IF($J272=AZ$4,MAX(AZ$1:AZ271)+1,"")</f>
        <v/>
      </c>
      <c r="BA272" s="7" t="str">
        <f>IF($J272=BA$4,MAX(BA$1:BA271)+1,"")</f>
        <v/>
      </c>
      <c r="BB272" s="7" t="str">
        <f>IF($J272=BB$4,MAX(BB$1:BB271)+1,"")</f>
        <v/>
      </c>
      <c r="BC272" s="7" t="str">
        <f>IF($J272=BC$4,MAX(BC$1:BC271)+1,"")</f>
        <v/>
      </c>
      <c r="BD272" s="7" t="str">
        <f>IF($J272=BD$4,MAX(BD$1:BD271)+1,"")</f>
        <v/>
      </c>
      <c r="BE272" s="7" t="str">
        <f>IF($J272=BE$4,MAX(BE$1:BE271)+1,"")</f>
        <v/>
      </c>
      <c r="BF272" s="7" t="str">
        <f>IF($J272=BF$4,MAX(BF$1:BF271)+1,"")</f>
        <v/>
      </c>
      <c r="BG272" s="7" t="str">
        <f>IF($J272=BG$4,MAX(BG$1:BG271)+1,"")</f>
        <v/>
      </c>
      <c r="BH272" s="7" t="str">
        <f>IF($J272=BH$4,MAX(BH$1:BH271)+1,"")</f>
        <v/>
      </c>
      <c r="BI272" s="6">
        <f t="shared" si="20"/>
        <v>10</v>
      </c>
    </row>
    <row r="273" spans="1:61">
      <c r="A273" s="6" t="str">
        <f t="shared" si="17"/>
        <v>มัธยมศึกษาปีที่ 1/1-33</v>
      </c>
      <c r="B273" s="6" t="str">
        <f t="shared" si="18"/>
        <v>ช67109-7</v>
      </c>
      <c r="D273" s="7">
        <v>33</v>
      </c>
      <c r="E273" s="7" t="s">
        <v>883</v>
      </c>
      <c r="F273" s="6" t="s">
        <v>884</v>
      </c>
      <c r="G273" s="6" t="s">
        <v>885</v>
      </c>
      <c r="H273" s="15" t="s">
        <v>780</v>
      </c>
      <c r="J273" s="7" t="str">
        <f>IF(K273='วิชา-ชั้นที่สอน'!$B$3,'วิชา-ชั้นที่สอน'!$A$3,IF(K273='วิชา-ชั้นที่สอน'!$B$4,'วิชา-ชั้นที่สอน'!$A$4,IF(K273='วิชา-ชั้นที่สอน'!$B$5,'วิชา-ชั้นที่สอน'!$A$5,IF(K273='วิชา-ชั้นที่สอน'!$B$6,'วิชา-ชั้นที่สอน'!$A$6,IF(K273='วิชา-ชั้นที่สอน'!$B$7,'วิชา-ชั้นที่สอน'!$A$7,IF(K273='วิชา-ชั้นที่สอน'!$B$8,'วิชา-ชั้นที่สอน'!$A$8,"-"))))))</f>
        <v>ช67109</v>
      </c>
      <c r="K273" s="7" t="s">
        <v>1857</v>
      </c>
      <c r="L273" s="7" t="str">
        <f>IF(J273=0,"",IF(J273="-","",IF(J273="","",VLOOKUP(J273,'วิชา-ชั้นที่สอน'!$A$3:$F$59,3,FALSE))))</f>
        <v>นายวสันต์ แสงรัตนกุล</v>
      </c>
      <c r="M273" s="7" t="str">
        <f>IF(L273=$M$4,MAX(M$1:$M272)+1,"")</f>
        <v/>
      </c>
      <c r="N273" s="7" t="str">
        <f>IF($L273=N$4,MAX(N$1:N272)+1,"")</f>
        <v/>
      </c>
      <c r="O273" s="7" t="str">
        <f>IF($L273=O$4,MAX(O$1:O272)+1,"")</f>
        <v/>
      </c>
      <c r="P273" s="7" t="str">
        <f>IF($L273=P$4,MAX(P$1:P272)+1,"")</f>
        <v/>
      </c>
      <c r="Q273" s="7" t="str">
        <f>IF($L273=Q$4,MAX(Q$1:Q272)+1,"")</f>
        <v/>
      </c>
      <c r="R273" s="7" t="str">
        <f>IF($L273=R$4,MAX(R$1:R272)+1,"")</f>
        <v/>
      </c>
      <c r="S273" s="7">
        <f>IF($L273=S$4,MAX(S$1:S272)+1,"")</f>
        <v>7</v>
      </c>
      <c r="T273" s="7" t="str">
        <f>IF($L273=T$4,MAX(T$1:T272)+1,"")</f>
        <v/>
      </c>
      <c r="U273" s="7" t="str">
        <f>IF($L273=U$4,MAX(U$1:U272)+1,"")</f>
        <v/>
      </c>
      <c r="V273" s="6">
        <f t="shared" si="19"/>
        <v>7</v>
      </c>
      <c r="X273" s="7" t="str">
        <f>IF($J273=X$4,MAX(X$1:X272)+1,"")</f>
        <v/>
      </c>
      <c r="Y273" s="7" t="str">
        <f>IF($J273=Y$4,MAX(Y$1:Y272)+1,"")</f>
        <v/>
      </c>
      <c r="Z273" s="7">
        <f>IF($J273=Z$4,MAX(Z$1:Z272)+1,"")</f>
        <v>7</v>
      </c>
      <c r="AA273" s="7" t="str">
        <f>IF($J273=AA$4,MAX(AA$1:AA272)+1,"")</f>
        <v/>
      </c>
      <c r="AB273" s="7" t="str">
        <f>IF($J273=AB$4,MAX(AB$1:AB272)+1,"")</f>
        <v/>
      </c>
      <c r="AC273" s="7" t="str">
        <f>IF($J273=AC$4,MAX(AC$1:AC272)+1,"")</f>
        <v/>
      </c>
      <c r="AD273" s="7" t="str">
        <f>IF($J273=AD$4,MAX(AD$1:AD272)+1,"")</f>
        <v/>
      </c>
      <c r="AE273" s="7" t="str">
        <f>IF($J273=AE$4,MAX(AE$1:AE272)+1,"")</f>
        <v/>
      </c>
      <c r="AF273" s="7" t="str">
        <f>IF($J273=AF$4,MAX(AF$1:AF272)+1,"")</f>
        <v/>
      </c>
      <c r="AG273" s="7" t="str">
        <f>IF($J273=AG$4,MAX(AG$1:AG272)+1,"")</f>
        <v/>
      </c>
      <c r="AH273" s="7" t="str">
        <f>IF($J273=AH$4,MAX(AH$1:AH272)+1,"")</f>
        <v/>
      </c>
      <c r="AI273" s="7" t="str">
        <f>IF($J273=AI$4,MAX(AI$1:AI272)+1,"")</f>
        <v/>
      </c>
      <c r="AJ273" s="7" t="str">
        <f>IF($J273=AJ$4,MAX(AJ$1:AJ272)+1,"")</f>
        <v/>
      </c>
      <c r="AK273" s="7" t="str">
        <f>IF($J273=AK$4,MAX(AK$1:AK272)+1,"")</f>
        <v/>
      </c>
      <c r="AL273" s="7" t="str">
        <f>IF($J273=AL$4,MAX(AL$1:AL272)+1,"")</f>
        <v/>
      </c>
      <c r="AM273" s="7" t="str">
        <f>IF($J273=AM$4,MAX(AM$1:AM272)+1,"")</f>
        <v/>
      </c>
      <c r="AN273" s="7" t="str">
        <f>IF($J273=AN$4,MAX(AN$1:AN272)+1,"")</f>
        <v/>
      </c>
      <c r="AO273" s="7" t="str">
        <f>IF($J273=AO$4,MAX(AO$1:AO272)+1,"")</f>
        <v/>
      </c>
      <c r="AP273" s="7" t="str">
        <f>IF($J273=AP$4,MAX(AP$1:AP272)+1,"")</f>
        <v/>
      </c>
      <c r="AQ273" s="7" t="str">
        <f>IF($J273=AQ$4,MAX(AQ$1:AQ272)+1,"")</f>
        <v/>
      </c>
      <c r="AR273" s="7" t="str">
        <f>IF($J273=AR$4,MAX(AR$1:AR272)+1,"")</f>
        <v/>
      </c>
      <c r="AS273" s="7" t="str">
        <f>IF($J273=AS$4,MAX(AS$1:AS272)+1,"")</f>
        <v/>
      </c>
      <c r="AT273" s="7" t="str">
        <f>IF($J273=AT$4,MAX(AT$1:AT272)+1,"")</f>
        <v/>
      </c>
      <c r="AU273" s="7" t="str">
        <f>IF($J273=AU$4,MAX(AU$1:AU272)+1,"")</f>
        <v/>
      </c>
      <c r="AV273" s="7" t="str">
        <f>IF($J273=AV$4,MAX(AV$1:AV272)+1,"")</f>
        <v/>
      </c>
      <c r="AW273" s="7" t="str">
        <f>IF($J273=AW$4,MAX(AW$1:AW272)+1,"")</f>
        <v/>
      </c>
      <c r="AX273" s="7" t="str">
        <f>IF($J273=AX$4,MAX(AX$1:AX272)+1,"")</f>
        <v/>
      </c>
      <c r="AY273" s="7" t="str">
        <f>IF($J273=AY$4,MAX(AY$1:AY272)+1,"")</f>
        <v/>
      </c>
      <c r="AZ273" s="7" t="str">
        <f>IF($J273=AZ$4,MAX(AZ$1:AZ272)+1,"")</f>
        <v/>
      </c>
      <c r="BA273" s="7" t="str">
        <f>IF($J273=BA$4,MAX(BA$1:BA272)+1,"")</f>
        <v/>
      </c>
      <c r="BB273" s="7" t="str">
        <f>IF($J273=BB$4,MAX(BB$1:BB272)+1,"")</f>
        <v/>
      </c>
      <c r="BC273" s="7" t="str">
        <f>IF($J273=BC$4,MAX(BC$1:BC272)+1,"")</f>
        <v/>
      </c>
      <c r="BD273" s="7" t="str">
        <f>IF($J273=BD$4,MAX(BD$1:BD272)+1,"")</f>
        <v/>
      </c>
      <c r="BE273" s="7" t="str">
        <f>IF($J273=BE$4,MAX(BE$1:BE272)+1,"")</f>
        <v/>
      </c>
      <c r="BF273" s="7" t="str">
        <f>IF($J273=BF$4,MAX(BF$1:BF272)+1,"")</f>
        <v/>
      </c>
      <c r="BG273" s="7" t="str">
        <f>IF($J273=BG$4,MAX(BG$1:BG272)+1,"")</f>
        <v/>
      </c>
      <c r="BH273" s="7" t="str">
        <f>IF($J273=BH$4,MAX(BH$1:BH272)+1,"")</f>
        <v/>
      </c>
      <c r="BI273" s="6">
        <f t="shared" si="20"/>
        <v>7</v>
      </c>
    </row>
    <row r="274" spans="1:61">
      <c r="A274" s="6" t="str">
        <f t="shared" si="17"/>
        <v>มัธยมศึกษาปีที่ 1/1-34</v>
      </c>
      <c r="B274" s="6" t="str">
        <f t="shared" si="18"/>
        <v>ช67108-11</v>
      </c>
      <c r="D274" s="7">
        <v>34</v>
      </c>
      <c r="E274" s="7" t="s">
        <v>1950</v>
      </c>
      <c r="F274" s="6" t="s">
        <v>1951</v>
      </c>
      <c r="G274" s="6" t="s">
        <v>1952</v>
      </c>
      <c r="H274" s="15" t="s">
        <v>780</v>
      </c>
      <c r="J274" s="7" t="str">
        <f>IF(K274='วิชา-ชั้นที่สอน'!$B$3,'วิชา-ชั้นที่สอน'!$A$3,IF(K274='วิชา-ชั้นที่สอน'!$B$4,'วิชา-ชั้นที่สอน'!$A$4,IF(K274='วิชา-ชั้นที่สอน'!$B$5,'วิชา-ชั้นที่สอน'!$A$5,IF(K274='วิชา-ชั้นที่สอน'!$B$6,'วิชา-ชั้นที่สอน'!$A$6,IF(K274='วิชา-ชั้นที่สอน'!$B$7,'วิชา-ชั้นที่สอน'!$A$7,IF(K274='วิชา-ชั้นที่สอน'!$B$8,'วิชา-ชั้นที่สอน'!$A$8,"-"))))))</f>
        <v>ช67108</v>
      </c>
      <c r="K274" s="7" t="s">
        <v>1851</v>
      </c>
      <c r="L274" s="7" t="str">
        <f>IF(J274=0,"",IF(J274="-","",IF(J274="","",VLOOKUP(J274,'วิชา-ชั้นที่สอน'!$A$3:$F$59,3,FALSE))))</f>
        <v>นายธนินภัท วิชรัจจ์</v>
      </c>
      <c r="M274" s="7">
        <f>IF(L274=$M$4,MAX(M$1:$M273)+1,"")</f>
        <v>46</v>
      </c>
      <c r="N274" s="7" t="str">
        <f>IF($L274=N$4,MAX(N$1:N273)+1,"")</f>
        <v/>
      </c>
      <c r="O274" s="7" t="str">
        <f>IF($L274=O$4,MAX(O$1:O273)+1,"")</f>
        <v/>
      </c>
      <c r="P274" s="7" t="str">
        <f>IF($L274=P$4,MAX(P$1:P273)+1,"")</f>
        <v/>
      </c>
      <c r="Q274" s="7" t="str">
        <f>IF($L274=Q$4,MAX(Q$1:Q273)+1,"")</f>
        <v/>
      </c>
      <c r="R274" s="7" t="str">
        <f>IF($L274=R$4,MAX(R$1:R273)+1,"")</f>
        <v/>
      </c>
      <c r="S274" s="7" t="str">
        <f>IF($L274=S$4,MAX(S$1:S273)+1,"")</f>
        <v/>
      </c>
      <c r="T274" s="7" t="str">
        <f>IF($L274=T$4,MAX(T$1:T273)+1,"")</f>
        <v/>
      </c>
      <c r="U274" s="7" t="str">
        <f>IF($L274=U$4,MAX(U$1:U273)+1,"")</f>
        <v/>
      </c>
      <c r="V274" s="6">
        <f t="shared" si="19"/>
        <v>46</v>
      </c>
      <c r="X274" s="7" t="str">
        <f>IF($J274=X$4,MAX(X$1:X273)+1,"")</f>
        <v/>
      </c>
      <c r="Y274" s="7">
        <f>IF($J274=Y$4,MAX(Y$1:Y273)+1,"")</f>
        <v>11</v>
      </c>
      <c r="Z274" s="7" t="str">
        <f>IF($J274=Z$4,MAX(Z$1:Z273)+1,"")</f>
        <v/>
      </c>
      <c r="AA274" s="7" t="str">
        <f>IF($J274=AA$4,MAX(AA$1:AA273)+1,"")</f>
        <v/>
      </c>
      <c r="AB274" s="7" t="str">
        <f>IF($J274=AB$4,MAX(AB$1:AB273)+1,"")</f>
        <v/>
      </c>
      <c r="AC274" s="7" t="str">
        <f>IF($J274=AC$4,MAX(AC$1:AC273)+1,"")</f>
        <v/>
      </c>
      <c r="AD274" s="7" t="str">
        <f>IF($J274=AD$4,MAX(AD$1:AD273)+1,"")</f>
        <v/>
      </c>
      <c r="AE274" s="7" t="str">
        <f>IF($J274=AE$4,MAX(AE$1:AE273)+1,"")</f>
        <v/>
      </c>
      <c r="AF274" s="7" t="str">
        <f>IF($J274=AF$4,MAX(AF$1:AF273)+1,"")</f>
        <v/>
      </c>
      <c r="AG274" s="7" t="str">
        <f>IF($J274=AG$4,MAX(AG$1:AG273)+1,"")</f>
        <v/>
      </c>
      <c r="AH274" s="7" t="str">
        <f>IF($J274=AH$4,MAX(AH$1:AH273)+1,"")</f>
        <v/>
      </c>
      <c r="AI274" s="7" t="str">
        <f>IF($J274=AI$4,MAX(AI$1:AI273)+1,"")</f>
        <v/>
      </c>
      <c r="AJ274" s="7" t="str">
        <f>IF($J274=AJ$4,MAX(AJ$1:AJ273)+1,"")</f>
        <v/>
      </c>
      <c r="AK274" s="7" t="str">
        <f>IF($J274=AK$4,MAX(AK$1:AK273)+1,"")</f>
        <v/>
      </c>
      <c r="AL274" s="7" t="str">
        <f>IF($J274=AL$4,MAX(AL$1:AL273)+1,"")</f>
        <v/>
      </c>
      <c r="AM274" s="7" t="str">
        <f>IF($J274=AM$4,MAX(AM$1:AM273)+1,"")</f>
        <v/>
      </c>
      <c r="AN274" s="7" t="str">
        <f>IF($J274=AN$4,MAX(AN$1:AN273)+1,"")</f>
        <v/>
      </c>
      <c r="AO274" s="7" t="str">
        <f>IF($J274=AO$4,MAX(AO$1:AO273)+1,"")</f>
        <v/>
      </c>
      <c r="AP274" s="7" t="str">
        <f>IF($J274=AP$4,MAX(AP$1:AP273)+1,"")</f>
        <v/>
      </c>
      <c r="AQ274" s="7" t="str">
        <f>IF($J274=AQ$4,MAX(AQ$1:AQ273)+1,"")</f>
        <v/>
      </c>
      <c r="AR274" s="7" t="str">
        <f>IF($J274=AR$4,MAX(AR$1:AR273)+1,"")</f>
        <v/>
      </c>
      <c r="AS274" s="7" t="str">
        <f>IF($J274=AS$4,MAX(AS$1:AS273)+1,"")</f>
        <v/>
      </c>
      <c r="AT274" s="7" t="str">
        <f>IF($J274=AT$4,MAX(AT$1:AT273)+1,"")</f>
        <v/>
      </c>
      <c r="AU274" s="7" t="str">
        <f>IF($J274=AU$4,MAX(AU$1:AU273)+1,"")</f>
        <v/>
      </c>
      <c r="AV274" s="7" t="str">
        <f>IF($J274=AV$4,MAX(AV$1:AV273)+1,"")</f>
        <v/>
      </c>
      <c r="AW274" s="7" t="str">
        <f>IF($J274=AW$4,MAX(AW$1:AW273)+1,"")</f>
        <v/>
      </c>
      <c r="AX274" s="7" t="str">
        <f>IF($J274=AX$4,MAX(AX$1:AX273)+1,"")</f>
        <v/>
      </c>
      <c r="AY274" s="7" t="str">
        <f>IF($J274=AY$4,MAX(AY$1:AY273)+1,"")</f>
        <v/>
      </c>
      <c r="AZ274" s="7" t="str">
        <f>IF($J274=AZ$4,MAX(AZ$1:AZ273)+1,"")</f>
        <v/>
      </c>
      <c r="BA274" s="7" t="str">
        <f>IF($J274=BA$4,MAX(BA$1:BA273)+1,"")</f>
        <v/>
      </c>
      <c r="BB274" s="7" t="str">
        <f>IF($J274=BB$4,MAX(BB$1:BB273)+1,"")</f>
        <v/>
      </c>
      <c r="BC274" s="7" t="str">
        <f>IF($J274=BC$4,MAX(BC$1:BC273)+1,"")</f>
        <v/>
      </c>
      <c r="BD274" s="7" t="str">
        <f>IF($J274=BD$4,MAX(BD$1:BD273)+1,"")</f>
        <v/>
      </c>
      <c r="BE274" s="7" t="str">
        <f>IF($J274=BE$4,MAX(BE$1:BE273)+1,"")</f>
        <v/>
      </c>
      <c r="BF274" s="7" t="str">
        <f>IF($J274=BF$4,MAX(BF$1:BF273)+1,"")</f>
        <v/>
      </c>
      <c r="BG274" s="7" t="str">
        <f>IF($J274=BG$4,MAX(BG$1:BG273)+1,"")</f>
        <v/>
      </c>
      <c r="BH274" s="7" t="str">
        <f>IF($J274=BH$4,MAX(BH$1:BH273)+1,"")</f>
        <v/>
      </c>
      <c r="BI274" s="6">
        <f t="shared" si="20"/>
        <v>11</v>
      </c>
    </row>
    <row r="275" spans="1:61">
      <c r="A275" s="6" t="str">
        <f t="shared" si="17"/>
        <v>มัธยมศึกษาปีที่ 1/2-1</v>
      </c>
      <c r="B275" s="6" t="str">
        <f t="shared" si="18"/>
        <v>ช67111-3</v>
      </c>
      <c r="D275" s="7">
        <v>1</v>
      </c>
      <c r="E275" s="7" t="s">
        <v>886</v>
      </c>
      <c r="F275" s="6" t="s">
        <v>887</v>
      </c>
      <c r="G275" s="6" t="s">
        <v>888</v>
      </c>
      <c r="H275" s="15" t="s">
        <v>781</v>
      </c>
      <c r="J275" s="7" t="str">
        <f>IF(K275='วิชา-ชั้นที่สอน'!$B$3,'วิชา-ชั้นที่สอน'!$A$3,IF(K275='วิชา-ชั้นที่สอน'!$B$4,'วิชา-ชั้นที่สอน'!$A$4,IF(K275='วิชา-ชั้นที่สอน'!$B$5,'วิชา-ชั้นที่สอน'!$A$5,IF(K275='วิชา-ชั้นที่สอน'!$B$6,'วิชา-ชั้นที่สอน'!$A$6,IF(K275='วิชา-ชั้นที่สอน'!$B$7,'วิชา-ชั้นที่สอน'!$A$7,IF(K275='วิชา-ชั้นที่สอน'!$B$8,'วิชา-ชั้นที่สอน'!$A$8,"-"))))))</f>
        <v>ช67111</v>
      </c>
      <c r="K275" s="7" t="s">
        <v>1940</v>
      </c>
      <c r="L275" s="7" t="str">
        <f>IF(J275=0,"",IF(J275="-","",IF(J275="","",VLOOKUP(J275,'วิชา-ชั้นที่สอน'!$A$3:$F$59,3,FALSE))))</f>
        <v>นางสาวศิลป์ศุภา คุสินธุ์</v>
      </c>
      <c r="M275" s="7" t="str">
        <f>IF(L275=$M$4,MAX(M$1:$M274)+1,"")</f>
        <v/>
      </c>
      <c r="N275" s="7">
        <f>IF($L275=N$4,MAX(N$1:N274)+1,"")</f>
        <v>45</v>
      </c>
      <c r="O275" s="7" t="str">
        <f>IF($L275=O$4,MAX(O$1:O274)+1,"")</f>
        <v/>
      </c>
      <c r="P275" s="7" t="str">
        <f>IF($L275=P$4,MAX(P$1:P274)+1,"")</f>
        <v/>
      </c>
      <c r="Q275" s="7" t="str">
        <f>IF($L275=Q$4,MAX(Q$1:Q274)+1,"")</f>
        <v/>
      </c>
      <c r="R275" s="7" t="str">
        <f>IF($L275=R$4,MAX(R$1:R274)+1,"")</f>
        <v/>
      </c>
      <c r="S275" s="7" t="str">
        <f>IF($L275=S$4,MAX(S$1:S274)+1,"")</f>
        <v/>
      </c>
      <c r="T275" s="7" t="str">
        <f>IF($L275=T$4,MAX(T$1:T274)+1,"")</f>
        <v/>
      </c>
      <c r="U275" s="7" t="str">
        <f>IF($L275=U$4,MAX(U$1:U274)+1,"")</f>
        <v/>
      </c>
      <c r="V275" s="6">
        <f t="shared" si="19"/>
        <v>45</v>
      </c>
      <c r="X275" s="7" t="str">
        <f>IF($J275=X$4,MAX(X$1:X274)+1,"")</f>
        <v/>
      </c>
      <c r="Y275" s="7" t="str">
        <f>IF($J275=Y$4,MAX(Y$1:Y274)+1,"")</f>
        <v/>
      </c>
      <c r="Z275" s="7" t="str">
        <f>IF($J275=Z$4,MAX(Z$1:Z274)+1,"")</f>
        <v/>
      </c>
      <c r="AA275" s="7" t="str">
        <f>IF($J275=AA$4,MAX(AA$1:AA274)+1,"")</f>
        <v/>
      </c>
      <c r="AB275" s="7">
        <f>IF($J275=AB$4,MAX(AB$1:AB274)+1,"")</f>
        <v>3</v>
      </c>
      <c r="AC275" s="7" t="str">
        <f>IF($J275=AC$4,MAX(AC$1:AC274)+1,"")</f>
        <v/>
      </c>
      <c r="AD275" s="7" t="str">
        <f>IF($J275=AD$4,MAX(AD$1:AD274)+1,"")</f>
        <v/>
      </c>
      <c r="AE275" s="7" t="str">
        <f>IF($J275=AE$4,MAX(AE$1:AE274)+1,"")</f>
        <v/>
      </c>
      <c r="AF275" s="7" t="str">
        <f>IF($J275=AF$4,MAX(AF$1:AF274)+1,"")</f>
        <v/>
      </c>
      <c r="AG275" s="7" t="str">
        <f>IF($J275=AG$4,MAX(AG$1:AG274)+1,"")</f>
        <v/>
      </c>
      <c r="AH275" s="7" t="str">
        <f>IF($J275=AH$4,MAX(AH$1:AH274)+1,"")</f>
        <v/>
      </c>
      <c r="AI275" s="7" t="str">
        <f>IF($J275=AI$4,MAX(AI$1:AI274)+1,"")</f>
        <v/>
      </c>
      <c r="AJ275" s="7" t="str">
        <f>IF($J275=AJ$4,MAX(AJ$1:AJ274)+1,"")</f>
        <v/>
      </c>
      <c r="AK275" s="7" t="str">
        <f>IF($J275=AK$4,MAX(AK$1:AK274)+1,"")</f>
        <v/>
      </c>
      <c r="AL275" s="7" t="str">
        <f>IF($J275=AL$4,MAX(AL$1:AL274)+1,"")</f>
        <v/>
      </c>
      <c r="AM275" s="7" t="str">
        <f>IF($J275=AM$4,MAX(AM$1:AM274)+1,"")</f>
        <v/>
      </c>
      <c r="AN275" s="7" t="str">
        <f>IF($J275=AN$4,MAX(AN$1:AN274)+1,"")</f>
        <v/>
      </c>
      <c r="AO275" s="7" t="str">
        <f>IF($J275=AO$4,MAX(AO$1:AO274)+1,"")</f>
        <v/>
      </c>
      <c r="AP275" s="7" t="str">
        <f>IF($J275=AP$4,MAX(AP$1:AP274)+1,"")</f>
        <v/>
      </c>
      <c r="AQ275" s="7" t="str">
        <f>IF($J275=AQ$4,MAX(AQ$1:AQ274)+1,"")</f>
        <v/>
      </c>
      <c r="AR275" s="7" t="str">
        <f>IF($J275=AR$4,MAX(AR$1:AR274)+1,"")</f>
        <v/>
      </c>
      <c r="AS275" s="7" t="str">
        <f>IF($J275=AS$4,MAX(AS$1:AS274)+1,"")</f>
        <v/>
      </c>
      <c r="AT275" s="7" t="str">
        <f>IF($J275=AT$4,MAX(AT$1:AT274)+1,"")</f>
        <v/>
      </c>
      <c r="AU275" s="7" t="str">
        <f>IF($J275=AU$4,MAX(AU$1:AU274)+1,"")</f>
        <v/>
      </c>
      <c r="AV275" s="7" t="str">
        <f>IF($J275=AV$4,MAX(AV$1:AV274)+1,"")</f>
        <v/>
      </c>
      <c r="AW275" s="7" t="str">
        <f>IF($J275=AW$4,MAX(AW$1:AW274)+1,"")</f>
        <v/>
      </c>
      <c r="AX275" s="7" t="str">
        <f>IF($J275=AX$4,MAX(AX$1:AX274)+1,"")</f>
        <v/>
      </c>
      <c r="AY275" s="7" t="str">
        <f>IF($J275=AY$4,MAX(AY$1:AY274)+1,"")</f>
        <v/>
      </c>
      <c r="AZ275" s="7" t="str">
        <f>IF($J275=AZ$4,MAX(AZ$1:AZ274)+1,"")</f>
        <v/>
      </c>
      <c r="BA275" s="7" t="str">
        <f>IF($J275=BA$4,MAX(BA$1:BA274)+1,"")</f>
        <v/>
      </c>
      <c r="BB275" s="7" t="str">
        <f>IF($J275=BB$4,MAX(BB$1:BB274)+1,"")</f>
        <v/>
      </c>
      <c r="BC275" s="7" t="str">
        <f>IF($J275=BC$4,MAX(BC$1:BC274)+1,"")</f>
        <v/>
      </c>
      <c r="BD275" s="7" t="str">
        <f>IF($J275=BD$4,MAX(BD$1:BD274)+1,"")</f>
        <v/>
      </c>
      <c r="BE275" s="7" t="str">
        <f>IF($J275=BE$4,MAX(BE$1:BE274)+1,"")</f>
        <v/>
      </c>
      <c r="BF275" s="7" t="str">
        <f>IF($J275=BF$4,MAX(BF$1:BF274)+1,"")</f>
        <v/>
      </c>
      <c r="BG275" s="7" t="str">
        <f>IF($J275=BG$4,MAX(BG$1:BG274)+1,"")</f>
        <v/>
      </c>
      <c r="BH275" s="7" t="str">
        <f>IF($J275=BH$4,MAX(BH$1:BH274)+1,"")</f>
        <v/>
      </c>
      <c r="BI275" s="6">
        <f t="shared" si="20"/>
        <v>3</v>
      </c>
    </row>
    <row r="276" spans="1:61">
      <c r="A276" s="6" t="str">
        <f t="shared" si="17"/>
        <v>มัธยมศึกษาปีที่ 1/2-2</v>
      </c>
      <c r="B276" s="6" t="str">
        <f t="shared" si="18"/>
        <v>ช67110-14</v>
      </c>
      <c r="D276" s="7">
        <v>2</v>
      </c>
      <c r="E276" s="7" t="s">
        <v>1957</v>
      </c>
      <c r="F276" s="6" t="s">
        <v>890</v>
      </c>
      <c r="G276" s="6" t="s">
        <v>891</v>
      </c>
      <c r="H276" s="15" t="s">
        <v>781</v>
      </c>
      <c r="J276" s="7" t="str">
        <f>IF(K276='วิชา-ชั้นที่สอน'!$B$3,'วิชา-ชั้นที่สอน'!$A$3,IF(K276='วิชา-ชั้นที่สอน'!$B$4,'วิชา-ชั้นที่สอน'!$A$4,IF(K276='วิชา-ชั้นที่สอน'!$B$5,'วิชา-ชั้นที่สอน'!$A$5,IF(K276='วิชา-ชั้นที่สอน'!$B$6,'วิชา-ชั้นที่สอน'!$A$6,IF(K276='วิชา-ชั้นที่สอน'!$B$7,'วิชา-ชั้นที่สอน'!$A$7,IF(K276='วิชา-ชั้นที่สอน'!$B$8,'วิชา-ชั้นที่สอน'!$A$8,"-"))))))</f>
        <v>ช67110</v>
      </c>
      <c r="K276" s="7" t="s">
        <v>1939</v>
      </c>
      <c r="L276" s="7" t="str">
        <f>IF(J276=0,"",IF(J276="-","",IF(J276="","",VLOOKUP(J276,'วิชา-ชั้นที่สอน'!$A$3:$F$59,3,FALSE))))</f>
        <v>สิบเอกชัยวัฒน์(เก่ง) เรืองไกรศิลป์</v>
      </c>
      <c r="M276" s="7" t="str">
        <f>IF(L276=$M$4,MAX(M$1:$M275)+1,"")</f>
        <v/>
      </c>
      <c r="N276" s="7" t="str">
        <f>IF($L276=N$4,MAX(N$1:N275)+1,"")</f>
        <v/>
      </c>
      <c r="O276" s="7" t="str">
        <f>IF($L276=O$4,MAX(O$1:O275)+1,"")</f>
        <v/>
      </c>
      <c r="P276" s="7">
        <f>IF($L276=P$4,MAX(P$1:P275)+1,"")</f>
        <v>71</v>
      </c>
      <c r="Q276" s="7" t="str">
        <f>IF($L276=Q$4,MAX(Q$1:Q275)+1,"")</f>
        <v/>
      </c>
      <c r="R276" s="7" t="str">
        <f>IF($L276=R$4,MAX(R$1:R275)+1,"")</f>
        <v/>
      </c>
      <c r="S276" s="7" t="str">
        <f>IF($L276=S$4,MAX(S$1:S275)+1,"")</f>
        <v/>
      </c>
      <c r="T276" s="7" t="str">
        <f>IF($L276=T$4,MAX(T$1:T275)+1,"")</f>
        <v/>
      </c>
      <c r="U276" s="7" t="str">
        <f>IF($L276=U$4,MAX(U$1:U275)+1,"")</f>
        <v/>
      </c>
      <c r="V276" s="6">
        <f t="shared" si="19"/>
        <v>71</v>
      </c>
      <c r="X276" s="7" t="str">
        <f>IF($J276=X$4,MAX(X$1:X275)+1,"")</f>
        <v/>
      </c>
      <c r="Y276" s="7" t="str">
        <f>IF($J276=Y$4,MAX(Y$1:Y275)+1,"")</f>
        <v/>
      </c>
      <c r="Z276" s="7" t="str">
        <f>IF($J276=Z$4,MAX(Z$1:Z275)+1,"")</f>
        <v/>
      </c>
      <c r="AA276" s="7">
        <f>IF($J276=AA$4,MAX(AA$1:AA275)+1,"")</f>
        <v>14</v>
      </c>
      <c r="AB276" s="7" t="str">
        <f>IF($J276=AB$4,MAX(AB$1:AB275)+1,"")</f>
        <v/>
      </c>
      <c r="AC276" s="7" t="str">
        <f>IF($J276=AC$4,MAX(AC$1:AC275)+1,"")</f>
        <v/>
      </c>
      <c r="AD276" s="7" t="str">
        <f>IF($J276=AD$4,MAX(AD$1:AD275)+1,"")</f>
        <v/>
      </c>
      <c r="AE276" s="7" t="str">
        <f>IF($J276=AE$4,MAX(AE$1:AE275)+1,"")</f>
        <v/>
      </c>
      <c r="AF276" s="7" t="str">
        <f>IF($J276=AF$4,MAX(AF$1:AF275)+1,"")</f>
        <v/>
      </c>
      <c r="AG276" s="7" t="str">
        <f>IF($J276=AG$4,MAX(AG$1:AG275)+1,"")</f>
        <v/>
      </c>
      <c r="AH276" s="7" t="str">
        <f>IF($J276=AH$4,MAX(AH$1:AH275)+1,"")</f>
        <v/>
      </c>
      <c r="AI276" s="7" t="str">
        <f>IF($J276=AI$4,MAX(AI$1:AI275)+1,"")</f>
        <v/>
      </c>
      <c r="AJ276" s="7" t="str">
        <f>IF($J276=AJ$4,MAX(AJ$1:AJ275)+1,"")</f>
        <v/>
      </c>
      <c r="AK276" s="7" t="str">
        <f>IF($J276=AK$4,MAX(AK$1:AK275)+1,"")</f>
        <v/>
      </c>
      <c r="AL276" s="7" t="str">
        <f>IF($J276=AL$4,MAX(AL$1:AL275)+1,"")</f>
        <v/>
      </c>
      <c r="AM276" s="7" t="str">
        <f>IF($J276=AM$4,MAX(AM$1:AM275)+1,"")</f>
        <v/>
      </c>
      <c r="AN276" s="7" t="str">
        <f>IF($J276=AN$4,MAX(AN$1:AN275)+1,"")</f>
        <v/>
      </c>
      <c r="AO276" s="7" t="str">
        <f>IF($J276=AO$4,MAX(AO$1:AO275)+1,"")</f>
        <v/>
      </c>
      <c r="AP276" s="7" t="str">
        <f>IF($J276=AP$4,MAX(AP$1:AP275)+1,"")</f>
        <v/>
      </c>
      <c r="AQ276" s="7" t="str">
        <f>IF($J276=AQ$4,MAX(AQ$1:AQ275)+1,"")</f>
        <v/>
      </c>
      <c r="AR276" s="7" t="str">
        <f>IF($J276=AR$4,MAX(AR$1:AR275)+1,"")</f>
        <v/>
      </c>
      <c r="AS276" s="7" t="str">
        <f>IF($J276=AS$4,MAX(AS$1:AS275)+1,"")</f>
        <v/>
      </c>
      <c r="AT276" s="7" t="str">
        <f>IF($J276=AT$4,MAX(AT$1:AT275)+1,"")</f>
        <v/>
      </c>
      <c r="AU276" s="7" t="str">
        <f>IF($J276=AU$4,MAX(AU$1:AU275)+1,"")</f>
        <v/>
      </c>
      <c r="AV276" s="7" t="str">
        <f>IF($J276=AV$4,MAX(AV$1:AV275)+1,"")</f>
        <v/>
      </c>
      <c r="AW276" s="7" t="str">
        <f>IF($J276=AW$4,MAX(AW$1:AW275)+1,"")</f>
        <v/>
      </c>
      <c r="AX276" s="7" t="str">
        <f>IF($J276=AX$4,MAX(AX$1:AX275)+1,"")</f>
        <v/>
      </c>
      <c r="AY276" s="7" t="str">
        <f>IF($J276=AY$4,MAX(AY$1:AY275)+1,"")</f>
        <v/>
      </c>
      <c r="AZ276" s="7" t="str">
        <f>IF($J276=AZ$4,MAX(AZ$1:AZ275)+1,"")</f>
        <v/>
      </c>
      <c r="BA276" s="7" t="str">
        <f>IF($J276=BA$4,MAX(BA$1:BA275)+1,"")</f>
        <v/>
      </c>
      <c r="BB276" s="7" t="str">
        <f>IF($J276=BB$4,MAX(BB$1:BB275)+1,"")</f>
        <v/>
      </c>
      <c r="BC276" s="7" t="str">
        <f>IF($J276=BC$4,MAX(BC$1:BC275)+1,"")</f>
        <v/>
      </c>
      <c r="BD276" s="7" t="str">
        <f>IF($J276=BD$4,MAX(BD$1:BD275)+1,"")</f>
        <v/>
      </c>
      <c r="BE276" s="7" t="str">
        <f>IF($J276=BE$4,MAX(BE$1:BE275)+1,"")</f>
        <v/>
      </c>
      <c r="BF276" s="7" t="str">
        <f>IF($J276=BF$4,MAX(BF$1:BF275)+1,"")</f>
        <v/>
      </c>
      <c r="BG276" s="7" t="str">
        <f>IF($J276=BG$4,MAX(BG$1:BG275)+1,"")</f>
        <v/>
      </c>
      <c r="BH276" s="7" t="str">
        <f>IF($J276=BH$4,MAX(BH$1:BH275)+1,"")</f>
        <v/>
      </c>
      <c r="BI276" s="6">
        <f t="shared" si="20"/>
        <v>14</v>
      </c>
    </row>
    <row r="277" spans="1:61">
      <c r="A277" s="6" t="str">
        <f t="shared" si="17"/>
        <v>มัธยมศึกษาปีที่ 1/2-3</v>
      </c>
      <c r="B277" s="6" t="str">
        <f t="shared" si="18"/>
        <v>ช67108-12</v>
      </c>
      <c r="D277" s="7">
        <v>3</v>
      </c>
      <c r="E277" s="7" t="s">
        <v>1958</v>
      </c>
      <c r="F277" s="6" t="s">
        <v>892</v>
      </c>
      <c r="G277" s="6" t="s">
        <v>893</v>
      </c>
      <c r="H277" s="15" t="s">
        <v>781</v>
      </c>
      <c r="J277" s="7" t="str">
        <f>IF(K277='วิชา-ชั้นที่สอน'!$B$3,'วิชา-ชั้นที่สอน'!$A$3,IF(K277='วิชา-ชั้นที่สอน'!$B$4,'วิชา-ชั้นที่สอน'!$A$4,IF(K277='วิชา-ชั้นที่สอน'!$B$5,'วิชา-ชั้นที่สอน'!$A$5,IF(K277='วิชา-ชั้นที่สอน'!$B$6,'วิชา-ชั้นที่สอน'!$A$6,IF(K277='วิชา-ชั้นที่สอน'!$B$7,'วิชา-ชั้นที่สอน'!$A$7,IF(K277='วิชา-ชั้นที่สอน'!$B$8,'วิชา-ชั้นที่สอน'!$A$8,"-"))))))</f>
        <v>ช67108</v>
      </c>
      <c r="K277" s="7" t="s">
        <v>1851</v>
      </c>
      <c r="L277" s="7" t="str">
        <f>IF(J277=0,"",IF(J277="-","",IF(J277="","",VLOOKUP(J277,'วิชา-ชั้นที่สอน'!$A$3:$F$59,3,FALSE))))</f>
        <v>นายธนินภัท วิชรัจจ์</v>
      </c>
      <c r="M277" s="7">
        <f>IF(L277=$M$4,MAX(M$1:$M276)+1,"")</f>
        <v>47</v>
      </c>
      <c r="N277" s="7" t="str">
        <f>IF($L277=N$4,MAX(N$1:N276)+1,"")</f>
        <v/>
      </c>
      <c r="O277" s="7" t="str">
        <f>IF($L277=O$4,MAX(O$1:O276)+1,"")</f>
        <v/>
      </c>
      <c r="P277" s="7" t="str">
        <f>IF($L277=P$4,MAX(P$1:P276)+1,"")</f>
        <v/>
      </c>
      <c r="Q277" s="7" t="str">
        <f>IF($L277=Q$4,MAX(Q$1:Q276)+1,"")</f>
        <v/>
      </c>
      <c r="R277" s="7" t="str">
        <f>IF($L277=R$4,MAX(R$1:R276)+1,"")</f>
        <v/>
      </c>
      <c r="S277" s="7" t="str">
        <f>IF($L277=S$4,MAX(S$1:S276)+1,"")</f>
        <v/>
      </c>
      <c r="T277" s="7" t="str">
        <f>IF($L277=T$4,MAX(T$1:T276)+1,"")</f>
        <v/>
      </c>
      <c r="U277" s="7" t="str">
        <f>IF($L277=U$4,MAX(U$1:U276)+1,"")</f>
        <v/>
      </c>
      <c r="V277" s="6">
        <f t="shared" si="19"/>
        <v>47</v>
      </c>
      <c r="X277" s="7" t="str">
        <f>IF($J277=X$4,MAX(X$1:X276)+1,"")</f>
        <v/>
      </c>
      <c r="Y277" s="7">
        <f>IF($J277=Y$4,MAX(Y$1:Y276)+1,"")</f>
        <v>12</v>
      </c>
      <c r="Z277" s="7" t="str">
        <f>IF($J277=Z$4,MAX(Z$1:Z276)+1,"")</f>
        <v/>
      </c>
      <c r="AA277" s="7" t="str">
        <f>IF($J277=AA$4,MAX(AA$1:AA276)+1,"")</f>
        <v/>
      </c>
      <c r="AB277" s="7" t="str">
        <f>IF($J277=AB$4,MAX(AB$1:AB276)+1,"")</f>
        <v/>
      </c>
      <c r="AC277" s="7" t="str">
        <f>IF($J277=AC$4,MAX(AC$1:AC276)+1,"")</f>
        <v/>
      </c>
      <c r="AD277" s="7" t="str">
        <f>IF($J277=AD$4,MAX(AD$1:AD276)+1,"")</f>
        <v/>
      </c>
      <c r="AE277" s="7" t="str">
        <f>IF($J277=AE$4,MAX(AE$1:AE276)+1,"")</f>
        <v/>
      </c>
      <c r="AF277" s="7" t="str">
        <f>IF($J277=AF$4,MAX(AF$1:AF276)+1,"")</f>
        <v/>
      </c>
      <c r="AG277" s="7" t="str">
        <f>IF($J277=AG$4,MAX(AG$1:AG276)+1,"")</f>
        <v/>
      </c>
      <c r="AH277" s="7" t="str">
        <f>IF($J277=AH$4,MAX(AH$1:AH276)+1,"")</f>
        <v/>
      </c>
      <c r="AI277" s="7" t="str">
        <f>IF($J277=AI$4,MAX(AI$1:AI276)+1,"")</f>
        <v/>
      </c>
      <c r="AJ277" s="7" t="str">
        <f>IF($J277=AJ$4,MAX(AJ$1:AJ276)+1,"")</f>
        <v/>
      </c>
      <c r="AK277" s="7" t="str">
        <f>IF($J277=AK$4,MAX(AK$1:AK276)+1,"")</f>
        <v/>
      </c>
      <c r="AL277" s="7" t="str">
        <f>IF($J277=AL$4,MAX(AL$1:AL276)+1,"")</f>
        <v/>
      </c>
      <c r="AM277" s="7" t="str">
        <f>IF($J277=AM$4,MAX(AM$1:AM276)+1,"")</f>
        <v/>
      </c>
      <c r="AN277" s="7" t="str">
        <f>IF($J277=AN$4,MAX(AN$1:AN276)+1,"")</f>
        <v/>
      </c>
      <c r="AO277" s="7" t="str">
        <f>IF($J277=AO$4,MAX(AO$1:AO276)+1,"")</f>
        <v/>
      </c>
      <c r="AP277" s="7" t="str">
        <f>IF($J277=AP$4,MAX(AP$1:AP276)+1,"")</f>
        <v/>
      </c>
      <c r="AQ277" s="7" t="str">
        <f>IF($J277=AQ$4,MAX(AQ$1:AQ276)+1,"")</f>
        <v/>
      </c>
      <c r="AR277" s="7" t="str">
        <f>IF($J277=AR$4,MAX(AR$1:AR276)+1,"")</f>
        <v/>
      </c>
      <c r="AS277" s="7" t="str">
        <f>IF($J277=AS$4,MAX(AS$1:AS276)+1,"")</f>
        <v/>
      </c>
      <c r="AT277" s="7" t="str">
        <f>IF($J277=AT$4,MAX(AT$1:AT276)+1,"")</f>
        <v/>
      </c>
      <c r="AU277" s="7" t="str">
        <f>IF($J277=AU$4,MAX(AU$1:AU276)+1,"")</f>
        <v/>
      </c>
      <c r="AV277" s="7" t="str">
        <f>IF($J277=AV$4,MAX(AV$1:AV276)+1,"")</f>
        <v/>
      </c>
      <c r="AW277" s="7" t="str">
        <f>IF($J277=AW$4,MAX(AW$1:AW276)+1,"")</f>
        <v/>
      </c>
      <c r="AX277" s="7" t="str">
        <f>IF($J277=AX$4,MAX(AX$1:AX276)+1,"")</f>
        <v/>
      </c>
      <c r="AY277" s="7" t="str">
        <f>IF($J277=AY$4,MAX(AY$1:AY276)+1,"")</f>
        <v/>
      </c>
      <c r="AZ277" s="7" t="str">
        <f>IF($J277=AZ$4,MAX(AZ$1:AZ276)+1,"")</f>
        <v/>
      </c>
      <c r="BA277" s="7" t="str">
        <f>IF($J277=BA$4,MAX(BA$1:BA276)+1,"")</f>
        <v/>
      </c>
      <c r="BB277" s="7" t="str">
        <f>IF($J277=BB$4,MAX(BB$1:BB276)+1,"")</f>
        <v/>
      </c>
      <c r="BC277" s="7" t="str">
        <f>IF($J277=BC$4,MAX(BC$1:BC276)+1,"")</f>
        <v/>
      </c>
      <c r="BD277" s="7" t="str">
        <f>IF($J277=BD$4,MAX(BD$1:BD276)+1,"")</f>
        <v/>
      </c>
      <c r="BE277" s="7" t="str">
        <f>IF($J277=BE$4,MAX(BE$1:BE276)+1,"")</f>
        <v/>
      </c>
      <c r="BF277" s="7" t="str">
        <f>IF($J277=BF$4,MAX(BF$1:BF276)+1,"")</f>
        <v/>
      </c>
      <c r="BG277" s="7" t="str">
        <f>IF($J277=BG$4,MAX(BG$1:BG276)+1,"")</f>
        <v/>
      </c>
      <c r="BH277" s="7" t="str">
        <f>IF($J277=BH$4,MAX(BH$1:BH276)+1,"")</f>
        <v/>
      </c>
      <c r="BI277" s="6">
        <f t="shared" si="20"/>
        <v>12</v>
      </c>
    </row>
    <row r="278" spans="1:61">
      <c r="A278" s="6" t="str">
        <f t="shared" si="17"/>
        <v>มัธยมศึกษาปีที่ 1/2-4</v>
      </c>
      <c r="B278" s="6" t="str">
        <f t="shared" si="18"/>
        <v>ช67110-15</v>
      </c>
      <c r="D278" s="7">
        <v>4</v>
      </c>
      <c r="E278" s="7" t="s">
        <v>1959</v>
      </c>
      <c r="F278" s="6" t="s">
        <v>894</v>
      </c>
      <c r="G278" s="6" t="s">
        <v>895</v>
      </c>
      <c r="H278" s="15" t="s">
        <v>781</v>
      </c>
      <c r="J278" s="7" t="str">
        <f>IF(K278='วิชา-ชั้นที่สอน'!$B$3,'วิชา-ชั้นที่สอน'!$A$3,IF(K278='วิชา-ชั้นที่สอน'!$B$4,'วิชา-ชั้นที่สอน'!$A$4,IF(K278='วิชา-ชั้นที่สอน'!$B$5,'วิชา-ชั้นที่สอน'!$A$5,IF(K278='วิชา-ชั้นที่สอน'!$B$6,'วิชา-ชั้นที่สอน'!$A$6,IF(K278='วิชา-ชั้นที่สอน'!$B$7,'วิชา-ชั้นที่สอน'!$A$7,IF(K278='วิชา-ชั้นที่สอน'!$B$8,'วิชา-ชั้นที่สอน'!$A$8,"-"))))))</f>
        <v>ช67110</v>
      </c>
      <c r="K278" s="7" t="s">
        <v>1939</v>
      </c>
      <c r="L278" s="7" t="str">
        <f>IF(J278=0,"",IF(J278="-","",IF(J278="","",VLOOKUP(J278,'วิชา-ชั้นที่สอน'!$A$3:$F$59,3,FALSE))))</f>
        <v>สิบเอกชัยวัฒน์(เก่ง) เรืองไกรศิลป์</v>
      </c>
      <c r="M278" s="7" t="str">
        <f>IF(L278=$M$4,MAX(M$1:$M277)+1,"")</f>
        <v/>
      </c>
      <c r="N278" s="7" t="str">
        <f>IF($L278=N$4,MAX(N$1:N277)+1,"")</f>
        <v/>
      </c>
      <c r="O278" s="7" t="str">
        <f>IF($L278=O$4,MAX(O$1:O277)+1,"")</f>
        <v/>
      </c>
      <c r="P278" s="7">
        <f>IF($L278=P$4,MAX(P$1:P277)+1,"")</f>
        <v>72</v>
      </c>
      <c r="Q278" s="7" t="str">
        <f>IF($L278=Q$4,MAX(Q$1:Q277)+1,"")</f>
        <v/>
      </c>
      <c r="R278" s="7" t="str">
        <f>IF($L278=R$4,MAX(R$1:R277)+1,"")</f>
        <v/>
      </c>
      <c r="S278" s="7" t="str">
        <f>IF($L278=S$4,MAX(S$1:S277)+1,"")</f>
        <v/>
      </c>
      <c r="T278" s="7" t="str">
        <f>IF($L278=T$4,MAX(T$1:T277)+1,"")</f>
        <v/>
      </c>
      <c r="U278" s="7" t="str">
        <f>IF($L278=U$4,MAX(U$1:U277)+1,"")</f>
        <v/>
      </c>
      <c r="V278" s="6">
        <f t="shared" si="19"/>
        <v>72</v>
      </c>
      <c r="X278" s="7" t="str">
        <f>IF($J278=X$4,MAX(X$1:X277)+1,"")</f>
        <v/>
      </c>
      <c r="Y278" s="7" t="str">
        <f>IF($J278=Y$4,MAX(Y$1:Y277)+1,"")</f>
        <v/>
      </c>
      <c r="Z278" s="7" t="str">
        <f>IF($J278=Z$4,MAX(Z$1:Z277)+1,"")</f>
        <v/>
      </c>
      <c r="AA278" s="7">
        <f>IF($J278=AA$4,MAX(AA$1:AA277)+1,"")</f>
        <v>15</v>
      </c>
      <c r="AB278" s="7" t="str">
        <f>IF($J278=AB$4,MAX(AB$1:AB277)+1,"")</f>
        <v/>
      </c>
      <c r="AC278" s="7" t="str">
        <f>IF($J278=AC$4,MAX(AC$1:AC277)+1,"")</f>
        <v/>
      </c>
      <c r="AD278" s="7" t="str">
        <f>IF($J278=AD$4,MAX(AD$1:AD277)+1,"")</f>
        <v/>
      </c>
      <c r="AE278" s="7" t="str">
        <f>IF($J278=AE$4,MAX(AE$1:AE277)+1,"")</f>
        <v/>
      </c>
      <c r="AF278" s="7" t="str">
        <f>IF($J278=AF$4,MAX(AF$1:AF277)+1,"")</f>
        <v/>
      </c>
      <c r="AG278" s="7" t="str">
        <f>IF($J278=AG$4,MAX(AG$1:AG277)+1,"")</f>
        <v/>
      </c>
      <c r="AH278" s="7" t="str">
        <f>IF($J278=AH$4,MAX(AH$1:AH277)+1,"")</f>
        <v/>
      </c>
      <c r="AI278" s="7" t="str">
        <f>IF($J278=AI$4,MAX(AI$1:AI277)+1,"")</f>
        <v/>
      </c>
      <c r="AJ278" s="7" t="str">
        <f>IF($J278=AJ$4,MAX(AJ$1:AJ277)+1,"")</f>
        <v/>
      </c>
      <c r="AK278" s="7" t="str">
        <f>IF($J278=AK$4,MAX(AK$1:AK277)+1,"")</f>
        <v/>
      </c>
      <c r="AL278" s="7" t="str">
        <f>IF($J278=AL$4,MAX(AL$1:AL277)+1,"")</f>
        <v/>
      </c>
      <c r="AM278" s="7" t="str">
        <f>IF($J278=AM$4,MAX(AM$1:AM277)+1,"")</f>
        <v/>
      </c>
      <c r="AN278" s="7" t="str">
        <f>IF($J278=AN$4,MAX(AN$1:AN277)+1,"")</f>
        <v/>
      </c>
      <c r="AO278" s="7" t="str">
        <f>IF($J278=AO$4,MAX(AO$1:AO277)+1,"")</f>
        <v/>
      </c>
      <c r="AP278" s="7" t="str">
        <f>IF($J278=AP$4,MAX(AP$1:AP277)+1,"")</f>
        <v/>
      </c>
      <c r="AQ278" s="7" t="str">
        <f>IF($J278=AQ$4,MAX(AQ$1:AQ277)+1,"")</f>
        <v/>
      </c>
      <c r="AR278" s="7" t="str">
        <f>IF($J278=AR$4,MAX(AR$1:AR277)+1,"")</f>
        <v/>
      </c>
      <c r="AS278" s="7" t="str">
        <f>IF($J278=AS$4,MAX(AS$1:AS277)+1,"")</f>
        <v/>
      </c>
      <c r="AT278" s="7" t="str">
        <f>IF($J278=AT$4,MAX(AT$1:AT277)+1,"")</f>
        <v/>
      </c>
      <c r="AU278" s="7" t="str">
        <f>IF($J278=AU$4,MAX(AU$1:AU277)+1,"")</f>
        <v/>
      </c>
      <c r="AV278" s="7" t="str">
        <f>IF($J278=AV$4,MAX(AV$1:AV277)+1,"")</f>
        <v/>
      </c>
      <c r="AW278" s="7" t="str">
        <f>IF($J278=AW$4,MAX(AW$1:AW277)+1,"")</f>
        <v/>
      </c>
      <c r="AX278" s="7" t="str">
        <f>IF($J278=AX$4,MAX(AX$1:AX277)+1,"")</f>
        <v/>
      </c>
      <c r="AY278" s="7" t="str">
        <f>IF($J278=AY$4,MAX(AY$1:AY277)+1,"")</f>
        <v/>
      </c>
      <c r="AZ278" s="7" t="str">
        <f>IF($J278=AZ$4,MAX(AZ$1:AZ277)+1,"")</f>
        <v/>
      </c>
      <c r="BA278" s="7" t="str">
        <f>IF($J278=BA$4,MAX(BA$1:BA277)+1,"")</f>
        <v/>
      </c>
      <c r="BB278" s="7" t="str">
        <f>IF($J278=BB$4,MAX(BB$1:BB277)+1,"")</f>
        <v/>
      </c>
      <c r="BC278" s="7" t="str">
        <f>IF($J278=BC$4,MAX(BC$1:BC277)+1,"")</f>
        <v/>
      </c>
      <c r="BD278" s="7" t="str">
        <f>IF($J278=BD$4,MAX(BD$1:BD277)+1,"")</f>
        <v/>
      </c>
      <c r="BE278" s="7" t="str">
        <f>IF($J278=BE$4,MAX(BE$1:BE277)+1,"")</f>
        <v/>
      </c>
      <c r="BF278" s="7" t="str">
        <f>IF($J278=BF$4,MAX(BF$1:BF277)+1,"")</f>
        <v/>
      </c>
      <c r="BG278" s="7" t="str">
        <f>IF($J278=BG$4,MAX(BG$1:BG277)+1,"")</f>
        <v/>
      </c>
      <c r="BH278" s="7" t="str">
        <f>IF($J278=BH$4,MAX(BH$1:BH277)+1,"")</f>
        <v/>
      </c>
      <c r="BI278" s="6">
        <f t="shared" si="20"/>
        <v>15</v>
      </c>
    </row>
    <row r="279" spans="1:61">
      <c r="A279" s="6" t="str">
        <f t="shared" si="17"/>
        <v>มัธยมศึกษาปีที่ 1/2-5</v>
      </c>
      <c r="B279" s="6" t="str">
        <f t="shared" si="18"/>
        <v>ช67108-13</v>
      </c>
      <c r="D279" s="7">
        <v>5</v>
      </c>
      <c r="E279" s="7" t="s">
        <v>1960</v>
      </c>
      <c r="F279" s="6" t="s">
        <v>896</v>
      </c>
      <c r="G279" s="6" t="s">
        <v>897</v>
      </c>
      <c r="H279" s="15" t="s">
        <v>781</v>
      </c>
      <c r="J279" s="7" t="str">
        <f>IF(K279='วิชา-ชั้นที่สอน'!$B$3,'วิชา-ชั้นที่สอน'!$A$3,IF(K279='วิชา-ชั้นที่สอน'!$B$4,'วิชา-ชั้นที่สอน'!$A$4,IF(K279='วิชา-ชั้นที่สอน'!$B$5,'วิชา-ชั้นที่สอน'!$A$5,IF(K279='วิชา-ชั้นที่สอน'!$B$6,'วิชา-ชั้นที่สอน'!$A$6,IF(K279='วิชา-ชั้นที่สอน'!$B$7,'วิชา-ชั้นที่สอน'!$A$7,IF(K279='วิชา-ชั้นที่สอน'!$B$8,'วิชา-ชั้นที่สอน'!$A$8,"-"))))))</f>
        <v>ช67108</v>
      </c>
      <c r="K279" s="7" t="s">
        <v>1851</v>
      </c>
      <c r="L279" s="7" t="str">
        <f>IF(J279=0,"",IF(J279="-","",IF(J279="","",VLOOKUP(J279,'วิชา-ชั้นที่สอน'!$A$3:$F$59,3,FALSE))))</f>
        <v>นายธนินภัท วิชรัจจ์</v>
      </c>
      <c r="M279" s="7">
        <f>IF(L279=$M$4,MAX(M$1:$M278)+1,"")</f>
        <v>48</v>
      </c>
      <c r="N279" s="7" t="str">
        <f>IF($L279=N$4,MAX(N$1:N278)+1,"")</f>
        <v/>
      </c>
      <c r="O279" s="7" t="str">
        <f>IF($L279=O$4,MAX(O$1:O278)+1,"")</f>
        <v/>
      </c>
      <c r="P279" s="7" t="str">
        <f>IF($L279=P$4,MAX(P$1:P278)+1,"")</f>
        <v/>
      </c>
      <c r="Q279" s="7" t="str">
        <f>IF($L279=Q$4,MAX(Q$1:Q278)+1,"")</f>
        <v/>
      </c>
      <c r="R279" s="7" t="str">
        <f>IF($L279=R$4,MAX(R$1:R278)+1,"")</f>
        <v/>
      </c>
      <c r="S279" s="7" t="str">
        <f>IF($L279=S$4,MAX(S$1:S278)+1,"")</f>
        <v/>
      </c>
      <c r="T279" s="7" t="str">
        <f>IF($L279=T$4,MAX(T$1:T278)+1,"")</f>
        <v/>
      </c>
      <c r="U279" s="7" t="str">
        <f>IF($L279=U$4,MAX(U$1:U278)+1,"")</f>
        <v/>
      </c>
      <c r="V279" s="6">
        <f t="shared" si="19"/>
        <v>48</v>
      </c>
      <c r="X279" s="7" t="str">
        <f>IF($J279=X$4,MAX(X$1:X278)+1,"")</f>
        <v/>
      </c>
      <c r="Y279" s="7">
        <f>IF($J279=Y$4,MAX(Y$1:Y278)+1,"")</f>
        <v>13</v>
      </c>
      <c r="Z279" s="7" t="str">
        <f>IF($J279=Z$4,MAX(Z$1:Z278)+1,"")</f>
        <v/>
      </c>
      <c r="AA279" s="7" t="str">
        <f>IF($J279=AA$4,MAX(AA$1:AA278)+1,"")</f>
        <v/>
      </c>
      <c r="AB279" s="7" t="str">
        <f>IF($J279=AB$4,MAX(AB$1:AB278)+1,"")</f>
        <v/>
      </c>
      <c r="AC279" s="7" t="str">
        <f>IF($J279=AC$4,MAX(AC$1:AC278)+1,"")</f>
        <v/>
      </c>
      <c r="AD279" s="7" t="str">
        <f>IF($J279=AD$4,MAX(AD$1:AD278)+1,"")</f>
        <v/>
      </c>
      <c r="AE279" s="7" t="str">
        <f>IF($J279=AE$4,MAX(AE$1:AE278)+1,"")</f>
        <v/>
      </c>
      <c r="AF279" s="7" t="str">
        <f>IF($J279=AF$4,MAX(AF$1:AF278)+1,"")</f>
        <v/>
      </c>
      <c r="AG279" s="7" t="str">
        <f>IF($J279=AG$4,MAX(AG$1:AG278)+1,"")</f>
        <v/>
      </c>
      <c r="AH279" s="7" t="str">
        <f>IF($J279=AH$4,MAX(AH$1:AH278)+1,"")</f>
        <v/>
      </c>
      <c r="AI279" s="7" t="str">
        <f>IF($J279=AI$4,MAX(AI$1:AI278)+1,"")</f>
        <v/>
      </c>
      <c r="AJ279" s="7" t="str">
        <f>IF($J279=AJ$4,MAX(AJ$1:AJ278)+1,"")</f>
        <v/>
      </c>
      <c r="AK279" s="7" t="str">
        <f>IF($J279=AK$4,MAX(AK$1:AK278)+1,"")</f>
        <v/>
      </c>
      <c r="AL279" s="7" t="str">
        <f>IF($J279=AL$4,MAX(AL$1:AL278)+1,"")</f>
        <v/>
      </c>
      <c r="AM279" s="7" t="str">
        <f>IF($J279=AM$4,MAX(AM$1:AM278)+1,"")</f>
        <v/>
      </c>
      <c r="AN279" s="7" t="str">
        <f>IF($J279=AN$4,MAX(AN$1:AN278)+1,"")</f>
        <v/>
      </c>
      <c r="AO279" s="7" t="str">
        <f>IF($J279=AO$4,MAX(AO$1:AO278)+1,"")</f>
        <v/>
      </c>
      <c r="AP279" s="7" t="str">
        <f>IF($J279=AP$4,MAX(AP$1:AP278)+1,"")</f>
        <v/>
      </c>
      <c r="AQ279" s="7" t="str">
        <f>IF($J279=AQ$4,MAX(AQ$1:AQ278)+1,"")</f>
        <v/>
      </c>
      <c r="AR279" s="7" t="str">
        <f>IF($J279=AR$4,MAX(AR$1:AR278)+1,"")</f>
        <v/>
      </c>
      <c r="AS279" s="7" t="str">
        <f>IF($J279=AS$4,MAX(AS$1:AS278)+1,"")</f>
        <v/>
      </c>
      <c r="AT279" s="7" t="str">
        <f>IF($J279=AT$4,MAX(AT$1:AT278)+1,"")</f>
        <v/>
      </c>
      <c r="AU279" s="7" t="str">
        <f>IF($J279=AU$4,MAX(AU$1:AU278)+1,"")</f>
        <v/>
      </c>
      <c r="AV279" s="7" t="str">
        <f>IF($J279=AV$4,MAX(AV$1:AV278)+1,"")</f>
        <v/>
      </c>
      <c r="AW279" s="7" t="str">
        <f>IF($J279=AW$4,MAX(AW$1:AW278)+1,"")</f>
        <v/>
      </c>
      <c r="AX279" s="7" t="str">
        <f>IF($J279=AX$4,MAX(AX$1:AX278)+1,"")</f>
        <v/>
      </c>
      <c r="AY279" s="7" t="str">
        <f>IF($J279=AY$4,MAX(AY$1:AY278)+1,"")</f>
        <v/>
      </c>
      <c r="AZ279" s="7" t="str">
        <f>IF($J279=AZ$4,MAX(AZ$1:AZ278)+1,"")</f>
        <v/>
      </c>
      <c r="BA279" s="7" t="str">
        <f>IF($J279=BA$4,MAX(BA$1:BA278)+1,"")</f>
        <v/>
      </c>
      <c r="BB279" s="7" t="str">
        <f>IF($J279=BB$4,MAX(BB$1:BB278)+1,"")</f>
        <v/>
      </c>
      <c r="BC279" s="7" t="str">
        <f>IF($J279=BC$4,MAX(BC$1:BC278)+1,"")</f>
        <v/>
      </c>
      <c r="BD279" s="7" t="str">
        <f>IF($J279=BD$4,MAX(BD$1:BD278)+1,"")</f>
        <v/>
      </c>
      <c r="BE279" s="7" t="str">
        <f>IF($J279=BE$4,MAX(BE$1:BE278)+1,"")</f>
        <v/>
      </c>
      <c r="BF279" s="7" t="str">
        <f>IF($J279=BF$4,MAX(BF$1:BF278)+1,"")</f>
        <v/>
      </c>
      <c r="BG279" s="7" t="str">
        <f>IF($J279=BG$4,MAX(BG$1:BG278)+1,"")</f>
        <v/>
      </c>
      <c r="BH279" s="7" t="str">
        <f>IF($J279=BH$4,MAX(BH$1:BH278)+1,"")</f>
        <v/>
      </c>
      <c r="BI279" s="6">
        <f t="shared" si="20"/>
        <v>13</v>
      </c>
    </row>
    <row r="280" spans="1:61">
      <c r="A280" s="6" t="str">
        <f t="shared" si="17"/>
        <v>มัธยมศึกษาปีที่ 1/2-6</v>
      </c>
      <c r="B280" s="6" t="str">
        <f t="shared" si="18"/>
        <v>ช67109-8</v>
      </c>
      <c r="D280" s="7">
        <v>6</v>
      </c>
      <c r="E280" s="7" t="s">
        <v>1961</v>
      </c>
      <c r="F280" s="6" t="s">
        <v>898</v>
      </c>
      <c r="G280" s="6" t="s">
        <v>899</v>
      </c>
      <c r="H280" s="15" t="s">
        <v>781</v>
      </c>
      <c r="J280" s="7" t="str">
        <f>IF(K280='วิชา-ชั้นที่สอน'!$B$3,'วิชา-ชั้นที่สอน'!$A$3,IF(K280='วิชา-ชั้นที่สอน'!$B$4,'วิชา-ชั้นที่สอน'!$A$4,IF(K280='วิชา-ชั้นที่สอน'!$B$5,'วิชา-ชั้นที่สอน'!$A$5,IF(K280='วิชา-ชั้นที่สอน'!$B$6,'วิชา-ชั้นที่สอน'!$A$6,IF(K280='วิชา-ชั้นที่สอน'!$B$7,'วิชา-ชั้นที่สอน'!$A$7,IF(K280='วิชา-ชั้นที่สอน'!$B$8,'วิชา-ชั้นที่สอน'!$A$8,"-"))))))</f>
        <v>ช67109</v>
      </c>
      <c r="K280" s="7" t="s">
        <v>1857</v>
      </c>
      <c r="L280" s="7" t="str">
        <f>IF(J280=0,"",IF(J280="-","",IF(J280="","",VLOOKUP(J280,'วิชา-ชั้นที่สอน'!$A$3:$F$59,3,FALSE))))</f>
        <v>นายวสันต์ แสงรัตนกุล</v>
      </c>
      <c r="M280" s="7" t="str">
        <f>IF(L280=$M$4,MAX(M$1:$M279)+1,"")</f>
        <v/>
      </c>
      <c r="N280" s="7" t="str">
        <f>IF($L280=N$4,MAX(N$1:N279)+1,"")</f>
        <v/>
      </c>
      <c r="O280" s="7" t="str">
        <f>IF($L280=O$4,MAX(O$1:O279)+1,"")</f>
        <v/>
      </c>
      <c r="P280" s="7" t="str">
        <f>IF($L280=P$4,MAX(P$1:P279)+1,"")</f>
        <v/>
      </c>
      <c r="Q280" s="7" t="str">
        <f>IF($L280=Q$4,MAX(Q$1:Q279)+1,"")</f>
        <v/>
      </c>
      <c r="R280" s="7" t="str">
        <f>IF($L280=R$4,MAX(R$1:R279)+1,"")</f>
        <v/>
      </c>
      <c r="S280" s="7">
        <f>IF($L280=S$4,MAX(S$1:S279)+1,"")</f>
        <v>8</v>
      </c>
      <c r="T280" s="7" t="str">
        <f>IF($L280=T$4,MAX(T$1:T279)+1,"")</f>
        <v/>
      </c>
      <c r="U280" s="7" t="str">
        <f>IF($L280=U$4,MAX(U$1:U279)+1,"")</f>
        <v/>
      </c>
      <c r="V280" s="6">
        <f t="shared" si="19"/>
        <v>8</v>
      </c>
      <c r="X280" s="7" t="str">
        <f>IF($J280=X$4,MAX(X$1:X279)+1,"")</f>
        <v/>
      </c>
      <c r="Y280" s="7" t="str">
        <f>IF($J280=Y$4,MAX(Y$1:Y279)+1,"")</f>
        <v/>
      </c>
      <c r="Z280" s="7">
        <f>IF($J280=Z$4,MAX(Z$1:Z279)+1,"")</f>
        <v>8</v>
      </c>
      <c r="AA280" s="7" t="str">
        <f>IF($J280=AA$4,MAX(AA$1:AA279)+1,"")</f>
        <v/>
      </c>
      <c r="AB280" s="7" t="str">
        <f>IF($J280=AB$4,MAX(AB$1:AB279)+1,"")</f>
        <v/>
      </c>
      <c r="AC280" s="7" t="str">
        <f>IF($J280=AC$4,MAX(AC$1:AC279)+1,"")</f>
        <v/>
      </c>
      <c r="AD280" s="7" t="str">
        <f>IF($J280=AD$4,MAX(AD$1:AD279)+1,"")</f>
        <v/>
      </c>
      <c r="AE280" s="7" t="str">
        <f>IF($J280=AE$4,MAX(AE$1:AE279)+1,"")</f>
        <v/>
      </c>
      <c r="AF280" s="7" t="str">
        <f>IF($J280=AF$4,MAX(AF$1:AF279)+1,"")</f>
        <v/>
      </c>
      <c r="AG280" s="7" t="str">
        <f>IF($J280=AG$4,MAX(AG$1:AG279)+1,"")</f>
        <v/>
      </c>
      <c r="AH280" s="7" t="str">
        <f>IF($J280=AH$4,MAX(AH$1:AH279)+1,"")</f>
        <v/>
      </c>
      <c r="AI280" s="7" t="str">
        <f>IF($J280=AI$4,MAX(AI$1:AI279)+1,"")</f>
        <v/>
      </c>
      <c r="AJ280" s="7" t="str">
        <f>IF($J280=AJ$4,MAX(AJ$1:AJ279)+1,"")</f>
        <v/>
      </c>
      <c r="AK280" s="7" t="str">
        <f>IF($J280=AK$4,MAX(AK$1:AK279)+1,"")</f>
        <v/>
      </c>
      <c r="AL280" s="7" t="str">
        <f>IF($J280=AL$4,MAX(AL$1:AL279)+1,"")</f>
        <v/>
      </c>
      <c r="AM280" s="7" t="str">
        <f>IF($J280=AM$4,MAX(AM$1:AM279)+1,"")</f>
        <v/>
      </c>
      <c r="AN280" s="7" t="str">
        <f>IF($J280=AN$4,MAX(AN$1:AN279)+1,"")</f>
        <v/>
      </c>
      <c r="AO280" s="7" t="str">
        <f>IF($J280=AO$4,MAX(AO$1:AO279)+1,"")</f>
        <v/>
      </c>
      <c r="AP280" s="7" t="str">
        <f>IF($J280=AP$4,MAX(AP$1:AP279)+1,"")</f>
        <v/>
      </c>
      <c r="AQ280" s="7" t="str">
        <f>IF($J280=AQ$4,MAX(AQ$1:AQ279)+1,"")</f>
        <v/>
      </c>
      <c r="AR280" s="7" t="str">
        <f>IF($J280=AR$4,MAX(AR$1:AR279)+1,"")</f>
        <v/>
      </c>
      <c r="AS280" s="7" t="str">
        <f>IF($J280=AS$4,MAX(AS$1:AS279)+1,"")</f>
        <v/>
      </c>
      <c r="AT280" s="7" t="str">
        <f>IF($J280=AT$4,MAX(AT$1:AT279)+1,"")</f>
        <v/>
      </c>
      <c r="AU280" s="7" t="str">
        <f>IF($J280=AU$4,MAX(AU$1:AU279)+1,"")</f>
        <v/>
      </c>
      <c r="AV280" s="7" t="str">
        <f>IF($J280=AV$4,MAX(AV$1:AV279)+1,"")</f>
        <v/>
      </c>
      <c r="AW280" s="7" t="str">
        <f>IF($J280=AW$4,MAX(AW$1:AW279)+1,"")</f>
        <v/>
      </c>
      <c r="AX280" s="7" t="str">
        <f>IF($J280=AX$4,MAX(AX$1:AX279)+1,"")</f>
        <v/>
      </c>
      <c r="AY280" s="7" t="str">
        <f>IF($J280=AY$4,MAX(AY$1:AY279)+1,"")</f>
        <v/>
      </c>
      <c r="AZ280" s="7" t="str">
        <f>IF($J280=AZ$4,MAX(AZ$1:AZ279)+1,"")</f>
        <v/>
      </c>
      <c r="BA280" s="7" t="str">
        <f>IF($J280=BA$4,MAX(BA$1:BA279)+1,"")</f>
        <v/>
      </c>
      <c r="BB280" s="7" t="str">
        <f>IF($J280=BB$4,MAX(BB$1:BB279)+1,"")</f>
        <v/>
      </c>
      <c r="BC280" s="7" t="str">
        <f>IF($J280=BC$4,MAX(BC$1:BC279)+1,"")</f>
        <v/>
      </c>
      <c r="BD280" s="7" t="str">
        <f>IF($J280=BD$4,MAX(BD$1:BD279)+1,"")</f>
        <v/>
      </c>
      <c r="BE280" s="7" t="str">
        <f>IF($J280=BE$4,MAX(BE$1:BE279)+1,"")</f>
        <v/>
      </c>
      <c r="BF280" s="7" t="str">
        <f>IF($J280=BF$4,MAX(BF$1:BF279)+1,"")</f>
        <v/>
      </c>
      <c r="BG280" s="7" t="str">
        <f>IF($J280=BG$4,MAX(BG$1:BG279)+1,"")</f>
        <v/>
      </c>
      <c r="BH280" s="7" t="str">
        <f>IF($J280=BH$4,MAX(BH$1:BH279)+1,"")</f>
        <v/>
      </c>
      <c r="BI280" s="6">
        <f t="shared" si="20"/>
        <v>8</v>
      </c>
    </row>
    <row r="281" spans="1:61">
      <c r="A281" s="6" t="str">
        <f t="shared" si="17"/>
        <v>มัธยมศึกษาปีที่ 1/2-7</v>
      </c>
      <c r="B281" s="6" t="str">
        <f t="shared" si="18"/>
        <v>ช67110-16</v>
      </c>
      <c r="D281" s="7">
        <v>7</v>
      </c>
      <c r="E281" s="7" t="s">
        <v>1962</v>
      </c>
      <c r="F281" s="6" t="s">
        <v>900</v>
      </c>
      <c r="G281" s="6" t="s">
        <v>482</v>
      </c>
      <c r="H281" s="15" t="s">
        <v>781</v>
      </c>
      <c r="J281" s="7" t="str">
        <f>IF(K281='วิชา-ชั้นที่สอน'!$B$3,'วิชา-ชั้นที่สอน'!$A$3,IF(K281='วิชา-ชั้นที่สอน'!$B$4,'วิชา-ชั้นที่สอน'!$A$4,IF(K281='วิชา-ชั้นที่สอน'!$B$5,'วิชา-ชั้นที่สอน'!$A$5,IF(K281='วิชา-ชั้นที่สอน'!$B$6,'วิชา-ชั้นที่สอน'!$A$6,IF(K281='วิชา-ชั้นที่สอน'!$B$7,'วิชา-ชั้นที่สอน'!$A$7,IF(K281='วิชา-ชั้นที่สอน'!$B$8,'วิชา-ชั้นที่สอน'!$A$8,"-"))))))</f>
        <v>ช67110</v>
      </c>
      <c r="K281" s="7" t="s">
        <v>1939</v>
      </c>
      <c r="L281" s="7" t="str">
        <f>IF(J281=0,"",IF(J281="-","",IF(J281="","",VLOOKUP(J281,'วิชา-ชั้นที่สอน'!$A$3:$F$59,3,FALSE))))</f>
        <v>สิบเอกชัยวัฒน์(เก่ง) เรืองไกรศิลป์</v>
      </c>
      <c r="M281" s="7" t="str">
        <f>IF(L281=$M$4,MAX(M$1:$M280)+1,"")</f>
        <v/>
      </c>
      <c r="N281" s="7" t="str">
        <f>IF($L281=N$4,MAX(N$1:N280)+1,"")</f>
        <v/>
      </c>
      <c r="O281" s="7" t="str">
        <f>IF($L281=O$4,MAX(O$1:O280)+1,"")</f>
        <v/>
      </c>
      <c r="P281" s="7">
        <f>IF($L281=P$4,MAX(P$1:P280)+1,"")</f>
        <v>73</v>
      </c>
      <c r="Q281" s="7" t="str">
        <f>IF($L281=Q$4,MAX(Q$1:Q280)+1,"")</f>
        <v/>
      </c>
      <c r="R281" s="7" t="str">
        <f>IF($L281=R$4,MAX(R$1:R280)+1,"")</f>
        <v/>
      </c>
      <c r="S281" s="7" t="str">
        <f>IF($L281=S$4,MAX(S$1:S280)+1,"")</f>
        <v/>
      </c>
      <c r="T281" s="7" t="str">
        <f>IF($L281=T$4,MAX(T$1:T280)+1,"")</f>
        <v/>
      </c>
      <c r="U281" s="7" t="str">
        <f>IF($L281=U$4,MAX(U$1:U280)+1,"")</f>
        <v/>
      </c>
      <c r="V281" s="6">
        <f t="shared" si="19"/>
        <v>73</v>
      </c>
      <c r="X281" s="7" t="str">
        <f>IF($J281=X$4,MAX(X$1:X280)+1,"")</f>
        <v/>
      </c>
      <c r="Y281" s="7" t="str">
        <f>IF($J281=Y$4,MAX(Y$1:Y280)+1,"")</f>
        <v/>
      </c>
      <c r="Z281" s="7" t="str">
        <f>IF($J281=Z$4,MAX(Z$1:Z280)+1,"")</f>
        <v/>
      </c>
      <c r="AA281" s="7">
        <f>IF($J281=AA$4,MAX(AA$1:AA280)+1,"")</f>
        <v>16</v>
      </c>
      <c r="AB281" s="7" t="str">
        <f>IF($J281=AB$4,MAX(AB$1:AB280)+1,"")</f>
        <v/>
      </c>
      <c r="AC281" s="7" t="str">
        <f>IF($J281=AC$4,MAX(AC$1:AC280)+1,"")</f>
        <v/>
      </c>
      <c r="AD281" s="7" t="str">
        <f>IF($J281=AD$4,MAX(AD$1:AD280)+1,"")</f>
        <v/>
      </c>
      <c r="AE281" s="7" t="str">
        <f>IF($J281=AE$4,MAX(AE$1:AE280)+1,"")</f>
        <v/>
      </c>
      <c r="AF281" s="7" t="str">
        <f>IF($J281=AF$4,MAX(AF$1:AF280)+1,"")</f>
        <v/>
      </c>
      <c r="AG281" s="7" t="str">
        <f>IF($J281=AG$4,MAX(AG$1:AG280)+1,"")</f>
        <v/>
      </c>
      <c r="AH281" s="7" t="str">
        <f>IF($J281=AH$4,MAX(AH$1:AH280)+1,"")</f>
        <v/>
      </c>
      <c r="AI281" s="7" t="str">
        <f>IF($J281=AI$4,MAX(AI$1:AI280)+1,"")</f>
        <v/>
      </c>
      <c r="AJ281" s="7" t="str">
        <f>IF($J281=AJ$4,MAX(AJ$1:AJ280)+1,"")</f>
        <v/>
      </c>
      <c r="AK281" s="7" t="str">
        <f>IF($J281=AK$4,MAX(AK$1:AK280)+1,"")</f>
        <v/>
      </c>
      <c r="AL281" s="7" t="str">
        <f>IF($J281=AL$4,MAX(AL$1:AL280)+1,"")</f>
        <v/>
      </c>
      <c r="AM281" s="7" t="str">
        <f>IF($J281=AM$4,MAX(AM$1:AM280)+1,"")</f>
        <v/>
      </c>
      <c r="AN281" s="7" t="str">
        <f>IF($J281=AN$4,MAX(AN$1:AN280)+1,"")</f>
        <v/>
      </c>
      <c r="AO281" s="7" t="str">
        <f>IF($J281=AO$4,MAX(AO$1:AO280)+1,"")</f>
        <v/>
      </c>
      <c r="AP281" s="7" t="str">
        <f>IF($J281=AP$4,MAX(AP$1:AP280)+1,"")</f>
        <v/>
      </c>
      <c r="AQ281" s="7" t="str">
        <f>IF($J281=AQ$4,MAX(AQ$1:AQ280)+1,"")</f>
        <v/>
      </c>
      <c r="AR281" s="7" t="str">
        <f>IF($J281=AR$4,MAX(AR$1:AR280)+1,"")</f>
        <v/>
      </c>
      <c r="AS281" s="7" t="str">
        <f>IF($J281=AS$4,MAX(AS$1:AS280)+1,"")</f>
        <v/>
      </c>
      <c r="AT281" s="7" t="str">
        <f>IF($J281=AT$4,MAX(AT$1:AT280)+1,"")</f>
        <v/>
      </c>
      <c r="AU281" s="7" t="str">
        <f>IF($J281=AU$4,MAX(AU$1:AU280)+1,"")</f>
        <v/>
      </c>
      <c r="AV281" s="7" t="str">
        <f>IF($J281=AV$4,MAX(AV$1:AV280)+1,"")</f>
        <v/>
      </c>
      <c r="AW281" s="7" t="str">
        <f>IF($J281=AW$4,MAX(AW$1:AW280)+1,"")</f>
        <v/>
      </c>
      <c r="AX281" s="7" t="str">
        <f>IF($J281=AX$4,MAX(AX$1:AX280)+1,"")</f>
        <v/>
      </c>
      <c r="AY281" s="7" t="str">
        <f>IF($J281=AY$4,MAX(AY$1:AY280)+1,"")</f>
        <v/>
      </c>
      <c r="AZ281" s="7" t="str">
        <f>IF($J281=AZ$4,MAX(AZ$1:AZ280)+1,"")</f>
        <v/>
      </c>
      <c r="BA281" s="7" t="str">
        <f>IF($J281=BA$4,MAX(BA$1:BA280)+1,"")</f>
        <v/>
      </c>
      <c r="BB281" s="7" t="str">
        <f>IF($J281=BB$4,MAX(BB$1:BB280)+1,"")</f>
        <v/>
      </c>
      <c r="BC281" s="7" t="str">
        <f>IF($J281=BC$4,MAX(BC$1:BC280)+1,"")</f>
        <v/>
      </c>
      <c r="BD281" s="7" t="str">
        <f>IF($J281=BD$4,MAX(BD$1:BD280)+1,"")</f>
        <v/>
      </c>
      <c r="BE281" s="7" t="str">
        <f>IF($J281=BE$4,MAX(BE$1:BE280)+1,"")</f>
        <v/>
      </c>
      <c r="BF281" s="7" t="str">
        <f>IF($J281=BF$4,MAX(BF$1:BF280)+1,"")</f>
        <v/>
      </c>
      <c r="BG281" s="7" t="str">
        <f>IF($J281=BG$4,MAX(BG$1:BG280)+1,"")</f>
        <v/>
      </c>
      <c r="BH281" s="7" t="str">
        <f>IF($J281=BH$4,MAX(BH$1:BH280)+1,"")</f>
        <v/>
      </c>
      <c r="BI281" s="6">
        <f t="shared" si="20"/>
        <v>16</v>
      </c>
    </row>
    <row r="282" spans="1:61">
      <c r="A282" s="6" t="str">
        <f t="shared" si="17"/>
        <v>มัธยมศึกษาปีที่ 1/2-8</v>
      </c>
      <c r="B282" s="6" t="str">
        <f t="shared" si="18"/>
        <v>ช67111-4</v>
      </c>
      <c r="D282" s="7">
        <v>8</v>
      </c>
      <c r="E282" s="7" t="s">
        <v>1963</v>
      </c>
      <c r="F282" s="6" t="s">
        <v>901</v>
      </c>
      <c r="G282" s="6" t="s">
        <v>902</v>
      </c>
      <c r="H282" s="15" t="s">
        <v>781</v>
      </c>
      <c r="J282" s="7" t="str">
        <f>IF(K282='วิชา-ชั้นที่สอน'!$B$3,'วิชา-ชั้นที่สอน'!$A$3,IF(K282='วิชา-ชั้นที่สอน'!$B$4,'วิชา-ชั้นที่สอน'!$A$4,IF(K282='วิชา-ชั้นที่สอน'!$B$5,'วิชา-ชั้นที่สอน'!$A$5,IF(K282='วิชา-ชั้นที่สอน'!$B$6,'วิชา-ชั้นที่สอน'!$A$6,IF(K282='วิชา-ชั้นที่สอน'!$B$7,'วิชา-ชั้นที่สอน'!$A$7,IF(K282='วิชา-ชั้นที่สอน'!$B$8,'วิชา-ชั้นที่สอน'!$A$8,"-"))))))</f>
        <v>ช67111</v>
      </c>
      <c r="K282" s="7" t="s">
        <v>1940</v>
      </c>
      <c r="L282" s="7" t="str">
        <f>IF(J282=0,"",IF(J282="-","",IF(J282="","",VLOOKUP(J282,'วิชา-ชั้นที่สอน'!$A$3:$F$59,3,FALSE))))</f>
        <v>นางสาวศิลป์ศุภา คุสินธุ์</v>
      </c>
      <c r="M282" s="7" t="str">
        <f>IF(L282=$M$4,MAX(M$1:$M281)+1,"")</f>
        <v/>
      </c>
      <c r="N282" s="7">
        <f>IF($L282=N$4,MAX(N$1:N281)+1,"")</f>
        <v>46</v>
      </c>
      <c r="O282" s="7" t="str">
        <f>IF($L282=O$4,MAX(O$1:O281)+1,"")</f>
        <v/>
      </c>
      <c r="P282" s="7" t="str">
        <f>IF($L282=P$4,MAX(P$1:P281)+1,"")</f>
        <v/>
      </c>
      <c r="Q282" s="7" t="str">
        <f>IF($L282=Q$4,MAX(Q$1:Q281)+1,"")</f>
        <v/>
      </c>
      <c r="R282" s="7" t="str">
        <f>IF($L282=R$4,MAX(R$1:R281)+1,"")</f>
        <v/>
      </c>
      <c r="S282" s="7" t="str">
        <f>IF($L282=S$4,MAX(S$1:S281)+1,"")</f>
        <v/>
      </c>
      <c r="T282" s="7" t="str">
        <f>IF($L282=T$4,MAX(T$1:T281)+1,"")</f>
        <v/>
      </c>
      <c r="U282" s="7" t="str">
        <f>IF($L282=U$4,MAX(U$1:U281)+1,"")</f>
        <v/>
      </c>
      <c r="V282" s="6">
        <f t="shared" si="19"/>
        <v>46</v>
      </c>
      <c r="X282" s="7" t="str">
        <f>IF($J282=X$4,MAX(X$1:X281)+1,"")</f>
        <v/>
      </c>
      <c r="Y282" s="7" t="str">
        <f>IF($J282=Y$4,MAX(Y$1:Y281)+1,"")</f>
        <v/>
      </c>
      <c r="Z282" s="7" t="str">
        <f>IF($J282=Z$4,MAX(Z$1:Z281)+1,"")</f>
        <v/>
      </c>
      <c r="AA282" s="7" t="str">
        <f>IF($J282=AA$4,MAX(AA$1:AA281)+1,"")</f>
        <v/>
      </c>
      <c r="AB282" s="7">
        <f>IF($J282=AB$4,MAX(AB$1:AB281)+1,"")</f>
        <v>4</v>
      </c>
      <c r="AC282" s="7" t="str">
        <f>IF($J282=AC$4,MAX(AC$1:AC281)+1,"")</f>
        <v/>
      </c>
      <c r="AD282" s="7" t="str">
        <f>IF($J282=AD$4,MAX(AD$1:AD281)+1,"")</f>
        <v/>
      </c>
      <c r="AE282" s="7" t="str">
        <f>IF($J282=AE$4,MAX(AE$1:AE281)+1,"")</f>
        <v/>
      </c>
      <c r="AF282" s="7" t="str">
        <f>IF($J282=AF$4,MAX(AF$1:AF281)+1,"")</f>
        <v/>
      </c>
      <c r="AG282" s="7" t="str">
        <f>IF($J282=AG$4,MAX(AG$1:AG281)+1,"")</f>
        <v/>
      </c>
      <c r="AH282" s="7" t="str">
        <f>IF($J282=AH$4,MAX(AH$1:AH281)+1,"")</f>
        <v/>
      </c>
      <c r="AI282" s="7" t="str">
        <f>IF($J282=AI$4,MAX(AI$1:AI281)+1,"")</f>
        <v/>
      </c>
      <c r="AJ282" s="7" t="str">
        <f>IF($J282=AJ$4,MAX(AJ$1:AJ281)+1,"")</f>
        <v/>
      </c>
      <c r="AK282" s="7" t="str">
        <f>IF($J282=AK$4,MAX(AK$1:AK281)+1,"")</f>
        <v/>
      </c>
      <c r="AL282" s="7" t="str">
        <f>IF($J282=AL$4,MAX(AL$1:AL281)+1,"")</f>
        <v/>
      </c>
      <c r="AM282" s="7" t="str">
        <f>IF($J282=AM$4,MAX(AM$1:AM281)+1,"")</f>
        <v/>
      </c>
      <c r="AN282" s="7" t="str">
        <f>IF($J282=AN$4,MAX(AN$1:AN281)+1,"")</f>
        <v/>
      </c>
      <c r="AO282" s="7" t="str">
        <f>IF($J282=AO$4,MAX(AO$1:AO281)+1,"")</f>
        <v/>
      </c>
      <c r="AP282" s="7" t="str">
        <f>IF($J282=AP$4,MAX(AP$1:AP281)+1,"")</f>
        <v/>
      </c>
      <c r="AQ282" s="7" t="str">
        <f>IF($J282=AQ$4,MAX(AQ$1:AQ281)+1,"")</f>
        <v/>
      </c>
      <c r="AR282" s="7" t="str">
        <f>IF($J282=AR$4,MAX(AR$1:AR281)+1,"")</f>
        <v/>
      </c>
      <c r="AS282" s="7" t="str">
        <f>IF($J282=AS$4,MAX(AS$1:AS281)+1,"")</f>
        <v/>
      </c>
      <c r="AT282" s="7" t="str">
        <f>IF($J282=AT$4,MAX(AT$1:AT281)+1,"")</f>
        <v/>
      </c>
      <c r="AU282" s="7" t="str">
        <f>IF($J282=AU$4,MAX(AU$1:AU281)+1,"")</f>
        <v/>
      </c>
      <c r="AV282" s="7" t="str">
        <f>IF($J282=AV$4,MAX(AV$1:AV281)+1,"")</f>
        <v/>
      </c>
      <c r="AW282" s="7" t="str">
        <f>IF($J282=AW$4,MAX(AW$1:AW281)+1,"")</f>
        <v/>
      </c>
      <c r="AX282" s="7" t="str">
        <f>IF($J282=AX$4,MAX(AX$1:AX281)+1,"")</f>
        <v/>
      </c>
      <c r="AY282" s="7" t="str">
        <f>IF($J282=AY$4,MAX(AY$1:AY281)+1,"")</f>
        <v/>
      </c>
      <c r="AZ282" s="7" t="str">
        <f>IF($J282=AZ$4,MAX(AZ$1:AZ281)+1,"")</f>
        <v/>
      </c>
      <c r="BA282" s="7" t="str">
        <f>IF($J282=BA$4,MAX(BA$1:BA281)+1,"")</f>
        <v/>
      </c>
      <c r="BB282" s="7" t="str">
        <f>IF($J282=BB$4,MAX(BB$1:BB281)+1,"")</f>
        <v/>
      </c>
      <c r="BC282" s="7" t="str">
        <f>IF($J282=BC$4,MAX(BC$1:BC281)+1,"")</f>
        <v/>
      </c>
      <c r="BD282" s="7" t="str">
        <f>IF($J282=BD$4,MAX(BD$1:BD281)+1,"")</f>
        <v/>
      </c>
      <c r="BE282" s="7" t="str">
        <f>IF($J282=BE$4,MAX(BE$1:BE281)+1,"")</f>
        <v/>
      </c>
      <c r="BF282" s="7" t="str">
        <f>IF($J282=BF$4,MAX(BF$1:BF281)+1,"")</f>
        <v/>
      </c>
      <c r="BG282" s="7" t="str">
        <f>IF($J282=BG$4,MAX(BG$1:BG281)+1,"")</f>
        <v/>
      </c>
      <c r="BH282" s="7" t="str">
        <f>IF($J282=BH$4,MAX(BH$1:BH281)+1,"")</f>
        <v/>
      </c>
      <c r="BI282" s="6">
        <f t="shared" si="20"/>
        <v>4</v>
      </c>
    </row>
    <row r="283" spans="1:61">
      <c r="A283" s="6" t="str">
        <f t="shared" si="17"/>
        <v>มัธยมศึกษาปีที่ 1/2-9</v>
      </c>
      <c r="B283" s="6" t="str">
        <f t="shared" si="18"/>
        <v>ช67111-5</v>
      </c>
      <c r="D283" s="7">
        <v>9</v>
      </c>
      <c r="E283" s="7" t="s">
        <v>1964</v>
      </c>
      <c r="F283" s="6" t="s">
        <v>903</v>
      </c>
      <c r="G283" s="6" t="s">
        <v>904</v>
      </c>
      <c r="H283" s="15" t="s">
        <v>781</v>
      </c>
      <c r="J283" s="7" t="str">
        <f>IF(K283='วิชา-ชั้นที่สอน'!$B$3,'วิชา-ชั้นที่สอน'!$A$3,IF(K283='วิชา-ชั้นที่สอน'!$B$4,'วิชา-ชั้นที่สอน'!$A$4,IF(K283='วิชา-ชั้นที่สอน'!$B$5,'วิชา-ชั้นที่สอน'!$A$5,IF(K283='วิชา-ชั้นที่สอน'!$B$6,'วิชา-ชั้นที่สอน'!$A$6,IF(K283='วิชา-ชั้นที่สอน'!$B$7,'วิชา-ชั้นที่สอน'!$A$7,IF(K283='วิชา-ชั้นที่สอน'!$B$8,'วิชา-ชั้นที่สอน'!$A$8,"-"))))))</f>
        <v>ช67111</v>
      </c>
      <c r="K283" s="7" t="s">
        <v>1940</v>
      </c>
      <c r="L283" s="7" t="str">
        <f>IF(J283=0,"",IF(J283="-","",IF(J283="","",VLOOKUP(J283,'วิชา-ชั้นที่สอน'!$A$3:$F$59,3,FALSE))))</f>
        <v>นางสาวศิลป์ศุภา คุสินธุ์</v>
      </c>
      <c r="M283" s="7" t="str">
        <f>IF(L283=$M$4,MAX(M$1:$M282)+1,"")</f>
        <v/>
      </c>
      <c r="N283" s="7">
        <f>IF($L283=N$4,MAX(N$1:N282)+1,"")</f>
        <v>47</v>
      </c>
      <c r="O283" s="7" t="str">
        <f>IF($L283=O$4,MAX(O$1:O282)+1,"")</f>
        <v/>
      </c>
      <c r="P283" s="7" t="str">
        <f>IF($L283=P$4,MAX(P$1:P282)+1,"")</f>
        <v/>
      </c>
      <c r="Q283" s="7" t="str">
        <f>IF($L283=Q$4,MAX(Q$1:Q282)+1,"")</f>
        <v/>
      </c>
      <c r="R283" s="7" t="str">
        <f>IF($L283=R$4,MAX(R$1:R282)+1,"")</f>
        <v/>
      </c>
      <c r="S283" s="7" t="str">
        <f>IF($L283=S$4,MAX(S$1:S282)+1,"")</f>
        <v/>
      </c>
      <c r="T283" s="7" t="str">
        <f>IF($L283=T$4,MAX(T$1:T282)+1,"")</f>
        <v/>
      </c>
      <c r="U283" s="7" t="str">
        <f>IF($L283=U$4,MAX(U$1:U282)+1,"")</f>
        <v/>
      </c>
      <c r="V283" s="6">
        <f t="shared" si="19"/>
        <v>47</v>
      </c>
      <c r="X283" s="7" t="str">
        <f>IF($J283=X$4,MAX(X$1:X282)+1,"")</f>
        <v/>
      </c>
      <c r="Y283" s="7" t="str">
        <f>IF($J283=Y$4,MAX(Y$1:Y282)+1,"")</f>
        <v/>
      </c>
      <c r="Z283" s="7" t="str">
        <f>IF($J283=Z$4,MAX(Z$1:Z282)+1,"")</f>
        <v/>
      </c>
      <c r="AA283" s="7" t="str">
        <f>IF($J283=AA$4,MAX(AA$1:AA282)+1,"")</f>
        <v/>
      </c>
      <c r="AB283" s="7">
        <f>IF($J283=AB$4,MAX(AB$1:AB282)+1,"")</f>
        <v>5</v>
      </c>
      <c r="AC283" s="7" t="str">
        <f>IF($J283=AC$4,MAX(AC$1:AC282)+1,"")</f>
        <v/>
      </c>
      <c r="AD283" s="7" t="str">
        <f>IF($J283=AD$4,MAX(AD$1:AD282)+1,"")</f>
        <v/>
      </c>
      <c r="AE283" s="7" t="str">
        <f>IF($J283=AE$4,MAX(AE$1:AE282)+1,"")</f>
        <v/>
      </c>
      <c r="AF283" s="7" t="str">
        <f>IF($J283=AF$4,MAX(AF$1:AF282)+1,"")</f>
        <v/>
      </c>
      <c r="AG283" s="7" t="str">
        <f>IF($J283=AG$4,MAX(AG$1:AG282)+1,"")</f>
        <v/>
      </c>
      <c r="AH283" s="7" t="str">
        <f>IF($J283=AH$4,MAX(AH$1:AH282)+1,"")</f>
        <v/>
      </c>
      <c r="AI283" s="7" t="str">
        <f>IF($J283=AI$4,MAX(AI$1:AI282)+1,"")</f>
        <v/>
      </c>
      <c r="AJ283" s="7" t="str">
        <f>IF($J283=AJ$4,MAX(AJ$1:AJ282)+1,"")</f>
        <v/>
      </c>
      <c r="AK283" s="7" t="str">
        <f>IF($J283=AK$4,MAX(AK$1:AK282)+1,"")</f>
        <v/>
      </c>
      <c r="AL283" s="7" t="str">
        <f>IF($J283=AL$4,MAX(AL$1:AL282)+1,"")</f>
        <v/>
      </c>
      <c r="AM283" s="7" t="str">
        <f>IF($J283=AM$4,MAX(AM$1:AM282)+1,"")</f>
        <v/>
      </c>
      <c r="AN283" s="7" t="str">
        <f>IF($J283=AN$4,MAX(AN$1:AN282)+1,"")</f>
        <v/>
      </c>
      <c r="AO283" s="7" t="str">
        <f>IF($J283=AO$4,MAX(AO$1:AO282)+1,"")</f>
        <v/>
      </c>
      <c r="AP283" s="7" t="str">
        <f>IF($J283=AP$4,MAX(AP$1:AP282)+1,"")</f>
        <v/>
      </c>
      <c r="AQ283" s="7" t="str">
        <f>IF($J283=AQ$4,MAX(AQ$1:AQ282)+1,"")</f>
        <v/>
      </c>
      <c r="AR283" s="7" t="str">
        <f>IF($J283=AR$4,MAX(AR$1:AR282)+1,"")</f>
        <v/>
      </c>
      <c r="AS283" s="7" t="str">
        <f>IF($J283=AS$4,MAX(AS$1:AS282)+1,"")</f>
        <v/>
      </c>
      <c r="AT283" s="7" t="str">
        <f>IF($J283=AT$4,MAX(AT$1:AT282)+1,"")</f>
        <v/>
      </c>
      <c r="AU283" s="7" t="str">
        <f>IF($J283=AU$4,MAX(AU$1:AU282)+1,"")</f>
        <v/>
      </c>
      <c r="AV283" s="7" t="str">
        <f>IF($J283=AV$4,MAX(AV$1:AV282)+1,"")</f>
        <v/>
      </c>
      <c r="AW283" s="7" t="str">
        <f>IF($J283=AW$4,MAX(AW$1:AW282)+1,"")</f>
        <v/>
      </c>
      <c r="AX283" s="7" t="str">
        <f>IF($J283=AX$4,MAX(AX$1:AX282)+1,"")</f>
        <v/>
      </c>
      <c r="AY283" s="7" t="str">
        <f>IF($J283=AY$4,MAX(AY$1:AY282)+1,"")</f>
        <v/>
      </c>
      <c r="AZ283" s="7" t="str">
        <f>IF($J283=AZ$4,MAX(AZ$1:AZ282)+1,"")</f>
        <v/>
      </c>
      <c r="BA283" s="7" t="str">
        <f>IF($J283=BA$4,MAX(BA$1:BA282)+1,"")</f>
        <v/>
      </c>
      <c r="BB283" s="7" t="str">
        <f>IF($J283=BB$4,MAX(BB$1:BB282)+1,"")</f>
        <v/>
      </c>
      <c r="BC283" s="7" t="str">
        <f>IF($J283=BC$4,MAX(BC$1:BC282)+1,"")</f>
        <v/>
      </c>
      <c r="BD283" s="7" t="str">
        <f>IF($J283=BD$4,MAX(BD$1:BD282)+1,"")</f>
        <v/>
      </c>
      <c r="BE283" s="7" t="str">
        <f>IF($J283=BE$4,MAX(BE$1:BE282)+1,"")</f>
        <v/>
      </c>
      <c r="BF283" s="7" t="str">
        <f>IF($J283=BF$4,MAX(BF$1:BF282)+1,"")</f>
        <v/>
      </c>
      <c r="BG283" s="7" t="str">
        <f>IF($J283=BG$4,MAX(BG$1:BG282)+1,"")</f>
        <v/>
      </c>
      <c r="BH283" s="7" t="str">
        <f>IF($J283=BH$4,MAX(BH$1:BH282)+1,"")</f>
        <v/>
      </c>
      <c r="BI283" s="6">
        <f t="shared" si="20"/>
        <v>5</v>
      </c>
    </row>
    <row r="284" spans="1:61">
      <c r="A284" s="6" t="str">
        <f t="shared" si="17"/>
        <v>มัธยมศึกษาปีที่ 1/2-10</v>
      </c>
      <c r="B284" s="6" t="str">
        <f t="shared" si="18"/>
        <v>ช67111-6</v>
      </c>
      <c r="D284" s="7">
        <v>10</v>
      </c>
      <c r="E284" s="7" t="s">
        <v>1965</v>
      </c>
      <c r="F284" s="6" t="s">
        <v>905</v>
      </c>
      <c r="G284" s="6" t="s">
        <v>906</v>
      </c>
      <c r="H284" s="15" t="s">
        <v>781</v>
      </c>
      <c r="J284" s="7" t="str">
        <f>IF(K284='วิชา-ชั้นที่สอน'!$B$3,'วิชา-ชั้นที่สอน'!$A$3,IF(K284='วิชา-ชั้นที่สอน'!$B$4,'วิชา-ชั้นที่สอน'!$A$4,IF(K284='วิชา-ชั้นที่สอน'!$B$5,'วิชา-ชั้นที่สอน'!$A$5,IF(K284='วิชา-ชั้นที่สอน'!$B$6,'วิชา-ชั้นที่สอน'!$A$6,IF(K284='วิชา-ชั้นที่สอน'!$B$7,'วิชา-ชั้นที่สอน'!$A$7,IF(K284='วิชา-ชั้นที่สอน'!$B$8,'วิชา-ชั้นที่สอน'!$A$8,"-"))))))</f>
        <v>ช67111</v>
      </c>
      <c r="K284" s="7" t="s">
        <v>1940</v>
      </c>
      <c r="L284" s="7" t="str">
        <f>IF(J284=0,"",IF(J284="-","",IF(J284="","",VLOOKUP(J284,'วิชา-ชั้นที่สอน'!$A$3:$F$59,3,FALSE))))</f>
        <v>นางสาวศิลป์ศุภา คุสินธุ์</v>
      </c>
      <c r="M284" s="7" t="str">
        <f>IF(L284=$M$4,MAX(M$1:$M283)+1,"")</f>
        <v/>
      </c>
      <c r="N284" s="7">
        <f>IF($L284=N$4,MAX(N$1:N283)+1,"")</f>
        <v>48</v>
      </c>
      <c r="O284" s="7" t="str">
        <f>IF($L284=O$4,MAX(O$1:O283)+1,"")</f>
        <v/>
      </c>
      <c r="P284" s="7" t="str">
        <f>IF($L284=P$4,MAX(P$1:P283)+1,"")</f>
        <v/>
      </c>
      <c r="Q284" s="7" t="str">
        <f>IF($L284=Q$4,MAX(Q$1:Q283)+1,"")</f>
        <v/>
      </c>
      <c r="R284" s="7" t="str">
        <f>IF($L284=R$4,MAX(R$1:R283)+1,"")</f>
        <v/>
      </c>
      <c r="S284" s="7" t="str">
        <f>IF($L284=S$4,MAX(S$1:S283)+1,"")</f>
        <v/>
      </c>
      <c r="T284" s="7" t="str">
        <f>IF($L284=T$4,MAX(T$1:T283)+1,"")</f>
        <v/>
      </c>
      <c r="U284" s="7" t="str">
        <f>IF($L284=U$4,MAX(U$1:U283)+1,"")</f>
        <v/>
      </c>
      <c r="V284" s="6">
        <f t="shared" si="19"/>
        <v>48</v>
      </c>
      <c r="X284" s="7" t="str">
        <f>IF($J284=X$4,MAX(X$1:X283)+1,"")</f>
        <v/>
      </c>
      <c r="Y284" s="7" t="str">
        <f>IF($J284=Y$4,MAX(Y$1:Y283)+1,"")</f>
        <v/>
      </c>
      <c r="Z284" s="7" t="str">
        <f>IF($J284=Z$4,MAX(Z$1:Z283)+1,"")</f>
        <v/>
      </c>
      <c r="AA284" s="7" t="str">
        <f>IF($J284=AA$4,MAX(AA$1:AA283)+1,"")</f>
        <v/>
      </c>
      <c r="AB284" s="7">
        <f>IF($J284=AB$4,MAX(AB$1:AB283)+1,"")</f>
        <v>6</v>
      </c>
      <c r="AC284" s="7" t="str">
        <f>IF($J284=AC$4,MAX(AC$1:AC283)+1,"")</f>
        <v/>
      </c>
      <c r="AD284" s="7" t="str">
        <f>IF($J284=AD$4,MAX(AD$1:AD283)+1,"")</f>
        <v/>
      </c>
      <c r="AE284" s="7" t="str">
        <f>IF($J284=AE$4,MAX(AE$1:AE283)+1,"")</f>
        <v/>
      </c>
      <c r="AF284" s="7" t="str">
        <f>IF($J284=AF$4,MAX(AF$1:AF283)+1,"")</f>
        <v/>
      </c>
      <c r="AG284" s="7" t="str">
        <f>IF($J284=AG$4,MAX(AG$1:AG283)+1,"")</f>
        <v/>
      </c>
      <c r="AH284" s="7" t="str">
        <f>IF($J284=AH$4,MAX(AH$1:AH283)+1,"")</f>
        <v/>
      </c>
      <c r="AI284" s="7" t="str">
        <f>IF($J284=AI$4,MAX(AI$1:AI283)+1,"")</f>
        <v/>
      </c>
      <c r="AJ284" s="7" t="str">
        <f>IF($J284=AJ$4,MAX(AJ$1:AJ283)+1,"")</f>
        <v/>
      </c>
      <c r="AK284" s="7" t="str">
        <f>IF($J284=AK$4,MAX(AK$1:AK283)+1,"")</f>
        <v/>
      </c>
      <c r="AL284" s="7" t="str">
        <f>IF($J284=AL$4,MAX(AL$1:AL283)+1,"")</f>
        <v/>
      </c>
      <c r="AM284" s="7" t="str">
        <f>IF($J284=AM$4,MAX(AM$1:AM283)+1,"")</f>
        <v/>
      </c>
      <c r="AN284" s="7" t="str">
        <f>IF($J284=AN$4,MAX(AN$1:AN283)+1,"")</f>
        <v/>
      </c>
      <c r="AO284" s="7" t="str">
        <f>IF($J284=AO$4,MAX(AO$1:AO283)+1,"")</f>
        <v/>
      </c>
      <c r="AP284" s="7" t="str">
        <f>IF($J284=AP$4,MAX(AP$1:AP283)+1,"")</f>
        <v/>
      </c>
      <c r="AQ284" s="7" t="str">
        <f>IF($J284=AQ$4,MAX(AQ$1:AQ283)+1,"")</f>
        <v/>
      </c>
      <c r="AR284" s="7" t="str">
        <f>IF($J284=AR$4,MAX(AR$1:AR283)+1,"")</f>
        <v/>
      </c>
      <c r="AS284" s="7" t="str">
        <f>IF($J284=AS$4,MAX(AS$1:AS283)+1,"")</f>
        <v/>
      </c>
      <c r="AT284" s="7" t="str">
        <f>IF($J284=AT$4,MAX(AT$1:AT283)+1,"")</f>
        <v/>
      </c>
      <c r="AU284" s="7" t="str">
        <f>IF($J284=AU$4,MAX(AU$1:AU283)+1,"")</f>
        <v/>
      </c>
      <c r="AV284" s="7" t="str">
        <f>IF($J284=AV$4,MAX(AV$1:AV283)+1,"")</f>
        <v/>
      </c>
      <c r="AW284" s="7" t="str">
        <f>IF($J284=AW$4,MAX(AW$1:AW283)+1,"")</f>
        <v/>
      </c>
      <c r="AX284" s="7" t="str">
        <f>IF($J284=AX$4,MAX(AX$1:AX283)+1,"")</f>
        <v/>
      </c>
      <c r="AY284" s="7" t="str">
        <f>IF($J284=AY$4,MAX(AY$1:AY283)+1,"")</f>
        <v/>
      </c>
      <c r="AZ284" s="7" t="str">
        <f>IF($J284=AZ$4,MAX(AZ$1:AZ283)+1,"")</f>
        <v/>
      </c>
      <c r="BA284" s="7" t="str">
        <f>IF($J284=BA$4,MAX(BA$1:BA283)+1,"")</f>
        <v/>
      </c>
      <c r="BB284" s="7" t="str">
        <f>IF($J284=BB$4,MAX(BB$1:BB283)+1,"")</f>
        <v/>
      </c>
      <c r="BC284" s="7" t="str">
        <f>IF($J284=BC$4,MAX(BC$1:BC283)+1,"")</f>
        <v/>
      </c>
      <c r="BD284" s="7" t="str">
        <f>IF($J284=BD$4,MAX(BD$1:BD283)+1,"")</f>
        <v/>
      </c>
      <c r="BE284" s="7" t="str">
        <f>IF($J284=BE$4,MAX(BE$1:BE283)+1,"")</f>
        <v/>
      </c>
      <c r="BF284" s="7" t="str">
        <f>IF($J284=BF$4,MAX(BF$1:BF283)+1,"")</f>
        <v/>
      </c>
      <c r="BG284" s="7" t="str">
        <f>IF($J284=BG$4,MAX(BG$1:BG283)+1,"")</f>
        <v/>
      </c>
      <c r="BH284" s="7" t="str">
        <f>IF($J284=BH$4,MAX(BH$1:BH283)+1,"")</f>
        <v/>
      </c>
      <c r="BI284" s="6">
        <f t="shared" si="20"/>
        <v>6</v>
      </c>
    </row>
    <row r="285" spans="1:61">
      <c r="A285" s="6" t="str">
        <f t="shared" si="17"/>
        <v>มัธยมศึกษาปีที่ 1/2-11</v>
      </c>
      <c r="B285" s="6" t="str">
        <f t="shared" si="18"/>
        <v>ช67108-14</v>
      </c>
      <c r="D285" s="7">
        <v>11</v>
      </c>
      <c r="E285" s="7" t="s">
        <v>1966</v>
      </c>
      <c r="F285" s="6" t="s">
        <v>907</v>
      </c>
      <c r="G285" s="6" t="s">
        <v>908</v>
      </c>
      <c r="H285" s="15" t="s">
        <v>781</v>
      </c>
      <c r="J285" s="7" t="str">
        <f>IF(K285='วิชา-ชั้นที่สอน'!$B$3,'วิชา-ชั้นที่สอน'!$A$3,IF(K285='วิชา-ชั้นที่สอน'!$B$4,'วิชา-ชั้นที่สอน'!$A$4,IF(K285='วิชา-ชั้นที่สอน'!$B$5,'วิชา-ชั้นที่สอน'!$A$5,IF(K285='วิชา-ชั้นที่สอน'!$B$6,'วิชา-ชั้นที่สอน'!$A$6,IF(K285='วิชา-ชั้นที่สอน'!$B$7,'วิชา-ชั้นที่สอน'!$A$7,IF(K285='วิชา-ชั้นที่สอน'!$B$8,'วิชา-ชั้นที่สอน'!$A$8,"-"))))))</f>
        <v>ช67108</v>
      </c>
      <c r="K285" s="7" t="s">
        <v>1851</v>
      </c>
      <c r="L285" s="7" t="str">
        <f>IF(J285=0,"",IF(J285="-","",IF(J285="","",VLOOKUP(J285,'วิชา-ชั้นที่สอน'!$A$3:$F$59,3,FALSE))))</f>
        <v>นายธนินภัท วิชรัจจ์</v>
      </c>
      <c r="M285" s="7">
        <f>IF(L285=$M$4,MAX(M$1:$M284)+1,"")</f>
        <v>49</v>
      </c>
      <c r="N285" s="7" t="str">
        <f>IF($L285=N$4,MAX(N$1:N284)+1,"")</f>
        <v/>
      </c>
      <c r="O285" s="7" t="str">
        <f>IF($L285=O$4,MAX(O$1:O284)+1,"")</f>
        <v/>
      </c>
      <c r="P285" s="7" t="str">
        <f>IF($L285=P$4,MAX(P$1:P284)+1,"")</f>
        <v/>
      </c>
      <c r="Q285" s="7" t="str">
        <f>IF($L285=Q$4,MAX(Q$1:Q284)+1,"")</f>
        <v/>
      </c>
      <c r="R285" s="7" t="str">
        <f>IF($L285=R$4,MAX(R$1:R284)+1,"")</f>
        <v/>
      </c>
      <c r="S285" s="7" t="str">
        <f>IF($L285=S$4,MAX(S$1:S284)+1,"")</f>
        <v/>
      </c>
      <c r="T285" s="7" t="str">
        <f>IF($L285=T$4,MAX(T$1:T284)+1,"")</f>
        <v/>
      </c>
      <c r="U285" s="7" t="str">
        <f>IF($L285=U$4,MAX(U$1:U284)+1,"")</f>
        <v/>
      </c>
      <c r="V285" s="6">
        <f t="shared" si="19"/>
        <v>49</v>
      </c>
      <c r="X285" s="7" t="str">
        <f>IF($J285=X$4,MAX(X$1:X284)+1,"")</f>
        <v/>
      </c>
      <c r="Y285" s="7">
        <f>IF($J285=Y$4,MAX(Y$1:Y284)+1,"")</f>
        <v>14</v>
      </c>
      <c r="Z285" s="7" t="str">
        <f>IF($J285=Z$4,MAX(Z$1:Z284)+1,"")</f>
        <v/>
      </c>
      <c r="AA285" s="7" t="str">
        <f>IF($J285=AA$4,MAX(AA$1:AA284)+1,"")</f>
        <v/>
      </c>
      <c r="AB285" s="7" t="str">
        <f>IF($J285=AB$4,MAX(AB$1:AB284)+1,"")</f>
        <v/>
      </c>
      <c r="AC285" s="7" t="str">
        <f>IF($J285=AC$4,MAX(AC$1:AC284)+1,"")</f>
        <v/>
      </c>
      <c r="AD285" s="7" t="str">
        <f>IF($J285=AD$4,MAX(AD$1:AD284)+1,"")</f>
        <v/>
      </c>
      <c r="AE285" s="7" t="str">
        <f>IF($J285=AE$4,MAX(AE$1:AE284)+1,"")</f>
        <v/>
      </c>
      <c r="AF285" s="7" t="str">
        <f>IF($J285=AF$4,MAX(AF$1:AF284)+1,"")</f>
        <v/>
      </c>
      <c r="AG285" s="7" t="str">
        <f>IF($J285=AG$4,MAX(AG$1:AG284)+1,"")</f>
        <v/>
      </c>
      <c r="AH285" s="7" t="str">
        <f>IF($J285=AH$4,MAX(AH$1:AH284)+1,"")</f>
        <v/>
      </c>
      <c r="AI285" s="7" t="str">
        <f>IF($J285=AI$4,MAX(AI$1:AI284)+1,"")</f>
        <v/>
      </c>
      <c r="AJ285" s="7" t="str">
        <f>IF($J285=AJ$4,MAX(AJ$1:AJ284)+1,"")</f>
        <v/>
      </c>
      <c r="AK285" s="7" t="str">
        <f>IF($J285=AK$4,MAX(AK$1:AK284)+1,"")</f>
        <v/>
      </c>
      <c r="AL285" s="7" t="str">
        <f>IF($J285=AL$4,MAX(AL$1:AL284)+1,"")</f>
        <v/>
      </c>
      <c r="AM285" s="7" t="str">
        <f>IF($J285=AM$4,MAX(AM$1:AM284)+1,"")</f>
        <v/>
      </c>
      <c r="AN285" s="7" t="str">
        <f>IF($J285=AN$4,MAX(AN$1:AN284)+1,"")</f>
        <v/>
      </c>
      <c r="AO285" s="7" t="str">
        <f>IF($J285=AO$4,MAX(AO$1:AO284)+1,"")</f>
        <v/>
      </c>
      <c r="AP285" s="7" t="str">
        <f>IF($J285=AP$4,MAX(AP$1:AP284)+1,"")</f>
        <v/>
      </c>
      <c r="AQ285" s="7" t="str">
        <f>IF($J285=AQ$4,MAX(AQ$1:AQ284)+1,"")</f>
        <v/>
      </c>
      <c r="AR285" s="7" t="str">
        <f>IF($J285=AR$4,MAX(AR$1:AR284)+1,"")</f>
        <v/>
      </c>
      <c r="AS285" s="7" t="str">
        <f>IF($J285=AS$4,MAX(AS$1:AS284)+1,"")</f>
        <v/>
      </c>
      <c r="AT285" s="7" t="str">
        <f>IF($J285=AT$4,MAX(AT$1:AT284)+1,"")</f>
        <v/>
      </c>
      <c r="AU285" s="7" t="str">
        <f>IF($J285=AU$4,MAX(AU$1:AU284)+1,"")</f>
        <v/>
      </c>
      <c r="AV285" s="7" t="str">
        <f>IF($J285=AV$4,MAX(AV$1:AV284)+1,"")</f>
        <v/>
      </c>
      <c r="AW285" s="7" t="str">
        <f>IF($J285=AW$4,MAX(AW$1:AW284)+1,"")</f>
        <v/>
      </c>
      <c r="AX285" s="7" t="str">
        <f>IF($J285=AX$4,MAX(AX$1:AX284)+1,"")</f>
        <v/>
      </c>
      <c r="AY285" s="7" t="str">
        <f>IF($J285=AY$4,MAX(AY$1:AY284)+1,"")</f>
        <v/>
      </c>
      <c r="AZ285" s="7" t="str">
        <f>IF($J285=AZ$4,MAX(AZ$1:AZ284)+1,"")</f>
        <v/>
      </c>
      <c r="BA285" s="7" t="str">
        <f>IF($J285=BA$4,MAX(BA$1:BA284)+1,"")</f>
        <v/>
      </c>
      <c r="BB285" s="7" t="str">
        <f>IF($J285=BB$4,MAX(BB$1:BB284)+1,"")</f>
        <v/>
      </c>
      <c r="BC285" s="7" t="str">
        <f>IF($J285=BC$4,MAX(BC$1:BC284)+1,"")</f>
        <v/>
      </c>
      <c r="BD285" s="7" t="str">
        <f>IF($J285=BD$4,MAX(BD$1:BD284)+1,"")</f>
        <v/>
      </c>
      <c r="BE285" s="7" t="str">
        <f>IF($J285=BE$4,MAX(BE$1:BE284)+1,"")</f>
        <v/>
      </c>
      <c r="BF285" s="7" t="str">
        <f>IF($J285=BF$4,MAX(BF$1:BF284)+1,"")</f>
        <v/>
      </c>
      <c r="BG285" s="7" t="str">
        <f>IF($J285=BG$4,MAX(BG$1:BG284)+1,"")</f>
        <v/>
      </c>
      <c r="BH285" s="7" t="str">
        <f>IF($J285=BH$4,MAX(BH$1:BH284)+1,"")</f>
        <v/>
      </c>
      <c r="BI285" s="6">
        <f t="shared" si="20"/>
        <v>14</v>
      </c>
    </row>
    <row r="286" spans="1:61">
      <c r="A286" s="6" t="str">
        <f t="shared" si="17"/>
        <v>มัธยมศึกษาปีที่ 1/2-12</v>
      </c>
      <c r="B286" s="6" t="str">
        <f t="shared" si="18"/>
        <v>ช67110-17</v>
      </c>
      <c r="D286" s="7">
        <v>12</v>
      </c>
      <c r="E286" s="7" t="s">
        <v>1967</v>
      </c>
      <c r="F286" s="6" t="s">
        <v>909</v>
      </c>
      <c r="G286" s="6" t="s">
        <v>910</v>
      </c>
      <c r="H286" s="15" t="s">
        <v>781</v>
      </c>
      <c r="J286" s="7" t="str">
        <f>IF(K286='วิชา-ชั้นที่สอน'!$B$3,'วิชา-ชั้นที่สอน'!$A$3,IF(K286='วิชา-ชั้นที่สอน'!$B$4,'วิชา-ชั้นที่สอน'!$A$4,IF(K286='วิชา-ชั้นที่สอน'!$B$5,'วิชา-ชั้นที่สอน'!$A$5,IF(K286='วิชา-ชั้นที่สอน'!$B$6,'วิชา-ชั้นที่สอน'!$A$6,IF(K286='วิชา-ชั้นที่สอน'!$B$7,'วิชา-ชั้นที่สอน'!$A$7,IF(K286='วิชา-ชั้นที่สอน'!$B$8,'วิชา-ชั้นที่สอน'!$A$8,"-"))))))</f>
        <v>ช67110</v>
      </c>
      <c r="K286" s="7" t="s">
        <v>1939</v>
      </c>
      <c r="L286" s="7" t="str">
        <f>IF(J286=0,"",IF(J286="-","",IF(J286="","",VLOOKUP(J286,'วิชา-ชั้นที่สอน'!$A$3:$F$59,3,FALSE))))</f>
        <v>สิบเอกชัยวัฒน์(เก่ง) เรืองไกรศิลป์</v>
      </c>
      <c r="M286" s="7" t="str">
        <f>IF(L286=$M$4,MAX(M$1:$M285)+1,"")</f>
        <v/>
      </c>
      <c r="N286" s="7" t="str">
        <f>IF($L286=N$4,MAX(N$1:N285)+1,"")</f>
        <v/>
      </c>
      <c r="O286" s="7" t="str">
        <f>IF($L286=O$4,MAX(O$1:O285)+1,"")</f>
        <v/>
      </c>
      <c r="P286" s="7">
        <f>IF($L286=P$4,MAX(P$1:P285)+1,"")</f>
        <v>74</v>
      </c>
      <c r="Q286" s="7" t="str">
        <f>IF($L286=Q$4,MAX(Q$1:Q285)+1,"")</f>
        <v/>
      </c>
      <c r="R286" s="7" t="str">
        <f>IF($L286=R$4,MAX(R$1:R285)+1,"")</f>
        <v/>
      </c>
      <c r="S286" s="7" t="str">
        <f>IF($L286=S$4,MAX(S$1:S285)+1,"")</f>
        <v/>
      </c>
      <c r="T286" s="7" t="str">
        <f>IF($L286=T$4,MAX(T$1:T285)+1,"")</f>
        <v/>
      </c>
      <c r="U286" s="7" t="str">
        <f>IF($L286=U$4,MAX(U$1:U285)+1,"")</f>
        <v/>
      </c>
      <c r="V286" s="6">
        <f t="shared" si="19"/>
        <v>74</v>
      </c>
      <c r="X286" s="7" t="str">
        <f>IF($J286=X$4,MAX(X$1:X285)+1,"")</f>
        <v/>
      </c>
      <c r="Y286" s="7" t="str">
        <f>IF($J286=Y$4,MAX(Y$1:Y285)+1,"")</f>
        <v/>
      </c>
      <c r="Z286" s="7" t="str">
        <f>IF($J286=Z$4,MAX(Z$1:Z285)+1,"")</f>
        <v/>
      </c>
      <c r="AA286" s="7">
        <f>IF($J286=AA$4,MAX(AA$1:AA285)+1,"")</f>
        <v>17</v>
      </c>
      <c r="AB286" s="7" t="str">
        <f>IF($J286=AB$4,MAX(AB$1:AB285)+1,"")</f>
        <v/>
      </c>
      <c r="AC286" s="7" t="str">
        <f>IF($J286=AC$4,MAX(AC$1:AC285)+1,"")</f>
        <v/>
      </c>
      <c r="AD286" s="7" t="str">
        <f>IF($J286=AD$4,MAX(AD$1:AD285)+1,"")</f>
        <v/>
      </c>
      <c r="AE286" s="7" t="str">
        <f>IF($J286=AE$4,MAX(AE$1:AE285)+1,"")</f>
        <v/>
      </c>
      <c r="AF286" s="7" t="str">
        <f>IF($J286=AF$4,MAX(AF$1:AF285)+1,"")</f>
        <v/>
      </c>
      <c r="AG286" s="7" t="str">
        <f>IF($J286=AG$4,MAX(AG$1:AG285)+1,"")</f>
        <v/>
      </c>
      <c r="AH286" s="7" t="str">
        <f>IF($J286=AH$4,MAX(AH$1:AH285)+1,"")</f>
        <v/>
      </c>
      <c r="AI286" s="7" t="str">
        <f>IF($J286=AI$4,MAX(AI$1:AI285)+1,"")</f>
        <v/>
      </c>
      <c r="AJ286" s="7" t="str">
        <f>IF($J286=AJ$4,MAX(AJ$1:AJ285)+1,"")</f>
        <v/>
      </c>
      <c r="AK286" s="7" t="str">
        <f>IF($J286=AK$4,MAX(AK$1:AK285)+1,"")</f>
        <v/>
      </c>
      <c r="AL286" s="7" t="str">
        <f>IF($J286=AL$4,MAX(AL$1:AL285)+1,"")</f>
        <v/>
      </c>
      <c r="AM286" s="7" t="str">
        <f>IF($J286=AM$4,MAX(AM$1:AM285)+1,"")</f>
        <v/>
      </c>
      <c r="AN286" s="7" t="str">
        <f>IF($J286=AN$4,MAX(AN$1:AN285)+1,"")</f>
        <v/>
      </c>
      <c r="AO286" s="7" t="str">
        <f>IF($J286=AO$4,MAX(AO$1:AO285)+1,"")</f>
        <v/>
      </c>
      <c r="AP286" s="7" t="str">
        <f>IF($J286=AP$4,MAX(AP$1:AP285)+1,"")</f>
        <v/>
      </c>
      <c r="AQ286" s="7" t="str">
        <f>IF($J286=AQ$4,MAX(AQ$1:AQ285)+1,"")</f>
        <v/>
      </c>
      <c r="AR286" s="7" t="str">
        <f>IF($J286=AR$4,MAX(AR$1:AR285)+1,"")</f>
        <v/>
      </c>
      <c r="AS286" s="7" t="str">
        <f>IF($J286=AS$4,MAX(AS$1:AS285)+1,"")</f>
        <v/>
      </c>
      <c r="AT286" s="7" t="str">
        <f>IF($J286=AT$4,MAX(AT$1:AT285)+1,"")</f>
        <v/>
      </c>
      <c r="AU286" s="7" t="str">
        <f>IF($J286=AU$4,MAX(AU$1:AU285)+1,"")</f>
        <v/>
      </c>
      <c r="AV286" s="7" t="str">
        <f>IF($J286=AV$4,MAX(AV$1:AV285)+1,"")</f>
        <v/>
      </c>
      <c r="AW286" s="7" t="str">
        <f>IF($J286=AW$4,MAX(AW$1:AW285)+1,"")</f>
        <v/>
      </c>
      <c r="AX286" s="7" t="str">
        <f>IF($J286=AX$4,MAX(AX$1:AX285)+1,"")</f>
        <v/>
      </c>
      <c r="AY286" s="7" t="str">
        <f>IF($J286=AY$4,MAX(AY$1:AY285)+1,"")</f>
        <v/>
      </c>
      <c r="AZ286" s="7" t="str">
        <f>IF($J286=AZ$4,MAX(AZ$1:AZ285)+1,"")</f>
        <v/>
      </c>
      <c r="BA286" s="7" t="str">
        <f>IF($J286=BA$4,MAX(BA$1:BA285)+1,"")</f>
        <v/>
      </c>
      <c r="BB286" s="7" t="str">
        <f>IF($J286=BB$4,MAX(BB$1:BB285)+1,"")</f>
        <v/>
      </c>
      <c r="BC286" s="7" t="str">
        <f>IF($J286=BC$4,MAX(BC$1:BC285)+1,"")</f>
        <v/>
      </c>
      <c r="BD286" s="7" t="str">
        <f>IF($J286=BD$4,MAX(BD$1:BD285)+1,"")</f>
        <v/>
      </c>
      <c r="BE286" s="7" t="str">
        <f>IF($J286=BE$4,MAX(BE$1:BE285)+1,"")</f>
        <v/>
      </c>
      <c r="BF286" s="7" t="str">
        <f>IF($J286=BF$4,MAX(BF$1:BF285)+1,"")</f>
        <v/>
      </c>
      <c r="BG286" s="7" t="str">
        <f>IF($J286=BG$4,MAX(BG$1:BG285)+1,"")</f>
        <v/>
      </c>
      <c r="BH286" s="7" t="str">
        <f>IF($J286=BH$4,MAX(BH$1:BH285)+1,"")</f>
        <v/>
      </c>
      <c r="BI286" s="6">
        <f t="shared" si="20"/>
        <v>17</v>
      </c>
    </row>
    <row r="287" spans="1:61">
      <c r="A287" s="6" t="str">
        <f t="shared" si="17"/>
        <v>มัธยมศึกษาปีที่ 1/2-13</v>
      </c>
      <c r="B287" s="6" t="str">
        <f t="shared" si="18"/>
        <v>ช67108-15</v>
      </c>
      <c r="D287" s="7">
        <v>13</v>
      </c>
      <c r="E287" s="7" t="s">
        <v>1968</v>
      </c>
      <c r="F287" s="6" t="s">
        <v>911</v>
      </c>
      <c r="G287" s="6" t="s">
        <v>912</v>
      </c>
      <c r="H287" s="15" t="s">
        <v>781</v>
      </c>
      <c r="J287" s="7" t="str">
        <f>IF(K287='วิชา-ชั้นที่สอน'!$B$3,'วิชา-ชั้นที่สอน'!$A$3,IF(K287='วิชา-ชั้นที่สอน'!$B$4,'วิชา-ชั้นที่สอน'!$A$4,IF(K287='วิชา-ชั้นที่สอน'!$B$5,'วิชา-ชั้นที่สอน'!$A$5,IF(K287='วิชา-ชั้นที่สอน'!$B$6,'วิชา-ชั้นที่สอน'!$A$6,IF(K287='วิชา-ชั้นที่สอน'!$B$7,'วิชา-ชั้นที่สอน'!$A$7,IF(K287='วิชา-ชั้นที่สอน'!$B$8,'วิชา-ชั้นที่สอน'!$A$8,"-"))))))</f>
        <v>ช67108</v>
      </c>
      <c r="K287" s="7" t="s">
        <v>1851</v>
      </c>
      <c r="L287" s="7" t="str">
        <f>IF(J287=0,"",IF(J287="-","",IF(J287="","",VLOOKUP(J287,'วิชา-ชั้นที่สอน'!$A$3:$F$59,3,FALSE))))</f>
        <v>นายธนินภัท วิชรัจจ์</v>
      </c>
      <c r="M287" s="7">
        <f>IF(L287=$M$4,MAX(M$1:$M286)+1,"")</f>
        <v>50</v>
      </c>
      <c r="N287" s="7" t="str">
        <f>IF($L287=N$4,MAX(N$1:N286)+1,"")</f>
        <v/>
      </c>
      <c r="O287" s="7" t="str">
        <f>IF($L287=O$4,MAX(O$1:O286)+1,"")</f>
        <v/>
      </c>
      <c r="P287" s="7" t="str">
        <f>IF($L287=P$4,MAX(P$1:P286)+1,"")</f>
        <v/>
      </c>
      <c r="Q287" s="7" t="str">
        <f>IF($L287=Q$4,MAX(Q$1:Q286)+1,"")</f>
        <v/>
      </c>
      <c r="R287" s="7" t="str">
        <f>IF($L287=R$4,MAX(R$1:R286)+1,"")</f>
        <v/>
      </c>
      <c r="S287" s="7" t="str">
        <f>IF($L287=S$4,MAX(S$1:S286)+1,"")</f>
        <v/>
      </c>
      <c r="T287" s="7" t="str">
        <f>IF($L287=T$4,MAX(T$1:T286)+1,"")</f>
        <v/>
      </c>
      <c r="U287" s="7" t="str">
        <f>IF($L287=U$4,MAX(U$1:U286)+1,"")</f>
        <v/>
      </c>
      <c r="V287" s="6">
        <f t="shared" si="19"/>
        <v>50</v>
      </c>
      <c r="X287" s="7" t="str">
        <f>IF($J287=X$4,MAX(X$1:X286)+1,"")</f>
        <v/>
      </c>
      <c r="Y287" s="7">
        <f>IF($J287=Y$4,MAX(Y$1:Y286)+1,"")</f>
        <v>15</v>
      </c>
      <c r="Z287" s="7" t="str">
        <f>IF($J287=Z$4,MAX(Z$1:Z286)+1,"")</f>
        <v/>
      </c>
      <c r="AA287" s="7" t="str">
        <f>IF($J287=AA$4,MAX(AA$1:AA286)+1,"")</f>
        <v/>
      </c>
      <c r="AB287" s="7" t="str">
        <f>IF($J287=AB$4,MAX(AB$1:AB286)+1,"")</f>
        <v/>
      </c>
      <c r="AC287" s="7" t="str">
        <f>IF($J287=AC$4,MAX(AC$1:AC286)+1,"")</f>
        <v/>
      </c>
      <c r="AD287" s="7" t="str">
        <f>IF($J287=AD$4,MAX(AD$1:AD286)+1,"")</f>
        <v/>
      </c>
      <c r="AE287" s="7" t="str">
        <f>IF($J287=AE$4,MAX(AE$1:AE286)+1,"")</f>
        <v/>
      </c>
      <c r="AF287" s="7" t="str">
        <f>IF($J287=AF$4,MAX(AF$1:AF286)+1,"")</f>
        <v/>
      </c>
      <c r="AG287" s="7" t="str">
        <f>IF($J287=AG$4,MAX(AG$1:AG286)+1,"")</f>
        <v/>
      </c>
      <c r="AH287" s="7" t="str">
        <f>IF($J287=AH$4,MAX(AH$1:AH286)+1,"")</f>
        <v/>
      </c>
      <c r="AI287" s="7" t="str">
        <f>IF($J287=AI$4,MAX(AI$1:AI286)+1,"")</f>
        <v/>
      </c>
      <c r="AJ287" s="7" t="str">
        <f>IF($J287=AJ$4,MAX(AJ$1:AJ286)+1,"")</f>
        <v/>
      </c>
      <c r="AK287" s="7" t="str">
        <f>IF($J287=AK$4,MAX(AK$1:AK286)+1,"")</f>
        <v/>
      </c>
      <c r="AL287" s="7" t="str">
        <f>IF($J287=AL$4,MAX(AL$1:AL286)+1,"")</f>
        <v/>
      </c>
      <c r="AM287" s="7" t="str">
        <f>IF($J287=AM$4,MAX(AM$1:AM286)+1,"")</f>
        <v/>
      </c>
      <c r="AN287" s="7" t="str">
        <f>IF($J287=AN$4,MAX(AN$1:AN286)+1,"")</f>
        <v/>
      </c>
      <c r="AO287" s="7" t="str">
        <f>IF($J287=AO$4,MAX(AO$1:AO286)+1,"")</f>
        <v/>
      </c>
      <c r="AP287" s="7" t="str">
        <f>IF($J287=AP$4,MAX(AP$1:AP286)+1,"")</f>
        <v/>
      </c>
      <c r="AQ287" s="7" t="str">
        <f>IF($J287=AQ$4,MAX(AQ$1:AQ286)+1,"")</f>
        <v/>
      </c>
      <c r="AR287" s="7" t="str">
        <f>IF($J287=AR$4,MAX(AR$1:AR286)+1,"")</f>
        <v/>
      </c>
      <c r="AS287" s="7" t="str">
        <f>IF($J287=AS$4,MAX(AS$1:AS286)+1,"")</f>
        <v/>
      </c>
      <c r="AT287" s="7" t="str">
        <f>IF($J287=AT$4,MAX(AT$1:AT286)+1,"")</f>
        <v/>
      </c>
      <c r="AU287" s="7" t="str">
        <f>IF($J287=AU$4,MAX(AU$1:AU286)+1,"")</f>
        <v/>
      </c>
      <c r="AV287" s="7" t="str">
        <f>IF($J287=AV$4,MAX(AV$1:AV286)+1,"")</f>
        <v/>
      </c>
      <c r="AW287" s="7" t="str">
        <f>IF($J287=AW$4,MAX(AW$1:AW286)+1,"")</f>
        <v/>
      </c>
      <c r="AX287" s="7" t="str">
        <f>IF($J287=AX$4,MAX(AX$1:AX286)+1,"")</f>
        <v/>
      </c>
      <c r="AY287" s="7" t="str">
        <f>IF($J287=AY$4,MAX(AY$1:AY286)+1,"")</f>
        <v/>
      </c>
      <c r="AZ287" s="7" t="str">
        <f>IF($J287=AZ$4,MAX(AZ$1:AZ286)+1,"")</f>
        <v/>
      </c>
      <c r="BA287" s="7" t="str">
        <f>IF($J287=BA$4,MAX(BA$1:BA286)+1,"")</f>
        <v/>
      </c>
      <c r="BB287" s="7" t="str">
        <f>IF($J287=BB$4,MAX(BB$1:BB286)+1,"")</f>
        <v/>
      </c>
      <c r="BC287" s="7" t="str">
        <f>IF($J287=BC$4,MAX(BC$1:BC286)+1,"")</f>
        <v/>
      </c>
      <c r="BD287" s="7" t="str">
        <f>IF($J287=BD$4,MAX(BD$1:BD286)+1,"")</f>
        <v/>
      </c>
      <c r="BE287" s="7" t="str">
        <f>IF($J287=BE$4,MAX(BE$1:BE286)+1,"")</f>
        <v/>
      </c>
      <c r="BF287" s="7" t="str">
        <f>IF($J287=BF$4,MAX(BF$1:BF286)+1,"")</f>
        <v/>
      </c>
      <c r="BG287" s="7" t="str">
        <f>IF($J287=BG$4,MAX(BG$1:BG286)+1,"")</f>
        <v/>
      </c>
      <c r="BH287" s="7" t="str">
        <f>IF($J287=BH$4,MAX(BH$1:BH286)+1,"")</f>
        <v/>
      </c>
      <c r="BI287" s="6">
        <f t="shared" si="20"/>
        <v>15</v>
      </c>
    </row>
    <row r="288" spans="1:61">
      <c r="A288" s="6" t="str">
        <f t="shared" si="17"/>
        <v>มัธยมศึกษาปีที่ 1/2-14</v>
      </c>
      <c r="B288" s="6" t="str">
        <f t="shared" si="18"/>
        <v>ช67108-16</v>
      </c>
      <c r="D288" s="7">
        <v>14</v>
      </c>
      <c r="E288" s="7" t="s">
        <v>1969</v>
      </c>
      <c r="F288" s="6" t="s">
        <v>889</v>
      </c>
      <c r="G288" s="6" t="s">
        <v>913</v>
      </c>
      <c r="H288" s="15" t="s">
        <v>781</v>
      </c>
      <c r="J288" s="7" t="str">
        <f>IF(K288='วิชา-ชั้นที่สอน'!$B$3,'วิชา-ชั้นที่สอน'!$A$3,IF(K288='วิชา-ชั้นที่สอน'!$B$4,'วิชา-ชั้นที่สอน'!$A$4,IF(K288='วิชา-ชั้นที่สอน'!$B$5,'วิชา-ชั้นที่สอน'!$A$5,IF(K288='วิชา-ชั้นที่สอน'!$B$6,'วิชา-ชั้นที่สอน'!$A$6,IF(K288='วิชา-ชั้นที่สอน'!$B$7,'วิชา-ชั้นที่สอน'!$A$7,IF(K288='วิชา-ชั้นที่สอน'!$B$8,'วิชา-ชั้นที่สอน'!$A$8,"-"))))))</f>
        <v>ช67108</v>
      </c>
      <c r="K288" s="7" t="s">
        <v>1851</v>
      </c>
      <c r="L288" s="7" t="str">
        <f>IF(J288=0,"",IF(J288="-","",IF(J288="","",VLOOKUP(J288,'วิชา-ชั้นที่สอน'!$A$3:$F$59,3,FALSE))))</f>
        <v>นายธนินภัท วิชรัจจ์</v>
      </c>
      <c r="M288" s="7">
        <f>IF(L288=$M$4,MAX(M$1:$M287)+1,"")</f>
        <v>51</v>
      </c>
      <c r="N288" s="7" t="str">
        <f>IF($L288=N$4,MAX(N$1:N287)+1,"")</f>
        <v/>
      </c>
      <c r="O288" s="7" t="str">
        <f>IF($L288=O$4,MAX(O$1:O287)+1,"")</f>
        <v/>
      </c>
      <c r="P288" s="7" t="str">
        <f>IF($L288=P$4,MAX(P$1:P287)+1,"")</f>
        <v/>
      </c>
      <c r="Q288" s="7" t="str">
        <f>IF($L288=Q$4,MAX(Q$1:Q287)+1,"")</f>
        <v/>
      </c>
      <c r="R288" s="7" t="str">
        <f>IF($L288=R$4,MAX(R$1:R287)+1,"")</f>
        <v/>
      </c>
      <c r="S288" s="7" t="str">
        <f>IF($L288=S$4,MAX(S$1:S287)+1,"")</f>
        <v/>
      </c>
      <c r="T288" s="7" t="str">
        <f>IF($L288=T$4,MAX(T$1:T287)+1,"")</f>
        <v/>
      </c>
      <c r="U288" s="7" t="str">
        <f>IF($L288=U$4,MAX(U$1:U287)+1,"")</f>
        <v/>
      </c>
      <c r="V288" s="6">
        <f t="shared" si="19"/>
        <v>51</v>
      </c>
      <c r="X288" s="7" t="str">
        <f>IF($J288=X$4,MAX(X$1:X287)+1,"")</f>
        <v/>
      </c>
      <c r="Y288" s="7">
        <f>IF($J288=Y$4,MAX(Y$1:Y287)+1,"")</f>
        <v>16</v>
      </c>
      <c r="Z288" s="7" t="str">
        <f>IF($J288=Z$4,MAX(Z$1:Z287)+1,"")</f>
        <v/>
      </c>
      <c r="AA288" s="7" t="str">
        <f>IF($J288=AA$4,MAX(AA$1:AA287)+1,"")</f>
        <v/>
      </c>
      <c r="AB288" s="7" t="str">
        <f>IF($J288=AB$4,MAX(AB$1:AB287)+1,"")</f>
        <v/>
      </c>
      <c r="AC288" s="7" t="str">
        <f>IF($J288=AC$4,MAX(AC$1:AC287)+1,"")</f>
        <v/>
      </c>
      <c r="AD288" s="7" t="str">
        <f>IF($J288=AD$4,MAX(AD$1:AD287)+1,"")</f>
        <v/>
      </c>
      <c r="AE288" s="7" t="str">
        <f>IF($J288=AE$4,MAX(AE$1:AE287)+1,"")</f>
        <v/>
      </c>
      <c r="AF288" s="7" t="str">
        <f>IF($J288=AF$4,MAX(AF$1:AF287)+1,"")</f>
        <v/>
      </c>
      <c r="AG288" s="7" t="str">
        <f>IF($J288=AG$4,MAX(AG$1:AG287)+1,"")</f>
        <v/>
      </c>
      <c r="AH288" s="7" t="str">
        <f>IF($J288=AH$4,MAX(AH$1:AH287)+1,"")</f>
        <v/>
      </c>
      <c r="AI288" s="7" t="str">
        <f>IF($J288=AI$4,MAX(AI$1:AI287)+1,"")</f>
        <v/>
      </c>
      <c r="AJ288" s="7" t="str">
        <f>IF($J288=AJ$4,MAX(AJ$1:AJ287)+1,"")</f>
        <v/>
      </c>
      <c r="AK288" s="7" t="str">
        <f>IF($J288=AK$4,MAX(AK$1:AK287)+1,"")</f>
        <v/>
      </c>
      <c r="AL288" s="7" t="str">
        <f>IF($J288=AL$4,MAX(AL$1:AL287)+1,"")</f>
        <v/>
      </c>
      <c r="AM288" s="7" t="str">
        <f>IF($J288=AM$4,MAX(AM$1:AM287)+1,"")</f>
        <v/>
      </c>
      <c r="AN288" s="7" t="str">
        <f>IF($J288=AN$4,MAX(AN$1:AN287)+1,"")</f>
        <v/>
      </c>
      <c r="AO288" s="7" t="str">
        <f>IF($J288=AO$4,MAX(AO$1:AO287)+1,"")</f>
        <v/>
      </c>
      <c r="AP288" s="7" t="str">
        <f>IF($J288=AP$4,MAX(AP$1:AP287)+1,"")</f>
        <v/>
      </c>
      <c r="AQ288" s="7" t="str">
        <f>IF($J288=AQ$4,MAX(AQ$1:AQ287)+1,"")</f>
        <v/>
      </c>
      <c r="AR288" s="7" t="str">
        <f>IF($J288=AR$4,MAX(AR$1:AR287)+1,"")</f>
        <v/>
      </c>
      <c r="AS288" s="7" t="str">
        <f>IF($J288=AS$4,MAX(AS$1:AS287)+1,"")</f>
        <v/>
      </c>
      <c r="AT288" s="7" t="str">
        <f>IF($J288=AT$4,MAX(AT$1:AT287)+1,"")</f>
        <v/>
      </c>
      <c r="AU288" s="7" t="str">
        <f>IF($J288=AU$4,MAX(AU$1:AU287)+1,"")</f>
        <v/>
      </c>
      <c r="AV288" s="7" t="str">
        <f>IF($J288=AV$4,MAX(AV$1:AV287)+1,"")</f>
        <v/>
      </c>
      <c r="AW288" s="7" t="str">
        <f>IF($J288=AW$4,MAX(AW$1:AW287)+1,"")</f>
        <v/>
      </c>
      <c r="AX288" s="7" t="str">
        <f>IF($J288=AX$4,MAX(AX$1:AX287)+1,"")</f>
        <v/>
      </c>
      <c r="AY288" s="7" t="str">
        <f>IF($J288=AY$4,MAX(AY$1:AY287)+1,"")</f>
        <v/>
      </c>
      <c r="AZ288" s="7" t="str">
        <f>IF($J288=AZ$4,MAX(AZ$1:AZ287)+1,"")</f>
        <v/>
      </c>
      <c r="BA288" s="7" t="str">
        <f>IF($J288=BA$4,MAX(BA$1:BA287)+1,"")</f>
        <v/>
      </c>
      <c r="BB288" s="7" t="str">
        <f>IF($J288=BB$4,MAX(BB$1:BB287)+1,"")</f>
        <v/>
      </c>
      <c r="BC288" s="7" t="str">
        <f>IF($J288=BC$4,MAX(BC$1:BC287)+1,"")</f>
        <v/>
      </c>
      <c r="BD288" s="7" t="str">
        <f>IF($J288=BD$4,MAX(BD$1:BD287)+1,"")</f>
        <v/>
      </c>
      <c r="BE288" s="7" t="str">
        <f>IF($J288=BE$4,MAX(BE$1:BE287)+1,"")</f>
        <v/>
      </c>
      <c r="BF288" s="7" t="str">
        <f>IF($J288=BF$4,MAX(BF$1:BF287)+1,"")</f>
        <v/>
      </c>
      <c r="BG288" s="7" t="str">
        <f>IF($J288=BG$4,MAX(BG$1:BG287)+1,"")</f>
        <v/>
      </c>
      <c r="BH288" s="7" t="str">
        <f>IF($J288=BH$4,MAX(BH$1:BH287)+1,"")</f>
        <v/>
      </c>
      <c r="BI288" s="6">
        <f t="shared" si="20"/>
        <v>16</v>
      </c>
    </row>
    <row r="289" spans="1:61">
      <c r="A289" s="6" t="str">
        <f t="shared" si="17"/>
        <v>มัธยมศึกษาปีที่ 1/2-15</v>
      </c>
      <c r="B289" s="6" t="str">
        <f t="shared" si="18"/>
        <v>ช67108-17</v>
      </c>
      <c r="D289" s="7">
        <v>15</v>
      </c>
      <c r="E289" s="7" t="s">
        <v>1970</v>
      </c>
      <c r="F289" s="6" t="s">
        <v>914</v>
      </c>
      <c r="G289" s="6" t="s">
        <v>915</v>
      </c>
      <c r="H289" s="15" t="s">
        <v>781</v>
      </c>
      <c r="J289" s="7" t="str">
        <f>IF(K289='วิชา-ชั้นที่สอน'!$B$3,'วิชา-ชั้นที่สอน'!$A$3,IF(K289='วิชา-ชั้นที่สอน'!$B$4,'วิชา-ชั้นที่สอน'!$A$4,IF(K289='วิชา-ชั้นที่สอน'!$B$5,'วิชา-ชั้นที่สอน'!$A$5,IF(K289='วิชา-ชั้นที่สอน'!$B$6,'วิชา-ชั้นที่สอน'!$A$6,IF(K289='วิชา-ชั้นที่สอน'!$B$7,'วิชา-ชั้นที่สอน'!$A$7,IF(K289='วิชา-ชั้นที่สอน'!$B$8,'วิชา-ชั้นที่สอน'!$A$8,"-"))))))</f>
        <v>ช67108</v>
      </c>
      <c r="K289" s="7" t="s">
        <v>1851</v>
      </c>
      <c r="L289" s="7" t="str">
        <f>IF(J289=0,"",IF(J289="-","",IF(J289="","",VLOOKUP(J289,'วิชา-ชั้นที่สอน'!$A$3:$F$59,3,FALSE))))</f>
        <v>นายธนินภัท วิชรัจจ์</v>
      </c>
      <c r="M289" s="7">
        <f>IF(L289=$M$4,MAX(M$1:$M288)+1,"")</f>
        <v>52</v>
      </c>
      <c r="N289" s="7" t="str">
        <f>IF($L289=N$4,MAX(N$1:N288)+1,"")</f>
        <v/>
      </c>
      <c r="O289" s="7" t="str">
        <f>IF($L289=O$4,MAX(O$1:O288)+1,"")</f>
        <v/>
      </c>
      <c r="P289" s="7" t="str">
        <f>IF($L289=P$4,MAX(P$1:P288)+1,"")</f>
        <v/>
      </c>
      <c r="Q289" s="7" t="str">
        <f>IF($L289=Q$4,MAX(Q$1:Q288)+1,"")</f>
        <v/>
      </c>
      <c r="R289" s="7" t="str">
        <f>IF($L289=R$4,MAX(R$1:R288)+1,"")</f>
        <v/>
      </c>
      <c r="S289" s="7" t="str">
        <f>IF($L289=S$4,MAX(S$1:S288)+1,"")</f>
        <v/>
      </c>
      <c r="T289" s="7" t="str">
        <f>IF($L289=T$4,MAX(T$1:T288)+1,"")</f>
        <v/>
      </c>
      <c r="U289" s="7" t="str">
        <f>IF($L289=U$4,MAX(U$1:U288)+1,"")</f>
        <v/>
      </c>
      <c r="V289" s="6">
        <f t="shared" si="19"/>
        <v>52</v>
      </c>
      <c r="X289" s="7" t="str">
        <f>IF($J289=X$4,MAX(X$1:X288)+1,"")</f>
        <v/>
      </c>
      <c r="Y289" s="7">
        <f>IF($J289=Y$4,MAX(Y$1:Y288)+1,"")</f>
        <v>17</v>
      </c>
      <c r="Z289" s="7" t="str">
        <f>IF($J289=Z$4,MAX(Z$1:Z288)+1,"")</f>
        <v/>
      </c>
      <c r="AA289" s="7" t="str">
        <f>IF($J289=AA$4,MAX(AA$1:AA288)+1,"")</f>
        <v/>
      </c>
      <c r="AB289" s="7" t="str">
        <f>IF($J289=AB$4,MAX(AB$1:AB288)+1,"")</f>
        <v/>
      </c>
      <c r="AC289" s="7" t="str">
        <f>IF($J289=AC$4,MAX(AC$1:AC288)+1,"")</f>
        <v/>
      </c>
      <c r="AD289" s="7" t="str">
        <f>IF($J289=AD$4,MAX(AD$1:AD288)+1,"")</f>
        <v/>
      </c>
      <c r="AE289" s="7" t="str">
        <f>IF($J289=AE$4,MAX(AE$1:AE288)+1,"")</f>
        <v/>
      </c>
      <c r="AF289" s="7" t="str">
        <f>IF($J289=AF$4,MAX(AF$1:AF288)+1,"")</f>
        <v/>
      </c>
      <c r="AG289" s="7" t="str">
        <f>IF($J289=AG$4,MAX(AG$1:AG288)+1,"")</f>
        <v/>
      </c>
      <c r="AH289" s="7" t="str">
        <f>IF($J289=AH$4,MAX(AH$1:AH288)+1,"")</f>
        <v/>
      </c>
      <c r="AI289" s="7" t="str">
        <f>IF($J289=AI$4,MAX(AI$1:AI288)+1,"")</f>
        <v/>
      </c>
      <c r="AJ289" s="7" t="str">
        <f>IF($J289=AJ$4,MAX(AJ$1:AJ288)+1,"")</f>
        <v/>
      </c>
      <c r="AK289" s="7" t="str">
        <f>IF($J289=AK$4,MAX(AK$1:AK288)+1,"")</f>
        <v/>
      </c>
      <c r="AL289" s="7" t="str">
        <f>IF($J289=AL$4,MAX(AL$1:AL288)+1,"")</f>
        <v/>
      </c>
      <c r="AM289" s="7" t="str">
        <f>IF($J289=AM$4,MAX(AM$1:AM288)+1,"")</f>
        <v/>
      </c>
      <c r="AN289" s="7" t="str">
        <f>IF($J289=AN$4,MAX(AN$1:AN288)+1,"")</f>
        <v/>
      </c>
      <c r="AO289" s="7" t="str">
        <f>IF($J289=AO$4,MAX(AO$1:AO288)+1,"")</f>
        <v/>
      </c>
      <c r="AP289" s="7" t="str">
        <f>IF($J289=AP$4,MAX(AP$1:AP288)+1,"")</f>
        <v/>
      </c>
      <c r="AQ289" s="7" t="str">
        <f>IF($J289=AQ$4,MAX(AQ$1:AQ288)+1,"")</f>
        <v/>
      </c>
      <c r="AR289" s="7" t="str">
        <f>IF($J289=AR$4,MAX(AR$1:AR288)+1,"")</f>
        <v/>
      </c>
      <c r="AS289" s="7" t="str">
        <f>IF($J289=AS$4,MAX(AS$1:AS288)+1,"")</f>
        <v/>
      </c>
      <c r="AT289" s="7" t="str">
        <f>IF($J289=AT$4,MAX(AT$1:AT288)+1,"")</f>
        <v/>
      </c>
      <c r="AU289" s="7" t="str">
        <f>IF($J289=AU$4,MAX(AU$1:AU288)+1,"")</f>
        <v/>
      </c>
      <c r="AV289" s="7" t="str">
        <f>IF($J289=AV$4,MAX(AV$1:AV288)+1,"")</f>
        <v/>
      </c>
      <c r="AW289" s="7" t="str">
        <f>IF($J289=AW$4,MAX(AW$1:AW288)+1,"")</f>
        <v/>
      </c>
      <c r="AX289" s="7" t="str">
        <f>IF($J289=AX$4,MAX(AX$1:AX288)+1,"")</f>
        <v/>
      </c>
      <c r="AY289" s="7" t="str">
        <f>IF($J289=AY$4,MAX(AY$1:AY288)+1,"")</f>
        <v/>
      </c>
      <c r="AZ289" s="7" t="str">
        <f>IF($J289=AZ$4,MAX(AZ$1:AZ288)+1,"")</f>
        <v/>
      </c>
      <c r="BA289" s="7" t="str">
        <f>IF($J289=BA$4,MAX(BA$1:BA288)+1,"")</f>
        <v/>
      </c>
      <c r="BB289" s="7" t="str">
        <f>IF($J289=BB$4,MAX(BB$1:BB288)+1,"")</f>
        <v/>
      </c>
      <c r="BC289" s="7" t="str">
        <f>IF($J289=BC$4,MAX(BC$1:BC288)+1,"")</f>
        <v/>
      </c>
      <c r="BD289" s="7" t="str">
        <f>IF($J289=BD$4,MAX(BD$1:BD288)+1,"")</f>
        <v/>
      </c>
      <c r="BE289" s="7" t="str">
        <f>IF($J289=BE$4,MAX(BE$1:BE288)+1,"")</f>
        <v/>
      </c>
      <c r="BF289" s="7" t="str">
        <f>IF($J289=BF$4,MAX(BF$1:BF288)+1,"")</f>
        <v/>
      </c>
      <c r="BG289" s="7" t="str">
        <f>IF($J289=BG$4,MAX(BG$1:BG288)+1,"")</f>
        <v/>
      </c>
      <c r="BH289" s="7" t="str">
        <f>IF($J289=BH$4,MAX(BH$1:BH288)+1,"")</f>
        <v/>
      </c>
      <c r="BI289" s="6">
        <f t="shared" si="20"/>
        <v>17</v>
      </c>
    </row>
    <row r="290" spans="1:61">
      <c r="A290" s="6" t="str">
        <f t="shared" si="17"/>
        <v>มัธยมศึกษาปีที่ 1/2-16</v>
      </c>
      <c r="B290" s="6" t="str">
        <f t="shared" si="18"/>
        <v>ช67109-9</v>
      </c>
      <c r="D290" s="7">
        <v>16</v>
      </c>
      <c r="E290" s="7" t="s">
        <v>1971</v>
      </c>
      <c r="F290" s="6" t="s">
        <v>916</v>
      </c>
      <c r="G290" s="6" t="s">
        <v>917</v>
      </c>
      <c r="H290" s="15" t="s">
        <v>781</v>
      </c>
      <c r="J290" s="7" t="str">
        <f>IF(K290='วิชา-ชั้นที่สอน'!$B$3,'วิชา-ชั้นที่สอน'!$A$3,IF(K290='วิชา-ชั้นที่สอน'!$B$4,'วิชา-ชั้นที่สอน'!$A$4,IF(K290='วิชา-ชั้นที่สอน'!$B$5,'วิชา-ชั้นที่สอน'!$A$5,IF(K290='วิชา-ชั้นที่สอน'!$B$6,'วิชา-ชั้นที่สอน'!$A$6,IF(K290='วิชา-ชั้นที่สอน'!$B$7,'วิชา-ชั้นที่สอน'!$A$7,IF(K290='วิชา-ชั้นที่สอน'!$B$8,'วิชา-ชั้นที่สอน'!$A$8,"-"))))))</f>
        <v>ช67109</v>
      </c>
      <c r="K290" s="7" t="s">
        <v>1857</v>
      </c>
      <c r="L290" s="7" t="str">
        <f>IF(J290=0,"",IF(J290="-","",IF(J290="","",VLOOKUP(J290,'วิชา-ชั้นที่สอน'!$A$3:$F$59,3,FALSE))))</f>
        <v>นายวสันต์ แสงรัตนกุล</v>
      </c>
      <c r="M290" s="7" t="str">
        <f>IF(L290=$M$4,MAX(M$1:$M289)+1,"")</f>
        <v/>
      </c>
      <c r="N290" s="7" t="str">
        <f>IF($L290=N$4,MAX(N$1:N289)+1,"")</f>
        <v/>
      </c>
      <c r="O290" s="7" t="str">
        <f>IF($L290=O$4,MAX(O$1:O289)+1,"")</f>
        <v/>
      </c>
      <c r="P290" s="7" t="str">
        <f>IF($L290=P$4,MAX(P$1:P289)+1,"")</f>
        <v/>
      </c>
      <c r="Q290" s="7" t="str">
        <f>IF($L290=Q$4,MAX(Q$1:Q289)+1,"")</f>
        <v/>
      </c>
      <c r="R290" s="7" t="str">
        <f>IF($L290=R$4,MAX(R$1:R289)+1,"")</f>
        <v/>
      </c>
      <c r="S290" s="7">
        <f>IF($L290=S$4,MAX(S$1:S289)+1,"")</f>
        <v>9</v>
      </c>
      <c r="T290" s="7" t="str">
        <f>IF($L290=T$4,MAX(T$1:T289)+1,"")</f>
        <v/>
      </c>
      <c r="U290" s="7" t="str">
        <f>IF($L290=U$4,MAX(U$1:U289)+1,"")</f>
        <v/>
      </c>
      <c r="V290" s="6">
        <f t="shared" si="19"/>
        <v>9</v>
      </c>
      <c r="X290" s="7" t="str">
        <f>IF($J290=X$4,MAX(X$1:X289)+1,"")</f>
        <v/>
      </c>
      <c r="Y290" s="7" t="str">
        <f>IF($J290=Y$4,MAX(Y$1:Y289)+1,"")</f>
        <v/>
      </c>
      <c r="Z290" s="7">
        <f>IF($J290=Z$4,MAX(Z$1:Z289)+1,"")</f>
        <v>9</v>
      </c>
      <c r="AA290" s="7" t="str">
        <f>IF($J290=AA$4,MAX(AA$1:AA289)+1,"")</f>
        <v/>
      </c>
      <c r="AB290" s="7" t="str">
        <f>IF($J290=AB$4,MAX(AB$1:AB289)+1,"")</f>
        <v/>
      </c>
      <c r="AC290" s="7" t="str">
        <f>IF($J290=AC$4,MAX(AC$1:AC289)+1,"")</f>
        <v/>
      </c>
      <c r="AD290" s="7" t="str">
        <f>IF($J290=AD$4,MAX(AD$1:AD289)+1,"")</f>
        <v/>
      </c>
      <c r="AE290" s="7" t="str">
        <f>IF($J290=AE$4,MAX(AE$1:AE289)+1,"")</f>
        <v/>
      </c>
      <c r="AF290" s="7" t="str">
        <f>IF($J290=AF$4,MAX(AF$1:AF289)+1,"")</f>
        <v/>
      </c>
      <c r="AG290" s="7" t="str">
        <f>IF($J290=AG$4,MAX(AG$1:AG289)+1,"")</f>
        <v/>
      </c>
      <c r="AH290" s="7" t="str">
        <f>IF($J290=AH$4,MAX(AH$1:AH289)+1,"")</f>
        <v/>
      </c>
      <c r="AI290" s="7" t="str">
        <f>IF($J290=AI$4,MAX(AI$1:AI289)+1,"")</f>
        <v/>
      </c>
      <c r="AJ290" s="7" t="str">
        <f>IF($J290=AJ$4,MAX(AJ$1:AJ289)+1,"")</f>
        <v/>
      </c>
      <c r="AK290" s="7" t="str">
        <f>IF($J290=AK$4,MAX(AK$1:AK289)+1,"")</f>
        <v/>
      </c>
      <c r="AL290" s="7" t="str">
        <f>IF($J290=AL$4,MAX(AL$1:AL289)+1,"")</f>
        <v/>
      </c>
      <c r="AM290" s="7" t="str">
        <f>IF($J290=AM$4,MAX(AM$1:AM289)+1,"")</f>
        <v/>
      </c>
      <c r="AN290" s="7" t="str">
        <f>IF($J290=AN$4,MAX(AN$1:AN289)+1,"")</f>
        <v/>
      </c>
      <c r="AO290" s="7" t="str">
        <f>IF($J290=AO$4,MAX(AO$1:AO289)+1,"")</f>
        <v/>
      </c>
      <c r="AP290" s="7" t="str">
        <f>IF($J290=AP$4,MAX(AP$1:AP289)+1,"")</f>
        <v/>
      </c>
      <c r="AQ290" s="7" t="str">
        <f>IF($J290=AQ$4,MAX(AQ$1:AQ289)+1,"")</f>
        <v/>
      </c>
      <c r="AR290" s="7" t="str">
        <f>IF($J290=AR$4,MAX(AR$1:AR289)+1,"")</f>
        <v/>
      </c>
      <c r="AS290" s="7" t="str">
        <f>IF($J290=AS$4,MAX(AS$1:AS289)+1,"")</f>
        <v/>
      </c>
      <c r="AT290" s="7" t="str">
        <f>IF($J290=AT$4,MAX(AT$1:AT289)+1,"")</f>
        <v/>
      </c>
      <c r="AU290" s="7" t="str">
        <f>IF($J290=AU$4,MAX(AU$1:AU289)+1,"")</f>
        <v/>
      </c>
      <c r="AV290" s="7" t="str">
        <f>IF($J290=AV$4,MAX(AV$1:AV289)+1,"")</f>
        <v/>
      </c>
      <c r="AW290" s="7" t="str">
        <f>IF($J290=AW$4,MAX(AW$1:AW289)+1,"")</f>
        <v/>
      </c>
      <c r="AX290" s="7" t="str">
        <f>IF($J290=AX$4,MAX(AX$1:AX289)+1,"")</f>
        <v/>
      </c>
      <c r="AY290" s="7" t="str">
        <f>IF($J290=AY$4,MAX(AY$1:AY289)+1,"")</f>
        <v/>
      </c>
      <c r="AZ290" s="7" t="str">
        <f>IF($J290=AZ$4,MAX(AZ$1:AZ289)+1,"")</f>
        <v/>
      </c>
      <c r="BA290" s="7" t="str">
        <f>IF($J290=BA$4,MAX(BA$1:BA289)+1,"")</f>
        <v/>
      </c>
      <c r="BB290" s="7" t="str">
        <f>IF($J290=BB$4,MAX(BB$1:BB289)+1,"")</f>
        <v/>
      </c>
      <c r="BC290" s="7" t="str">
        <f>IF($J290=BC$4,MAX(BC$1:BC289)+1,"")</f>
        <v/>
      </c>
      <c r="BD290" s="7" t="str">
        <f>IF($J290=BD$4,MAX(BD$1:BD289)+1,"")</f>
        <v/>
      </c>
      <c r="BE290" s="7" t="str">
        <f>IF($J290=BE$4,MAX(BE$1:BE289)+1,"")</f>
        <v/>
      </c>
      <c r="BF290" s="7" t="str">
        <f>IF($J290=BF$4,MAX(BF$1:BF289)+1,"")</f>
        <v/>
      </c>
      <c r="BG290" s="7" t="str">
        <f>IF($J290=BG$4,MAX(BG$1:BG289)+1,"")</f>
        <v/>
      </c>
      <c r="BH290" s="7" t="str">
        <f>IF($J290=BH$4,MAX(BH$1:BH289)+1,"")</f>
        <v/>
      </c>
      <c r="BI290" s="6">
        <f t="shared" si="20"/>
        <v>9</v>
      </c>
    </row>
    <row r="291" spans="1:61">
      <c r="A291" s="6" t="str">
        <f t="shared" si="17"/>
        <v>มัธยมศึกษาปีที่ 1/2-17</v>
      </c>
      <c r="B291" s="6" t="str">
        <f t="shared" si="18"/>
        <v>ช67108-18</v>
      </c>
      <c r="D291" s="7">
        <v>17</v>
      </c>
      <c r="E291" s="7" t="s">
        <v>1972</v>
      </c>
      <c r="F291" s="6" t="s">
        <v>1973</v>
      </c>
      <c r="G291" s="6" t="s">
        <v>918</v>
      </c>
      <c r="H291" s="15" t="s">
        <v>781</v>
      </c>
      <c r="J291" s="7" t="str">
        <f>IF(K291='วิชา-ชั้นที่สอน'!$B$3,'วิชา-ชั้นที่สอน'!$A$3,IF(K291='วิชา-ชั้นที่สอน'!$B$4,'วิชา-ชั้นที่สอน'!$A$4,IF(K291='วิชา-ชั้นที่สอน'!$B$5,'วิชา-ชั้นที่สอน'!$A$5,IF(K291='วิชา-ชั้นที่สอน'!$B$6,'วิชา-ชั้นที่สอน'!$A$6,IF(K291='วิชา-ชั้นที่สอน'!$B$7,'วิชา-ชั้นที่สอน'!$A$7,IF(K291='วิชา-ชั้นที่สอน'!$B$8,'วิชา-ชั้นที่สอน'!$A$8,"-"))))))</f>
        <v>ช67108</v>
      </c>
      <c r="K291" s="7" t="s">
        <v>1851</v>
      </c>
      <c r="L291" s="7" t="str">
        <f>IF(J291=0,"",IF(J291="-","",IF(J291="","",VLOOKUP(J291,'วิชา-ชั้นที่สอน'!$A$3:$F$59,3,FALSE))))</f>
        <v>นายธนินภัท วิชรัจจ์</v>
      </c>
      <c r="M291" s="7">
        <f>IF(L291=$M$4,MAX(M$1:$M290)+1,"")</f>
        <v>53</v>
      </c>
      <c r="N291" s="7" t="str">
        <f>IF($L291=N$4,MAX(N$1:N290)+1,"")</f>
        <v/>
      </c>
      <c r="O291" s="7" t="str">
        <f>IF($L291=O$4,MAX(O$1:O290)+1,"")</f>
        <v/>
      </c>
      <c r="P291" s="7" t="str">
        <f>IF($L291=P$4,MAX(P$1:P290)+1,"")</f>
        <v/>
      </c>
      <c r="Q291" s="7" t="str">
        <f>IF($L291=Q$4,MAX(Q$1:Q290)+1,"")</f>
        <v/>
      </c>
      <c r="R291" s="7" t="str">
        <f>IF($L291=R$4,MAX(R$1:R290)+1,"")</f>
        <v/>
      </c>
      <c r="S291" s="7" t="str">
        <f>IF($L291=S$4,MAX(S$1:S290)+1,"")</f>
        <v/>
      </c>
      <c r="T291" s="7" t="str">
        <f>IF($L291=T$4,MAX(T$1:T290)+1,"")</f>
        <v/>
      </c>
      <c r="U291" s="7" t="str">
        <f>IF($L291=U$4,MAX(U$1:U290)+1,"")</f>
        <v/>
      </c>
      <c r="V291" s="6">
        <f t="shared" si="19"/>
        <v>53</v>
      </c>
      <c r="X291" s="7" t="str">
        <f>IF($J291=X$4,MAX(X$1:X290)+1,"")</f>
        <v/>
      </c>
      <c r="Y291" s="7">
        <f>IF($J291=Y$4,MAX(Y$1:Y290)+1,"")</f>
        <v>18</v>
      </c>
      <c r="Z291" s="7" t="str">
        <f>IF($J291=Z$4,MAX(Z$1:Z290)+1,"")</f>
        <v/>
      </c>
      <c r="AA291" s="7" t="str">
        <f>IF($J291=AA$4,MAX(AA$1:AA290)+1,"")</f>
        <v/>
      </c>
      <c r="AB291" s="7" t="str">
        <f>IF($J291=AB$4,MAX(AB$1:AB290)+1,"")</f>
        <v/>
      </c>
      <c r="AC291" s="7" t="str">
        <f>IF($J291=AC$4,MAX(AC$1:AC290)+1,"")</f>
        <v/>
      </c>
      <c r="AD291" s="7" t="str">
        <f>IF($J291=AD$4,MAX(AD$1:AD290)+1,"")</f>
        <v/>
      </c>
      <c r="AE291" s="7" t="str">
        <f>IF($J291=AE$4,MAX(AE$1:AE290)+1,"")</f>
        <v/>
      </c>
      <c r="AF291" s="7" t="str">
        <f>IF($J291=AF$4,MAX(AF$1:AF290)+1,"")</f>
        <v/>
      </c>
      <c r="AG291" s="7" t="str">
        <f>IF($J291=AG$4,MAX(AG$1:AG290)+1,"")</f>
        <v/>
      </c>
      <c r="AH291" s="7" t="str">
        <f>IF($J291=AH$4,MAX(AH$1:AH290)+1,"")</f>
        <v/>
      </c>
      <c r="AI291" s="7" t="str">
        <f>IF($J291=AI$4,MAX(AI$1:AI290)+1,"")</f>
        <v/>
      </c>
      <c r="AJ291" s="7" t="str">
        <f>IF($J291=AJ$4,MAX(AJ$1:AJ290)+1,"")</f>
        <v/>
      </c>
      <c r="AK291" s="7" t="str">
        <f>IF($J291=AK$4,MAX(AK$1:AK290)+1,"")</f>
        <v/>
      </c>
      <c r="AL291" s="7" t="str">
        <f>IF($J291=AL$4,MAX(AL$1:AL290)+1,"")</f>
        <v/>
      </c>
      <c r="AM291" s="7" t="str">
        <f>IF($J291=AM$4,MAX(AM$1:AM290)+1,"")</f>
        <v/>
      </c>
      <c r="AN291" s="7" t="str">
        <f>IF($J291=AN$4,MAX(AN$1:AN290)+1,"")</f>
        <v/>
      </c>
      <c r="AO291" s="7" t="str">
        <f>IF($J291=AO$4,MAX(AO$1:AO290)+1,"")</f>
        <v/>
      </c>
      <c r="AP291" s="7" t="str">
        <f>IF($J291=AP$4,MAX(AP$1:AP290)+1,"")</f>
        <v/>
      </c>
      <c r="AQ291" s="7" t="str">
        <f>IF($J291=AQ$4,MAX(AQ$1:AQ290)+1,"")</f>
        <v/>
      </c>
      <c r="AR291" s="7" t="str">
        <f>IF($J291=AR$4,MAX(AR$1:AR290)+1,"")</f>
        <v/>
      </c>
      <c r="AS291" s="7" t="str">
        <f>IF($J291=AS$4,MAX(AS$1:AS290)+1,"")</f>
        <v/>
      </c>
      <c r="AT291" s="7" t="str">
        <f>IF($J291=AT$4,MAX(AT$1:AT290)+1,"")</f>
        <v/>
      </c>
      <c r="AU291" s="7" t="str">
        <f>IF($J291=AU$4,MAX(AU$1:AU290)+1,"")</f>
        <v/>
      </c>
      <c r="AV291" s="7" t="str">
        <f>IF($J291=AV$4,MAX(AV$1:AV290)+1,"")</f>
        <v/>
      </c>
      <c r="AW291" s="7" t="str">
        <f>IF($J291=AW$4,MAX(AW$1:AW290)+1,"")</f>
        <v/>
      </c>
      <c r="AX291" s="7" t="str">
        <f>IF($J291=AX$4,MAX(AX$1:AX290)+1,"")</f>
        <v/>
      </c>
      <c r="AY291" s="7" t="str">
        <f>IF($J291=AY$4,MAX(AY$1:AY290)+1,"")</f>
        <v/>
      </c>
      <c r="AZ291" s="7" t="str">
        <f>IF($J291=AZ$4,MAX(AZ$1:AZ290)+1,"")</f>
        <v/>
      </c>
      <c r="BA291" s="7" t="str">
        <f>IF($J291=BA$4,MAX(BA$1:BA290)+1,"")</f>
        <v/>
      </c>
      <c r="BB291" s="7" t="str">
        <f>IF($J291=BB$4,MAX(BB$1:BB290)+1,"")</f>
        <v/>
      </c>
      <c r="BC291" s="7" t="str">
        <f>IF($J291=BC$4,MAX(BC$1:BC290)+1,"")</f>
        <v/>
      </c>
      <c r="BD291" s="7" t="str">
        <f>IF($J291=BD$4,MAX(BD$1:BD290)+1,"")</f>
        <v/>
      </c>
      <c r="BE291" s="7" t="str">
        <f>IF($J291=BE$4,MAX(BE$1:BE290)+1,"")</f>
        <v/>
      </c>
      <c r="BF291" s="7" t="str">
        <f>IF($J291=BF$4,MAX(BF$1:BF290)+1,"")</f>
        <v/>
      </c>
      <c r="BG291" s="7" t="str">
        <f>IF($J291=BG$4,MAX(BG$1:BG290)+1,"")</f>
        <v/>
      </c>
      <c r="BH291" s="7" t="str">
        <f>IF($J291=BH$4,MAX(BH$1:BH290)+1,"")</f>
        <v/>
      </c>
      <c r="BI291" s="6">
        <f t="shared" si="20"/>
        <v>18</v>
      </c>
    </row>
    <row r="292" spans="1:61">
      <c r="A292" s="6" t="str">
        <f t="shared" si="17"/>
        <v>มัธยมศึกษาปีที่ 1/2-18</v>
      </c>
      <c r="B292" s="6" t="str">
        <f t="shared" si="18"/>
        <v>ช67108-19</v>
      </c>
      <c r="D292" s="7">
        <v>18</v>
      </c>
      <c r="E292" s="7" t="s">
        <v>1974</v>
      </c>
      <c r="F292" s="6" t="s">
        <v>919</v>
      </c>
      <c r="G292" s="6" t="s">
        <v>920</v>
      </c>
      <c r="H292" s="15" t="s">
        <v>781</v>
      </c>
      <c r="I292" s="7" t="s">
        <v>2135</v>
      </c>
      <c r="J292" s="7" t="str">
        <f>IF(K292='วิชา-ชั้นที่สอน'!$B$3,'วิชา-ชั้นที่สอน'!$A$3,IF(K292='วิชา-ชั้นที่สอน'!$B$4,'วิชา-ชั้นที่สอน'!$A$4,IF(K292='วิชา-ชั้นที่สอน'!$B$5,'วิชา-ชั้นที่สอน'!$A$5,IF(K292='วิชา-ชั้นที่สอน'!$B$6,'วิชา-ชั้นที่สอน'!$A$6,IF(K292='วิชา-ชั้นที่สอน'!$B$7,'วิชา-ชั้นที่สอน'!$A$7,IF(K292='วิชา-ชั้นที่สอน'!$B$8,'วิชา-ชั้นที่สอน'!$A$8,"-"))))))</f>
        <v>ช67108</v>
      </c>
      <c r="K292" s="7" t="s">
        <v>1851</v>
      </c>
      <c r="L292" s="7" t="str">
        <f>IF(J292=0,"",IF(J292="-","",IF(J292="","",VLOOKUP(J292,'วิชา-ชั้นที่สอน'!$A$3:$F$59,3,FALSE))))</f>
        <v>นายธนินภัท วิชรัจจ์</v>
      </c>
      <c r="M292" s="7">
        <f>IF(L292=$M$4,MAX(M$1:$M291)+1,"")</f>
        <v>54</v>
      </c>
      <c r="N292" s="7" t="str">
        <f>IF($L292=N$4,MAX(N$1:N291)+1,"")</f>
        <v/>
      </c>
      <c r="O292" s="7" t="str">
        <f>IF($L292=O$4,MAX(O$1:O291)+1,"")</f>
        <v/>
      </c>
      <c r="P292" s="7" t="str">
        <f>IF($L292=P$4,MAX(P$1:P291)+1,"")</f>
        <v/>
      </c>
      <c r="Q292" s="7" t="str">
        <f>IF($L292=Q$4,MAX(Q$1:Q291)+1,"")</f>
        <v/>
      </c>
      <c r="R292" s="7" t="str">
        <f>IF($L292=R$4,MAX(R$1:R291)+1,"")</f>
        <v/>
      </c>
      <c r="S292" s="7" t="str">
        <f>IF($L292=S$4,MAX(S$1:S291)+1,"")</f>
        <v/>
      </c>
      <c r="T292" s="7" t="str">
        <f>IF($L292=T$4,MAX(T$1:T291)+1,"")</f>
        <v/>
      </c>
      <c r="U292" s="7" t="str">
        <f>IF($L292=U$4,MAX(U$1:U291)+1,"")</f>
        <v/>
      </c>
      <c r="V292" s="6">
        <f t="shared" si="19"/>
        <v>54</v>
      </c>
      <c r="X292" s="7" t="str">
        <f>IF($J292=X$4,MAX(X$1:X291)+1,"")</f>
        <v/>
      </c>
      <c r="Y292" s="7">
        <f>IF($J292=Y$4,MAX(Y$1:Y291)+1,"")</f>
        <v>19</v>
      </c>
      <c r="Z292" s="7" t="str">
        <f>IF($J292=Z$4,MAX(Z$1:Z291)+1,"")</f>
        <v/>
      </c>
      <c r="AA292" s="7" t="str">
        <f>IF($J292=AA$4,MAX(AA$1:AA291)+1,"")</f>
        <v/>
      </c>
      <c r="AB292" s="7" t="str">
        <f>IF($J292=AB$4,MAX(AB$1:AB291)+1,"")</f>
        <v/>
      </c>
      <c r="AC292" s="7" t="str">
        <f>IF($J292=AC$4,MAX(AC$1:AC291)+1,"")</f>
        <v/>
      </c>
      <c r="AD292" s="7" t="str">
        <f>IF($J292=AD$4,MAX(AD$1:AD291)+1,"")</f>
        <v/>
      </c>
      <c r="AE292" s="7" t="str">
        <f>IF($J292=AE$4,MAX(AE$1:AE291)+1,"")</f>
        <v/>
      </c>
      <c r="AF292" s="7" t="str">
        <f>IF($J292=AF$4,MAX(AF$1:AF291)+1,"")</f>
        <v/>
      </c>
      <c r="AG292" s="7" t="str">
        <f>IF($J292=AG$4,MAX(AG$1:AG291)+1,"")</f>
        <v/>
      </c>
      <c r="AH292" s="7" t="str">
        <f>IF($J292=AH$4,MAX(AH$1:AH291)+1,"")</f>
        <v/>
      </c>
      <c r="AI292" s="7" t="str">
        <f>IF($J292=AI$4,MAX(AI$1:AI291)+1,"")</f>
        <v/>
      </c>
      <c r="AJ292" s="7" t="str">
        <f>IF($J292=AJ$4,MAX(AJ$1:AJ291)+1,"")</f>
        <v/>
      </c>
      <c r="AK292" s="7" t="str">
        <f>IF($J292=AK$4,MAX(AK$1:AK291)+1,"")</f>
        <v/>
      </c>
      <c r="AL292" s="7" t="str">
        <f>IF($J292=AL$4,MAX(AL$1:AL291)+1,"")</f>
        <v/>
      </c>
      <c r="AM292" s="7" t="str">
        <f>IF($J292=AM$4,MAX(AM$1:AM291)+1,"")</f>
        <v/>
      </c>
      <c r="AN292" s="7" t="str">
        <f>IF($J292=AN$4,MAX(AN$1:AN291)+1,"")</f>
        <v/>
      </c>
      <c r="AO292" s="7" t="str">
        <f>IF($J292=AO$4,MAX(AO$1:AO291)+1,"")</f>
        <v/>
      </c>
      <c r="AP292" s="7" t="str">
        <f>IF($J292=AP$4,MAX(AP$1:AP291)+1,"")</f>
        <v/>
      </c>
      <c r="AQ292" s="7" t="str">
        <f>IF($J292=AQ$4,MAX(AQ$1:AQ291)+1,"")</f>
        <v/>
      </c>
      <c r="AR292" s="7" t="str">
        <f>IF($J292=AR$4,MAX(AR$1:AR291)+1,"")</f>
        <v/>
      </c>
      <c r="AS292" s="7" t="str">
        <f>IF($J292=AS$4,MAX(AS$1:AS291)+1,"")</f>
        <v/>
      </c>
      <c r="AT292" s="7" t="str">
        <f>IF($J292=AT$4,MAX(AT$1:AT291)+1,"")</f>
        <v/>
      </c>
      <c r="AU292" s="7" t="str">
        <f>IF($J292=AU$4,MAX(AU$1:AU291)+1,"")</f>
        <v/>
      </c>
      <c r="AV292" s="7" t="str">
        <f>IF($J292=AV$4,MAX(AV$1:AV291)+1,"")</f>
        <v/>
      </c>
      <c r="AW292" s="7" t="str">
        <f>IF($J292=AW$4,MAX(AW$1:AW291)+1,"")</f>
        <v/>
      </c>
      <c r="AX292" s="7" t="str">
        <f>IF($J292=AX$4,MAX(AX$1:AX291)+1,"")</f>
        <v/>
      </c>
      <c r="AY292" s="7" t="str">
        <f>IF($J292=AY$4,MAX(AY$1:AY291)+1,"")</f>
        <v/>
      </c>
      <c r="AZ292" s="7" t="str">
        <f>IF($J292=AZ$4,MAX(AZ$1:AZ291)+1,"")</f>
        <v/>
      </c>
      <c r="BA292" s="7" t="str">
        <f>IF($J292=BA$4,MAX(BA$1:BA291)+1,"")</f>
        <v/>
      </c>
      <c r="BB292" s="7" t="str">
        <f>IF($J292=BB$4,MAX(BB$1:BB291)+1,"")</f>
        <v/>
      </c>
      <c r="BC292" s="7" t="str">
        <f>IF($J292=BC$4,MAX(BC$1:BC291)+1,"")</f>
        <v/>
      </c>
      <c r="BD292" s="7" t="str">
        <f>IF($J292=BD$4,MAX(BD$1:BD291)+1,"")</f>
        <v/>
      </c>
      <c r="BE292" s="7" t="str">
        <f>IF($J292=BE$4,MAX(BE$1:BE291)+1,"")</f>
        <v/>
      </c>
      <c r="BF292" s="7" t="str">
        <f>IF($J292=BF$4,MAX(BF$1:BF291)+1,"")</f>
        <v/>
      </c>
      <c r="BG292" s="7" t="str">
        <f>IF($J292=BG$4,MAX(BG$1:BG291)+1,"")</f>
        <v/>
      </c>
      <c r="BH292" s="7" t="str">
        <f>IF($J292=BH$4,MAX(BH$1:BH291)+1,"")</f>
        <v/>
      </c>
      <c r="BI292" s="6">
        <f t="shared" si="20"/>
        <v>19</v>
      </c>
    </row>
    <row r="293" spans="1:61">
      <c r="A293" s="6" t="str">
        <f t="shared" si="17"/>
        <v>มัธยมศึกษาปีที่ 1/2-19</v>
      </c>
      <c r="B293" s="6" t="str">
        <f t="shared" si="18"/>
        <v>ช67109-10</v>
      </c>
      <c r="D293" s="7">
        <v>19</v>
      </c>
      <c r="E293" s="7" t="s">
        <v>1975</v>
      </c>
      <c r="F293" s="6" t="s">
        <v>921</v>
      </c>
      <c r="G293" s="6" t="s">
        <v>922</v>
      </c>
      <c r="H293" s="15" t="s">
        <v>781</v>
      </c>
      <c r="J293" s="7" t="str">
        <f>IF(K293='วิชา-ชั้นที่สอน'!$B$3,'วิชา-ชั้นที่สอน'!$A$3,IF(K293='วิชา-ชั้นที่สอน'!$B$4,'วิชา-ชั้นที่สอน'!$A$4,IF(K293='วิชา-ชั้นที่สอน'!$B$5,'วิชา-ชั้นที่สอน'!$A$5,IF(K293='วิชา-ชั้นที่สอน'!$B$6,'วิชา-ชั้นที่สอน'!$A$6,IF(K293='วิชา-ชั้นที่สอน'!$B$7,'วิชา-ชั้นที่สอน'!$A$7,IF(K293='วิชา-ชั้นที่สอน'!$B$8,'วิชา-ชั้นที่สอน'!$A$8,"-"))))))</f>
        <v>ช67109</v>
      </c>
      <c r="K293" s="7" t="s">
        <v>1857</v>
      </c>
      <c r="L293" s="7" t="str">
        <f>IF(J293=0,"",IF(J293="-","",IF(J293="","",VLOOKUP(J293,'วิชา-ชั้นที่สอน'!$A$3:$F$59,3,FALSE))))</f>
        <v>นายวสันต์ แสงรัตนกุล</v>
      </c>
      <c r="M293" s="7" t="str">
        <f>IF(L293=$M$4,MAX(M$1:$M292)+1,"")</f>
        <v/>
      </c>
      <c r="N293" s="7" t="str">
        <f>IF($L293=N$4,MAX(N$1:N292)+1,"")</f>
        <v/>
      </c>
      <c r="O293" s="7" t="str">
        <f>IF($L293=O$4,MAX(O$1:O292)+1,"")</f>
        <v/>
      </c>
      <c r="P293" s="7" t="str">
        <f>IF($L293=P$4,MAX(P$1:P292)+1,"")</f>
        <v/>
      </c>
      <c r="Q293" s="7" t="str">
        <f>IF($L293=Q$4,MAX(Q$1:Q292)+1,"")</f>
        <v/>
      </c>
      <c r="R293" s="7" t="str">
        <f>IF($L293=R$4,MAX(R$1:R292)+1,"")</f>
        <v/>
      </c>
      <c r="S293" s="7">
        <f>IF($L293=S$4,MAX(S$1:S292)+1,"")</f>
        <v>10</v>
      </c>
      <c r="T293" s="7" t="str">
        <f>IF($L293=T$4,MAX(T$1:T292)+1,"")</f>
        <v/>
      </c>
      <c r="U293" s="7" t="str">
        <f>IF($L293=U$4,MAX(U$1:U292)+1,"")</f>
        <v/>
      </c>
      <c r="V293" s="6">
        <f t="shared" si="19"/>
        <v>10</v>
      </c>
      <c r="X293" s="7" t="str">
        <f>IF($J293=X$4,MAX(X$1:X292)+1,"")</f>
        <v/>
      </c>
      <c r="Y293" s="7" t="str">
        <f>IF($J293=Y$4,MAX(Y$1:Y292)+1,"")</f>
        <v/>
      </c>
      <c r="Z293" s="7">
        <f>IF($J293=Z$4,MAX(Z$1:Z292)+1,"")</f>
        <v>10</v>
      </c>
      <c r="AA293" s="7" t="str">
        <f>IF($J293=AA$4,MAX(AA$1:AA292)+1,"")</f>
        <v/>
      </c>
      <c r="AB293" s="7" t="str">
        <f>IF($J293=AB$4,MAX(AB$1:AB292)+1,"")</f>
        <v/>
      </c>
      <c r="AC293" s="7" t="str">
        <f>IF($J293=AC$4,MAX(AC$1:AC292)+1,"")</f>
        <v/>
      </c>
      <c r="AD293" s="7" t="str">
        <f>IF($J293=AD$4,MAX(AD$1:AD292)+1,"")</f>
        <v/>
      </c>
      <c r="AE293" s="7" t="str">
        <f>IF($J293=AE$4,MAX(AE$1:AE292)+1,"")</f>
        <v/>
      </c>
      <c r="AF293" s="7" t="str">
        <f>IF($J293=AF$4,MAX(AF$1:AF292)+1,"")</f>
        <v/>
      </c>
      <c r="AG293" s="7" t="str">
        <f>IF($J293=AG$4,MAX(AG$1:AG292)+1,"")</f>
        <v/>
      </c>
      <c r="AH293" s="7" t="str">
        <f>IF($J293=AH$4,MAX(AH$1:AH292)+1,"")</f>
        <v/>
      </c>
      <c r="AI293" s="7" t="str">
        <f>IF($J293=AI$4,MAX(AI$1:AI292)+1,"")</f>
        <v/>
      </c>
      <c r="AJ293" s="7" t="str">
        <f>IF($J293=AJ$4,MAX(AJ$1:AJ292)+1,"")</f>
        <v/>
      </c>
      <c r="AK293" s="7" t="str">
        <f>IF($J293=AK$4,MAX(AK$1:AK292)+1,"")</f>
        <v/>
      </c>
      <c r="AL293" s="7" t="str">
        <f>IF($J293=AL$4,MAX(AL$1:AL292)+1,"")</f>
        <v/>
      </c>
      <c r="AM293" s="7" t="str">
        <f>IF($J293=AM$4,MAX(AM$1:AM292)+1,"")</f>
        <v/>
      </c>
      <c r="AN293" s="7" t="str">
        <f>IF($J293=AN$4,MAX(AN$1:AN292)+1,"")</f>
        <v/>
      </c>
      <c r="AO293" s="7" t="str">
        <f>IF($J293=AO$4,MAX(AO$1:AO292)+1,"")</f>
        <v/>
      </c>
      <c r="AP293" s="7" t="str">
        <f>IF($J293=AP$4,MAX(AP$1:AP292)+1,"")</f>
        <v/>
      </c>
      <c r="AQ293" s="7" t="str">
        <f>IF($J293=AQ$4,MAX(AQ$1:AQ292)+1,"")</f>
        <v/>
      </c>
      <c r="AR293" s="7" t="str">
        <f>IF($J293=AR$4,MAX(AR$1:AR292)+1,"")</f>
        <v/>
      </c>
      <c r="AS293" s="7" t="str">
        <f>IF($J293=AS$4,MAX(AS$1:AS292)+1,"")</f>
        <v/>
      </c>
      <c r="AT293" s="7" t="str">
        <f>IF($J293=AT$4,MAX(AT$1:AT292)+1,"")</f>
        <v/>
      </c>
      <c r="AU293" s="7" t="str">
        <f>IF($J293=AU$4,MAX(AU$1:AU292)+1,"")</f>
        <v/>
      </c>
      <c r="AV293" s="7" t="str">
        <f>IF($J293=AV$4,MAX(AV$1:AV292)+1,"")</f>
        <v/>
      </c>
      <c r="AW293" s="7" t="str">
        <f>IF($J293=AW$4,MAX(AW$1:AW292)+1,"")</f>
        <v/>
      </c>
      <c r="AX293" s="7" t="str">
        <f>IF($J293=AX$4,MAX(AX$1:AX292)+1,"")</f>
        <v/>
      </c>
      <c r="AY293" s="7" t="str">
        <f>IF($J293=AY$4,MAX(AY$1:AY292)+1,"")</f>
        <v/>
      </c>
      <c r="AZ293" s="7" t="str">
        <f>IF($J293=AZ$4,MAX(AZ$1:AZ292)+1,"")</f>
        <v/>
      </c>
      <c r="BA293" s="7" t="str">
        <f>IF($J293=BA$4,MAX(BA$1:BA292)+1,"")</f>
        <v/>
      </c>
      <c r="BB293" s="7" t="str">
        <f>IF($J293=BB$4,MAX(BB$1:BB292)+1,"")</f>
        <v/>
      </c>
      <c r="BC293" s="7" t="str">
        <f>IF($J293=BC$4,MAX(BC$1:BC292)+1,"")</f>
        <v/>
      </c>
      <c r="BD293" s="7" t="str">
        <f>IF($J293=BD$4,MAX(BD$1:BD292)+1,"")</f>
        <v/>
      </c>
      <c r="BE293" s="7" t="str">
        <f>IF($J293=BE$4,MAX(BE$1:BE292)+1,"")</f>
        <v/>
      </c>
      <c r="BF293" s="7" t="str">
        <f>IF($J293=BF$4,MAX(BF$1:BF292)+1,"")</f>
        <v/>
      </c>
      <c r="BG293" s="7" t="str">
        <f>IF($J293=BG$4,MAX(BG$1:BG292)+1,"")</f>
        <v/>
      </c>
      <c r="BH293" s="7" t="str">
        <f>IF($J293=BH$4,MAX(BH$1:BH292)+1,"")</f>
        <v/>
      </c>
      <c r="BI293" s="6">
        <f t="shared" si="20"/>
        <v>10</v>
      </c>
    </row>
    <row r="294" spans="1:61">
      <c r="A294" s="6" t="str">
        <f t="shared" si="17"/>
        <v>มัธยมศึกษาปีที่ 1/2-20</v>
      </c>
      <c r="B294" s="6" t="str">
        <f t="shared" si="18"/>
        <v>ช67108-20</v>
      </c>
      <c r="D294" s="7">
        <v>20</v>
      </c>
      <c r="E294" s="7" t="s">
        <v>1976</v>
      </c>
      <c r="F294" s="6" t="s">
        <v>923</v>
      </c>
      <c r="G294" s="6" t="s">
        <v>924</v>
      </c>
      <c r="H294" s="15" t="s">
        <v>781</v>
      </c>
      <c r="J294" s="7" t="str">
        <f>IF(K294='วิชา-ชั้นที่สอน'!$B$3,'วิชา-ชั้นที่สอน'!$A$3,IF(K294='วิชา-ชั้นที่สอน'!$B$4,'วิชา-ชั้นที่สอน'!$A$4,IF(K294='วิชา-ชั้นที่สอน'!$B$5,'วิชา-ชั้นที่สอน'!$A$5,IF(K294='วิชา-ชั้นที่สอน'!$B$6,'วิชา-ชั้นที่สอน'!$A$6,IF(K294='วิชา-ชั้นที่สอน'!$B$7,'วิชา-ชั้นที่สอน'!$A$7,IF(K294='วิชา-ชั้นที่สอน'!$B$8,'วิชา-ชั้นที่สอน'!$A$8,"-"))))))</f>
        <v>ช67108</v>
      </c>
      <c r="K294" s="7" t="s">
        <v>1851</v>
      </c>
      <c r="L294" s="7" t="str">
        <f>IF(J294=0,"",IF(J294="-","",IF(J294="","",VLOOKUP(J294,'วิชา-ชั้นที่สอน'!$A$3:$F$59,3,FALSE))))</f>
        <v>นายธนินภัท วิชรัจจ์</v>
      </c>
      <c r="M294" s="7">
        <f>IF(L294=$M$4,MAX(M$1:$M293)+1,"")</f>
        <v>55</v>
      </c>
      <c r="N294" s="7" t="str">
        <f>IF($L294=N$4,MAX(N$1:N293)+1,"")</f>
        <v/>
      </c>
      <c r="O294" s="7" t="str">
        <f>IF($L294=O$4,MAX(O$1:O293)+1,"")</f>
        <v/>
      </c>
      <c r="P294" s="7" t="str">
        <f>IF($L294=P$4,MAX(P$1:P293)+1,"")</f>
        <v/>
      </c>
      <c r="Q294" s="7" t="str">
        <f>IF($L294=Q$4,MAX(Q$1:Q293)+1,"")</f>
        <v/>
      </c>
      <c r="R294" s="7" t="str">
        <f>IF($L294=R$4,MAX(R$1:R293)+1,"")</f>
        <v/>
      </c>
      <c r="S294" s="7" t="str">
        <f>IF($L294=S$4,MAX(S$1:S293)+1,"")</f>
        <v/>
      </c>
      <c r="T294" s="7" t="str">
        <f>IF($L294=T$4,MAX(T$1:T293)+1,"")</f>
        <v/>
      </c>
      <c r="U294" s="7" t="str">
        <f>IF($L294=U$4,MAX(U$1:U293)+1,"")</f>
        <v/>
      </c>
      <c r="V294" s="6">
        <f t="shared" si="19"/>
        <v>55</v>
      </c>
      <c r="X294" s="7" t="str">
        <f>IF($J294=X$4,MAX(X$1:X293)+1,"")</f>
        <v/>
      </c>
      <c r="Y294" s="7">
        <f>IF($J294=Y$4,MAX(Y$1:Y293)+1,"")</f>
        <v>20</v>
      </c>
      <c r="Z294" s="7" t="str">
        <f>IF($J294=Z$4,MAX(Z$1:Z293)+1,"")</f>
        <v/>
      </c>
      <c r="AA294" s="7" t="str">
        <f>IF($J294=AA$4,MAX(AA$1:AA293)+1,"")</f>
        <v/>
      </c>
      <c r="AB294" s="7" t="str">
        <f>IF($J294=AB$4,MAX(AB$1:AB293)+1,"")</f>
        <v/>
      </c>
      <c r="AC294" s="7" t="str">
        <f>IF($J294=AC$4,MAX(AC$1:AC293)+1,"")</f>
        <v/>
      </c>
      <c r="AD294" s="7" t="str">
        <f>IF($J294=AD$4,MAX(AD$1:AD293)+1,"")</f>
        <v/>
      </c>
      <c r="AE294" s="7" t="str">
        <f>IF($J294=AE$4,MAX(AE$1:AE293)+1,"")</f>
        <v/>
      </c>
      <c r="AF294" s="7" t="str">
        <f>IF($J294=AF$4,MAX(AF$1:AF293)+1,"")</f>
        <v/>
      </c>
      <c r="AG294" s="7" t="str">
        <f>IF($J294=AG$4,MAX(AG$1:AG293)+1,"")</f>
        <v/>
      </c>
      <c r="AH294" s="7" t="str">
        <f>IF($J294=AH$4,MAX(AH$1:AH293)+1,"")</f>
        <v/>
      </c>
      <c r="AI294" s="7" t="str">
        <f>IF($J294=AI$4,MAX(AI$1:AI293)+1,"")</f>
        <v/>
      </c>
      <c r="AJ294" s="7" t="str">
        <f>IF($J294=AJ$4,MAX(AJ$1:AJ293)+1,"")</f>
        <v/>
      </c>
      <c r="AK294" s="7" t="str">
        <f>IF($J294=AK$4,MAX(AK$1:AK293)+1,"")</f>
        <v/>
      </c>
      <c r="AL294" s="7" t="str">
        <f>IF($J294=AL$4,MAX(AL$1:AL293)+1,"")</f>
        <v/>
      </c>
      <c r="AM294" s="7" t="str">
        <f>IF($J294=AM$4,MAX(AM$1:AM293)+1,"")</f>
        <v/>
      </c>
      <c r="AN294" s="7" t="str">
        <f>IF($J294=AN$4,MAX(AN$1:AN293)+1,"")</f>
        <v/>
      </c>
      <c r="AO294" s="7" t="str">
        <f>IF($J294=AO$4,MAX(AO$1:AO293)+1,"")</f>
        <v/>
      </c>
      <c r="AP294" s="7" t="str">
        <f>IF($J294=AP$4,MAX(AP$1:AP293)+1,"")</f>
        <v/>
      </c>
      <c r="AQ294" s="7" t="str">
        <f>IF($J294=AQ$4,MAX(AQ$1:AQ293)+1,"")</f>
        <v/>
      </c>
      <c r="AR294" s="7" t="str">
        <f>IF($J294=AR$4,MAX(AR$1:AR293)+1,"")</f>
        <v/>
      </c>
      <c r="AS294" s="7" t="str">
        <f>IF($J294=AS$4,MAX(AS$1:AS293)+1,"")</f>
        <v/>
      </c>
      <c r="AT294" s="7" t="str">
        <f>IF($J294=AT$4,MAX(AT$1:AT293)+1,"")</f>
        <v/>
      </c>
      <c r="AU294" s="7" t="str">
        <f>IF($J294=AU$4,MAX(AU$1:AU293)+1,"")</f>
        <v/>
      </c>
      <c r="AV294" s="7" t="str">
        <f>IF($J294=AV$4,MAX(AV$1:AV293)+1,"")</f>
        <v/>
      </c>
      <c r="AW294" s="7" t="str">
        <f>IF($J294=AW$4,MAX(AW$1:AW293)+1,"")</f>
        <v/>
      </c>
      <c r="AX294" s="7" t="str">
        <f>IF($J294=AX$4,MAX(AX$1:AX293)+1,"")</f>
        <v/>
      </c>
      <c r="AY294" s="7" t="str">
        <f>IF($J294=AY$4,MAX(AY$1:AY293)+1,"")</f>
        <v/>
      </c>
      <c r="AZ294" s="7" t="str">
        <f>IF($J294=AZ$4,MAX(AZ$1:AZ293)+1,"")</f>
        <v/>
      </c>
      <c r="BA294" s="7" t="str">
        <f>IF($J294=BA$4,MAX(BA$1:BA293)+1,"")</f>
        <v/>
      </c>
      <c r="BB294" s="7" t="str">
        <f>IF($J294=BB$4,MAX(BB$1:BB293)+1,"")</f>
        <v/>
      </c>
      <c r="BC294" s="7" t="str">
        <f>IF($J294=BC$4,MAX(BC$1:BC293)+1,"")</f>
        <v/>
      </c>
      <c r="BD294" s="7" t="str">
        <f>IF($J294=BD$4,MAX(BD$1:BD293)+1,"")</f>
        <v/>
      </c>
      <c r="BE294" s="7" t="str">
        <f>IF($J294=BE$4,MAX(BE$1:BE293)+1,"")</f>
        <v/>
      </c>
      <c r="BF294" s="7" t="str">
        <f>IF($J294=BF$4,MAX(BF$1:BF293)+1,"")</f>
        <v/>
      </c>
      <c r="BG294" s="7" t="str">
        <f>IF($J294=BG$4,MAX(BG$1:BG293)+1,"")</f>
        <v/>
      </c>
      <c r="BH294" s="7" t="str">
        <f>IF($J294=BH$4,MAX(BH$1:BH293)+1,"")</f>
        <v/>
      </c>
      <c r="BI294" s="6">
        <f t="shared" si="20"/>
        <v>20</v>
      </c>
    </row>
    <row r="295" spans="1:61">
      <c r="A295" s="6" t="str">
        <f t="shared" si="17"/>
        <v>มัธยมศึกษาปีที่ 1/2-21</v>
      </c>
      <c r="B295" s="6" t="str">
        <f t="shared" si="18"/>
        <v>ช67108-21</v>
      </c>
      <c r="D295" s="7">
        <v>21</v>
      </c>
      <c r="E295" s="7" t="s">
        <v>1977</v>
      </c>
      <c r="F295" s="6" t="s">
        <v>925</v>
      </c>
      <c r="G295" s="6" t="s">
        <v>926</v>
      </c>
      <c r="H295" s="15" t="s">
        <v>781</v>
      </c>
      <c r="J295" s="7" t="str">
        <f>IF(K295='วิชา-ชั้นที่สอน'!$B$3,'วิชา-ชั้นที่สอน'!$A$3,IF(K295='วิชา-ชั้นที่สอน'!$B$4,'วิชา-ชั้นที่สอน'!$A$4,IF(K295='วิชา-ชั้นที่สอน'!$B$5,'วิชา-ชั้นที่สอน'!$A$5,IF(K295='วิชา-ชั้นที่สอน'!$B$6,'วิชา-ชั้นที่สอน'!$A$6,IF(K295='วิชา-ชั้นที่สอน'!$B$7,'วิชา-ชั้นที่สอน'!$A$7,IF(K295='วิชา-ชั้นที่สอน'!$B$8,'วิชา-ชั้นที่สอน'!$A$8,"-"))))))</f>
        <v>ช67108</v>
      </c>
      <c r="K295" s="7" t="s">
        <v>1851</v>
      </c>
      <c r="L295" s="7" t="str">
        <f>IF(J295=0,"",IF(J295="-","",IF(J295="","",VLOOKUP(J295,'วิชา-ชั้นที่สอน'!$A$3:$F$59,3,FALSE))))</f>
        <v>นายธนินภัท วิชรัจจ์</v>
      </c>
      <c r="M295" s="7">
        <f>IF(L295=$M$4,MAX(M$1:$M294)+1,"")</f>
        <v>56</v>
      </c>
      <c r="N295" s="7" t="str">
        <f>IF($L295=N$4,MAX(N$1:N294)+1,"")</f>
        <v/>
      </c>
      <c r="O295" s="7" t="str">
        <f>IF($L295=O$4,MAX(O$1:O294)+1,"")</f>
        <v/>
      </c>
      <c r="P295" s="7" t="str">
        <f>IF($L295=P$4,MAX(P$1:P294)+1,"")</f>
        <v/>
      </c>
      <c r="Q295" s="7" t="str">
        <f>IF($L295=Q$4,MAX(Q$1:Q294)+1,"")</f>
        <v/>
      </c>
      <c r="R295" s="7" t="str">
        <f>IF($L295=R$4,MAX(R$1:R294)+1,"")</f>
        <v/>
      </c>
      <c r="S295" s="7" t="str">
        <f>IF($L295=S$4,MAX(S$1:S294)+1,"")</f>
        <v/>
      </c>
      <c r="T295" s="7" t="str">
        <f>IF($L295=T$4,MAX(T$1:T294)+1,"")</f>
        <v/>
      </c>
      <c r="U295" s="7" t="str">
        <f>IF($L295=U$4,MAX(U$1:U294)+1,"")</f>
        <v/>
      </c>
      <c r="V295" s="6">
        <f t="shared" si="19"/>
        <v>56</v>
      </c>
      <c r="X295" s="7" t="str">
        <f>IF($J295=X$4,MAX(X$1:X294)+1,"")</f>
        <v/>
      </c>
      <c r="Y295" s="7">
        <f>IF($J295=Y$4,MAX(Y$1:Y294)+1,"")</f>
        <v>21</v>
      </c>
      <c r="Z295" s="7" t="str">
        <f>IF($J295=Z$4,MAX(Z$1:Z294)+1,"")</f>
        <v/>
      </c>
      <c r="AA295" s="7" t="str">
        <f>IF($J295=AA$4,MAX(AA$1:AA294)+1,"")</f>
        <v/>
      </c>
      <c r="AB295" s="7" t="str">
        <f>IF($J295=AB$4,MAX(AB$1:AB294)+1,"")</f>
        <v/>
      </c>
      <c r="AC295" s="7" t="str">
        <f>IF($J295=AC$4,MAX(AC$1:AC294)+1,"")</f>
        <v/>
      </c>
      <c r="AD295" s="7" t="str">
        <f>IF($J295=AD$4,MAX(AD$1:AD294)+1,"")</f>
        <v/>
      </c>
      <c r="AE295" s="7" t="str">
        <f>IF($J295=AE$4,MAX(AE$1:AE294)+1,"")</f>
        <v/>
      </c>
      <c r="AF295" s="7" t="str">
        <f>IF($J295=AF$4,MAX(AF$1:AF294)+1,"")</f>
        <v/>
      </c>
      <c r="AG295" s="7" t="str">
        <f>IF($J295=AG$4,MAX(AG$1:AG294)+1,"")</f>
        <v/>
      </c>
      <c r="AH295" s="7" t="str">
        <f>IF($J295=AH$4,MAX(AH$1:AH294)+1,"")</f>
        <v/>
      </c>
      <c r="AI295" s="7" t="str">
        <f>IF($J295=AI$4,MAX(AI$1:AI294)+1,"")</f>
        <v/>
      </c>
      <c r="AJ295" s="7" t="str">
        <f>IF($J295=AJ$4,MAX(AJ$1:AJ294)+1,"")</f>
        <v/>
      </c>
      <c r="AK295" s="7" t="str">
        <f>IF($J295=AK$4,MAX(AK$1:AK294)+1,"")</f>
        <v/>
      </c>
      <c r="AL295" s="7" t="str">
        <f>IF($J295=AL$4,MAX(AL$1:AL294)+1,"")</f>
        <v/>
      </c>
      <c r="AM295" s="7" t="str">
        <f>IF($J295=AM$4,MAX(AM$1:AM294)+1,"")</f>
        <v/>
      </c>
      <c r="AN295" s="7" t="str">
        <f>IF($J295=AN$4,MAX(AN$1:AN294)+1,"")</f>
        <v/>
      </c>
      <c r="AO295" s="7" t="str">
        <f>IF($J295=AO$4,MAX(AO$1:AO294)+1,"")</f>
        <v/>
      </c>
      <c r="AP295" s="7" t="str">
        <f>IF($J295=AP$4,MAX(AP$1:AP294)+1,"")</f>
        <v/>
      </c>
      <c r="AQ295" s="7" t="str">
        <f>IF($J295=AQ$4,MAX(AQ$1:AQ294)+1,"")</f>
        <v/>
      </c>
      <c r="AR295" s="7" t="str">
        <f>IF($J295=AR$4,MAX(AR$1:AR294)+1,"")</f>
        <v/>
      </c>
      <c r="AS295" s="7" t="str">
        <f>IF($J295=AS$4,MAX(AS$1:AS294)+1,"")</f>
        <v/>
      </c>
      <c r="AT295" s="7" t="str">
        <f>IF($J295=AT$4,MAX(AT$1:AT294)+1,"")</f>
        <v/>
      </c>
      <c r="AU295" s="7" t="str">
        <f>IF($J295=AU$4,MAX(AU$1:AU294)+1,"")</f>
        <v/>
      </c>
      <c r="AV295" s="7" t="str">
        <f>IF($J295=AV$4,MAX(AV$1:AV294)+1,"")</f>
        <v/>
      </c>
      <c r="AW295" s="7" t="str">
        <f>IF($J295=AW$4,MAX(AW$1:AW294)+1,"")</f>
        <v/>
      </c>
      <c r="AX295" s="7" t="str">
        <f>IF($J295=AX$4,MAX(AX$1:AX294)+1,"")</f>
        <v/>
      </c>
      <c r="AY295" s="7" t="str">
        <f>IF($J295=AY$4,MAX(AY$1:AY294)+1,"")</f>
        <v/>
      </c>
      <c r="AZ295" s="7" t="str">
        <f>IF($J295=AZ$4,MAX(AZ$1:AZ294)+1,"")</f>
        <v/>
      </c>
      <c r="BA295" s="7" t="str">
        <f>IF($J295=BA$4,MAX(BA$1:BA294)+1,"")</f>
        <v/>
      </c>
      <c r="BB295" s="7" t="str">
        <f>IF($J295=BB$4,MAX(BB$1:BB294)+1,"")</f>
        <v/>
      </c>
      <c r="BC295" s="7" t="str">
        <f>IF($J295=BC$4,MAX(BC$1:BC294)+1,"")</f>
        <v/>
      </c>
      <c r="BD295" s="7" t="str">
        <f>IF($J295=BD$4,MAX(BD$1:BD294)+1,"")</f>
        <v/>
      </c>
      <c r="BE295" s="7" t="str">
        <f>IF($J295=BE$4,MAX(BE$1:BE294)+1,"")</f>
        <v/>
      </c>
      <c r="BF295" s="7" t="str">
        <f>IF($J295=BF$4,MAX(BF$1:BF294)+1,"")</f>
        <v/>
      </c>
      <c r="BG295" s="7" t="str">
        <f>IF($J295=BG$4,MAX(BG$1:BG294)+1,"")</f>
        <v/>
      </c>
      <c r="BH295" s="7" t="str">
        <f>IF($J295=BH$4,MAX(BH$1:BH294)+1,"")</f>
        <v/>
      </c>
      <c r="BI295" s="6">
        <f t="shared" si="20"/>
        <v>21</v>
      </c>
    </row>
    <row r="296" spans="1:61">
      <c r="A296" s="6" t="str">
        <f t="shared" si="17"/>
        <v>มัธยมศึกษาปีที่ 1/2-22</v>
      </c>
      <c r="B296" s="6" t="str">
        <f t="shared" si="18"/>
        <v>ช67110-18</v>
      </c>
      <c r="D296" s="7">
        <v>22</v>
      </c>
      <c r="E296" s="7" t="s">
        <v>1978</v>
      </c>
      <c r="F296" s="6" t="s">
        <v>1979</v>
      </c>
      <c r="G296" s="6" t="s">
        <v>927</v>
      </c>
      <c r="H296" s="15" t="s">
        <v>781</v>
      </c>
      <c r="J296" s="7" t="str">
        <f>IF(K296='วิชา-ชั้นที่สอน'!$B$3,'วิชา-ชั้นที่สอน'!$A$3,IF(K296='วิชา-ชั้นที่สอน'!$B$4,'วิชา-ชั้นที่สอน'!$A$4,IF(K296='วิชา-ชั้นที่สอน'!$B$5,'วิชา-ชั้นที่สอน'!$A$5,IF(K296='วิชา-ชั้นที่สอน'!$B$6,'วิชา-ชั้นที่สอน'!$A$6,IF(K296='วิชา-ชั้นที่สอน'!$B$7,'วิชา-ชั้นที่สอน'!$A$7,IF(K296='วิชา-ชั้นที่สอน'!$B$8,'วิชา-ชั้นที่สอน'!$A$8,"-"))))))</f>
        <v>ช67110</v>
      </c>
      <c r="K296" s="7" t="s">
        <v>1939</v>
      </c>
      <c r="L296" s="7" t="str">
        <f>IF(J296=0,"",IF(J296="-","",IF(J296="","",VLOOKUP(J296,'วิชา-ชั้นที่สอน'!$A$3:$F$59,3,FALSE))))</f>
        <v>สิบเอกชัยวัฒน์(เก่ง) เรืองไกรศิลป์</v>
      </c>
      <c r="M296" s="7" t="str">
        <f>IF(L296=$M$4,MAX(M$1:$M295)+1,"")</f>
        <v/>
      </c>
      <c r="N296" s="7" t="str">
        <f>IF($L296=N$4,MAX(N$1:N295)+1,"")</f>
        <v/>
      </c>
      <c r="O296" s="7" t="str">
        <f>IF($L296=O$4,MAX(O$1:O295)+1,"")</f>
        <v/>
      </c>
      <c r="P296" s="7">
        <f>IF($L296=P$4,MAX(P$1:P295)+1,"")</f>
        <v>75</v>
      </c>
      <c r="Q296" s="7" t="str">
        <f>IF($L296=Q$4,MAX(Q$1:Q295)+1,"")</f>
        <v/>
      </c>
      <c r="R296" s="7" t="str">
        <f>IF($L296=R$4,MAX(R$1:R295)+1,"")</f>
        <v/>
      </c>
      <c r="S296" s="7" t="str">
        <f>IF($L296=S$4,MAX(S$1:S295)+1,"")</f>
        <v/>
      </c>
      <c r="T296" s="7" t="str">
        <f>IF($L296=T$4,MAX(T$1:T295)+1,"")</f>
        <v/>
      </c>
      <c r="U296" s="7" t="str">
        <f>IF($L296=U$4,MAX(U$1:U295)+1,"")</f>
        <v/>
      </c>
      <c r="V296" s="6">
        <f t="shared" si="19"/>
        <v>75</v>
      </c>
      <c r="X296" s="7" t="str">
        <f>IF($J296=X$4,MAX(X$1:X295)+1,"")</f>
        <v/>
      </c>
      <c r="Y296" s="7" t="str">
        <f>IF($J296=Y$4,MAX(Y$1:Y295)+1,"")</f>
        <v/>
      </c>
      <c r="Z296" s="7" t="str">
        <f>IF($J296=Z$4,MAX(Z$1:Z295)+1,"")</f>
        <v/>
      </c>
      <c r="AA296" s="7">
        <f>IF($J296=AA$4,MAX(AA$1:AA295)+1,"")</f>
        <v>18</v>
      </c>
      <c r="AB296" s="7" t="str">
        <f>IF($J296=AB$4,MAX(AB$1:AB295)+1,"")</f>
        <v/>
      </c>
      <c r="AC296" s="7" t="str">
        <f>IF($J296=AC$4,MAX(AC$1:AC295)+1,"")</f>
        <v/>
      </c>
      <c r="AD296" s="7" t="str">
        <f>IF($J296=AD$4,MAX(AD$1:AD295)+1,"")</f>
        <v/>
      </c>
      <c r="AE296" s="7" t="str">
        <f>IF($J296=AE$4,MAX(AE$1:AE295)+1,"")</f>
        <v/>
      </c>
      <c r="AF296" s="7" t="str">
        <f>IF($J296=AF$4,MAX(AF$1:AF295)+1,"")</f>
        <v/>
      </c>
      <c r="AG296" s="7" t="str">
        <f>IF($J296=AG$4,MAX(AG$1:AG295)+1,"")</f>
        <v/>
      </c>
      <c r="AH296" s="7" t="str">
        <f>IF($J296=AH$4,MAX(AH$1:AH295)+1,"")</f>
        <v/>
      </c>
      <c r="AI296" s="7" t="str">
        <f>IF($J296=AI$4,MAX(AI$1:AI295)+1,"")</f>
        <v/>
      </c>
      <c r="AJ296" s="7" t="str">
        <f>IF($J296=AJ$4,MAX(AJ$1:AJ295)+1,"")</f>
        <v/>
      </c>
      <c r="AK296" s="7" t="str">
        <f>IF($J296=AK$4,MAX(AK$1:AK295)+1,"")</f>
        <v/>
      </c>
      <c r="AL296" s="7" t="str">
        <f>IF($J296=AL$4,MAX(AL$1:AL295)+1,"")</f>
        <v/>
      </c>
      <c r="AM296" s="7" t="str">
        <f>IF($J296=AM$4,MAX(AM$1:AM295)+1,"")</f>
        <v/>
      </c>
      <c r="AN296" s="7" t="str">
        <f>IF($J296=AN$4,MAX(AN$1:AN295)+1,"")</f>
        <v/>
      </c>
      <c r="AO296" s="7" t="str">
        <f>IF($J296=AO$4,MAX(AO$1:AO295)+1,"")</f>
        <v/>
      </c>
      <c r="AP296" s="7" t="str">
        <f>IF($J296=AP$4,MAX(AP$1:AP295)+1,"")</f>
        <v/>
      </c>
      <c r="AQ296" s="7" t="str">
        <f>IF($J296=AQ$4,MAX(AQ$1:AQ295)+1,"")</f>
        <v/>
      </c>
      <c r="AR296" s="7" t="str">
        <f>IF($J296=AR$4,MAX(AR$1:AR295)+1,"")</f>
        <v/>
      </c>
      <c r="AS296" s="7" t="str">
        <f>IF($J296=AS$4,MAX(AS$1:AS295)+1,"")</f>
        <v/>
      </c>
      <c r="AT296" s="7" t="str">
        <f>IF($J296=AT$4,MAX(AT$1:AT295)+1,"")</f>
        <v/>
      </c>
      <c r="AU296" s="7" t="str">
        <f>IF($J296=AU$4,MAX(AU$1:AU295)+1,"")</f>
        <v/>
      </c>
      <c r="AV296" s="7" t="str">
        <f>IF($J296=AV$4,MAX(AV$1:AV295)+1,"")</f>
        <v/>
      </c>
      <c r="AW296" s="7" t="str">
        <f>IF($J296=AW$4,MAX(AW$1:AW295)+1,"")</f>
        <v/>
      </c>
      <c r="AX296" s="7" t="str">
        <f>IF($J296=AX$4,MAX(AX$1:AX295)+1,"")</f>
        <v/>
      </c>
      <c r="AY296" s="7" t="str">
        <f>IF($J296=AY$4,MAX(AY$1:AY295)+1,"")</f>
        <v/>
      </c>
      <c r="AZ296" s="7" t="str">
        <f>IF($J296=AZ$4,MAX(AZ$1:AZ295)+1,"")</f>
        <v/>
      </c>
      <c r="BA296" s="7" t="str">
        <f>IF($J296=BA$4,MAX(BA$1:BA295)+1,"")</f>
        <v/>
      </c>
      <c r="BB296" s="7" t="str">
        <f>IF($J296=BB$4,MAX(BB$1:BB295)+1,"")</f>
        <v/>
      </c>
      <c r="BC296" s="7" t="str">
        <f>IF($J296=BC$4,MAX(BC$1:BC295)+1,"")</f>
        <v/>
      </c>
      <c r="BD296" s="7" t="str">
        <f>IF($J296=BD$4,MAX(BD$1:BD295)+1,"")</f>
        <v/>
      </c>
      <c r="BE296" s="7" t="str">
        <f>IF($J296=BE$4,MAX(BE$1:BE295)+1,"")</f>
        <v/>
      </c>
      <c r="BF296" s="7" t="str">
        <f>IF($J296=BF$4,MAX(BF$1:BF295)+1,"")</f>
        <v/>
      </c>
      <c r="BG296" s="7" t="str">
        <f>IF($J296=BG$4,MAX(BG$1:BG295)+1,"")</f>
        <v/>
      </c>
      <c r="BH296" s="7" t="str">
        <f>IF($J296=BH$4,MAX(BH$1:BH295)+1,"")</f>
        <v/>
      </c>
      <c r="BI296" s="6">
        <f t="shared" si="20"/>
        <v>18</v>
      </c>
    </row>
    <row r="297" spans="1:61">
      <c r="A297" s="6" t="str">
        <f t="shared" si="17"/>
        <v>มัธยมศึกษาปีที่ 1/2-23</v>
      </c>
      <c r="B297" s="6" t="str">
        <f t="shared" si="18"/>
        <v>ช67109-11</v>
      </c>
      <c r="D297" s="7">
        <v>23</v>
      </c>
      <c r="E297" s="7" t="s">
        <v>1980</v>
      </c>
      <c r="F297" s="6" t="s">
        <v>928</v>
      </c>
      <c r="G297" s="6" t="s">
        <v>929</v>
      </c>
      <c r="H297" s="15" t="s">
        <v>781</v>
      </c>
      <c r="J297" s="7" t="str">
        <f>IF(K297='วิชา-ชั้นที่สอน'!$B$3,'วิชา-ชั้นที่สอน'!$A$3,IF(K297='วิชา-ชั้นที่สอน'!$B$4,'วิชา-ชั้นที่สอน'!$A$4,IF(K297='วิชา-ชั้นที่สอน'!$B$5,'วิชา-ชั้นที่สอน'!$A$5,IF(K297='วิชา-ชั้นที่สอน'!$B$6,'วิชา-ชั้นที่สอน'!$A$6,IF(K297='วิชา-ชั้นที่สอน'!$B$7,'วิชา-ชั้นที่สอน'!$A$7,IF(K297='วิชา-ชั้นที่สอน'!$B$8,'วิชา-ชั้นที่สอน'!$A$8,"-"))))))</f>
        <v>ช67109</v>
      </c>
      <c r="K297" s="7" t="s">
        <v>1857</v>
      </c>
      <c r="L297" s="7" t="str">
        <f>IF(J297=0,"",IF(J297="-","",IF(J297="","",VLOOKUP(J297,'วิชา-ชั้นที่สอน'!$A$3:$F$59,3,FALSE))))</f>
        <v>นายวสันต์ แสงรัตนกุล</v>
      </c>
      <c r="M297" s="7" t="str">
        <f>IF(L297=$M$4,MAX(M$1:$M296)+1,"")</f>
        <v/>
      </c>
      <c r="N297" s="7" t="str">
        <f>IF($L297=N$4,MAX(N$1:N296)+1,"")</f>
        <v/>
      </c>
      <c r="O297" s="7" t="str">
        <f>IF($L297=O$4,MAX(O$1:O296)+1,"")</f>
        <v/>
      </c>
      <c r="P297" s="7" t="str">
        <f>IF($L297=P$4,MAX(P$1:P296)+1,"")</f>
        <v/>
      </c>
      <c r="Q297" s="7" t="str">
        <f>IF($L297=Q$4,MAX(Q$1:Q296)+1,"")</f>
        <v/>
      </c>
      <c r="R297" s="7" t="str">
        <f>IF($L297=R$4,MAX(R$1:R296)+1,"")</f>
        <v/>
      </c>
      <c r="S297" s="7">
        <f>IF($L297=S$4,MAX(S$1:S296)+1,"")</f>
        <v>11</v>
      </c>
      <c r="T297" s="7" t="str">
        <f>IF($L297=T$4,MAX(T$1:T296)+1,"")</f>
        <v/>
      </c>
      <c r="U297" s="7" t="str">
        <f>IF($L297=U$4,MAX(U$1:U296)+1,"")</f>
        <v/>
      </c>
      <c r="V297" s="6">
        <f t="shared" si="19"/>
        <v>11</v>
      </c>
      <c r="X297" s="7" t="str">
        <f>IF($J297=X$4,MAX(X$1:X296)+1,"")</f>
        <v/>
      </c>
      <c r="Y297" s="7" t="str">
        <f>IF($J297=Y$4,MAX(Y$1:Y296)+1,"")</f>
        <v/>
      </c>
      <c r="Z297" s="7">
        <f>IF($J297=Z$4,MAX(Z$1:Z296)+1,"")</f>
        <v>11</v>
      </c>
      <c r="AA297" s="7" t="str">
        <f>IF($J297=AA$4,MAX(AA$1:AA296)+1,"")</f>
        <v/>
      </c>
      <c r="AB297" s="7" t="str">
        <f>IF($J297=AB$4,MAX(AB$1:AB296)+1,"")</f>
        <v/>
      </c>
      <c r="AC297" s="7" t="str">
        <f>IF($J297=AC$4,MAX(AC$1:AC296)+1,"")</f>
        <v/>
      </c>
      <c r="AD297" s="7" t="str">
        <f>IF($J297=AD$4,MAX(AD$1:AD296)+1,"")</f>
        <v/>
      </c>
      <c r="AE297" s="7" t="str">
        <f>IF($J297=AE$4,MAX(AE$1:AE296)+1,"")</f>
        <v/>
      </c>
      <c r="AF297" s="7" t="str">
        <f>IF($J297=AF$4,MAX(AF$1:AF296)+1,"")</f>
        <v/>
      </c>
      <c r="AG297" s="7" t="str">
        <f>IF($J297=AG$4,MAX(AG$1:AG296)+1,"")</f>
        <v/>
      </c>
      <c r="AH297" s="7" t="str">
        <f>IF($J297=AH$4,MAX(AH$1:AH296)+1,"")</f>
        <v/>
      </c>
      <c r="AI297" s="7" t="str">
        <f>IF($J297=AI$4,MAX(AI$1:AI296)+1,"")</f>
        <v/>
      </c>
      <c r="AJ297" s="7" t="str">
        <f>IF($J297=AJ$4,MAX(AJ$1:AJ296)+1,"")</f>
        <v/>
      </c>
      <c r="AK297" s="7" t="str">
        <f>IF($J297=AK$4,MAX(AK$1:AK296)+1,"")</f>
        <v/>
      </c>
      <c r="AL297" s="7" t="str">
        <f>IF($J297=AL$4,MAX(AL$1:AL296)+1,"")</f>
        <v/>
      </c>
      <c r="AM297" s="7" t="str">
        <f>IF($J297=AM$4,MAX(AM$1:AM296)+1,"")</f>
        <v/>
      </c>
      <c r="AN297" s="7" t="str">
        <f>IF($J297=AN$4,MAX(AN$1:AN296)+1,"")</f>
        <v/>
      </c>
      <c r="AO297" s="7" t="str">
        <f>IF($J297=AO$4,MAX(AO$1:AO296)+1,"")</f>
        <v/>
      </c>
      <c r="AP297" s="7" t="str">
        <f>IF($J297=AP$4,MAX(AP$1:AP296)+1,"")</f>
        <v/>
      </c>
      <c r="AQ297" s="7" t="str">
        <f>IF($J297=AQ$4,MAX(AQ$1:AQ296)+1,"")</f>
        <v/>
      </c>
      <c r="AR297" s="7" t="str">
        <f>IF($J297=AR$4,MAX(AR$1:AR296)+1,"")</f>
        <v/>
      </c>
      <c r="AS297" s="7" t="str">
        <f>IF($J297=AS$4,MAX(AS$1:AS296)+1,"")</f>
        <v/>
      </c>
      <c r="AT297" s="7" t="str">
        <f>IF($J297=AT$4,MAX(AT$1:AT296)+1,"")</f>
        <v/>
      </c>
      <c r="AU297" s="7" t="str">
        <f>IF($J297=AU$4,MAX(AU$1:AU296)+1,"")</f>
        <v/>
      </c>
      <c r="AV297" s="7" t="str">
        <f>IF($J297=AV$4,MAX(AV$1:AV296)+1,"")</f>
        <v/>
      </c>
      <c r="AW297" s="7" t="str">
        <f>IF($J297=AW$4,MAX(AW$1:AW296)+1,"")</f>
        <v/>
      </c>
      <c r="AX297" s="7" t="str">
        <f>IF($J297=AX$4,MAX(AX$1:AX296)+1,"")</f>
        <v/>
      </c>
      <c r="AY297" s="7" t="str">
        <f>IF($J297=AY$4,MAX(AY$1:AY296)+1,"")</f>
        <v/>
      </c>
      <c r="AZ297" s="7" t="str">
        <f>IF($J297=AZ$4,MAX(AZ$1:AZ296)+1,"")</f>
        <v/>
      </c>
      <c r="BA297" s="7" t="str">
        <f>IF($J297=BA$4,MAX(BA$1:BA296)+1,"")</f>
        <v/>
      </c>
      <c r="BB297" s="7" t="str">
        <f>IF($J297=BB$4,MAX(BB$1:BB296)+1,"")</f>
        <v/>
      </c>
      <c r="BC297" s="7" t="str">
        <f>IF($J297=BC$4,MAX(BC$1:BC296)+1,"")</f>
        <v/>
      </c>
      <c r="BD297" s="7" t="str">
        <f>IF($J297=BD$4,MAX(BD$1:BD296)+1,"")</f>
        <v/>
      </c>
      <c r="BE297" s="7" t="str">
        <f>IF($J297=BE$4,MAX(BE$1:BE296)+1,"")</f>
        <v/>
      </c>
      <c r="BF297" s="7" t="str">
        <f>IF($J297=BF$4,MAX(BF$1:BF296)+1,"")</f>
        <v/>
      </c>
      <c r="BG297" s="7" t="str">
        <f>IF($J297=BG$4,MAX(BG$1:BG296)+1,"")</f>
        <v/>
      </c>
      <c r="BH297" s="7" t="str">
        <f>IF($J297=BH$4,MAX(BH$1:BH296)+1,"")</f>
        <v/>
      </c>
      <c r="BI297" s="6">
        <f t="shared" si="20"/>
        <v>11</v>
      </c>
    </row>
    <row r="298" spans="1:61">
      <c r="A298" s="6" t="str">
        <f t="shared" si="17"/>
        <v>มัธยมศึกษาปีที่ 1/2-24</v>
      </c>
      <c r="B298" s="6" t="str">
        <f t="shared" si="18"/>
        <v>ช67108-22</v>
      </c>
      <c r="D298" s="7">
        <v>24</v>
      </c>
      <c r="E298" s="7" t="s">
        <v>1981</v>
      </c>
      <c r="F298" s="6" t="s">
        <v>930</v>
      </c>
      <c r="G298" s="6" t="s">
        <v>931</v>
      </c>
      <c r="H298" s="15" t="s">
        <v>781</v>
      </c>
      <c r="J298" s="7" t="str">
        <f>IF(K298='วิชา-ชั้นที่สอน'!$B$3,'วิชา-ชั้นที่สอน'!$A$3,IF(K298='วิชา-ชั้นที่สอน'!$B$4,'วิชา-ชั้นที่สอน'!$A$4,IF(K298='วิชา-ชั้นที่สอน'!$B$5,'วิชา-ชั้นที่สอน'!$A$5,IF(K298='วิชา-ชั้นที่สอน'!$B$6,'วิชา-ชั้นที่สอน'!$A$6,IF(K298='วิชา-ชั้นที่สอน'!$B$7,'วิชา-ชั้นที่สอน'!$A$7,IF(K298='วิชา-ชั้นที่สอน'!$B$8,'วิชา-ชั้นที่สอน'!$A$8,"-"))))))</f>
        <v>ช67108</v>
      </c>
      <c r="K298" s="7" t="s">
        <v>1851</v>
      </c>
      <c r="L298" s="7" t="str">
        <f>IF(J298=0,"",IF(J298="-","",IF(J298="","",VLOOKUP(J298,'วิชา-ชั้นที่สอน'!$A$3:$F$59,3,FALSE))))</f>
        <v>นายธนินภัท วิชรัจจ์</v>
      </c>
      <c r="M298" s="7">
        <f>IF(L298=$M$4,MAX(M$1:$M297)+1,"")</f>
        <v>57</v>
      </c>
      <c r="N298" s="7" t="str">
        <f>IF($L298=N$4,MAX(N$1:N297)+1,"")</f>
        <v/>
      </c>
      <c r="O298" s="7" t="str">
        <f>IF($L298=O$4,MAX(O$1:O297)+1,"")</f>
        <v/>
      </c>
      <c r="P298" s="7" t="str">
        <f>IF($L298=P$4,MAX(P$1:P297)+1,"")</f>
        <v/>
      </c>
      <c r="Q298" s="7" t="str">
        <f>IF($L298=Q$4,MAX(Q$1:Q297)+1,"")</f>
        <v/>
      </c>
      <c r="R298" s="7" t="str">
        <f>IF($L298=R$4,MAX(R$1:R297)+1,"")</f>
        <v/>
      </c>
      <c r="S298" s="7" t="str">
        <f>IF($L298=S$4,MAX(S$1:S297)+1,"")</f>
        <v/>
      </c>
      <c r="T298" s="7" t="str">
        <f>IF($L298=T$4,MAX(T$1:T297)+1,"")</f>
        <v/>
      </c>
      <c r="U298" s="7" t="str">
        <f>IF($L298=U$4,MAX(U$1:U297)+1,"")</f>
        <v/>
      </c>
      <c r="V298" s="6">
        <f t="shared" si="19"/>
        <v>57</v>
      </c>
      <c r="X298" s="7" t="str">
        <f>IF($J298=X$4,MAX(X$1:X297)+1,"")</f>
        <v/>
      </c>
      <c r="Y298" s="7">
        <f>IF($J298=Y$4,MAX(Y$1:Y297)+1,"")</f>
        <v>22</v>
      </c>
      <c r="Z298" s="7" t="str">
        <f>IF($J298=Z$4,MAX(Z$1:Z297)+1,"")</f>
        <v/>
      </c>
      <c r="AA298" s="7" t="str">
        <f>IF($J298=AA$4,MAX(AA$1:AA297)+1,"")</f>
        <v/>
      </c>
      <c r="AB298" s="7" t="str">
        <f>IF($J298=AB$4,MAX(AB$1:AB297)+1,"")</f>
        <v/>
      </c>
      <c r="AC298" s="7" t="str">
        <f>IF($J298=AC$4,MAX(AC$1:AC297)+1,"")</f>
        <v/>
      </c>
      <c r="AD298" s="7" t="str">
        <f>IF($J298=AD$4,MAX(AD$1:AD297)+1,"")</f>
        <v/>
      </c>
      <c r="AE298" s="7" t="str">
        <f>IF($J298=AE$4,MAX(AE$1:AE297)+1,"")</f>
        <v/>
      </c>
      <c r="AF298" s="7" t="str">
        <f>IF($J298=AF$4,MAX(AF$1:AF297)+1,"")</f>
        <v/>
      </c>
      <c r="AG298" s="7" t="str">
        <f>IF($J298=AG$4,MAX(AG$1:AG297)+1,"")</f>
        <v/>
      </c>
      <c r="AH298" s="7" t="str">
        <f>IF($J298=AH$4,MAX(AH$1:AH297)+1,"")</f>
        <v/>
      </c>
      <c r="AI298" s="7" t="str">
        <f>IF($J298=AI$4,MAX(AI$1:AI297)+1,"")</f>
        <v/>
      </c>
      <c r="AJ298" s="7" t="str">
        <f>IF($J298=AJ$4,MAX(AJ$1:AJ297)+1,"")</f>
        <v/>
      </c>
      <c r="AK298" s="7" t="str">
        <f>IF($J298=AK$4,MAX(AK$1:AK297)+1,"")</f>
        <v/>
      </c>
      <c r="AL298" s="7" t="str">
        <f>IF($J298=AL$4,MAX(AL$1:AL297)+1,"")</f>
        <v/>
      </c>
      <c r="AM298" s="7" t="str">
        <f>IF($J298=AM$4,MAX(AM$1:AM297)+1,"")</f>
        <v/>
      </c>
      <c r="AN298" s="7" t="str">
        <f>IF($J298=AN$4,MAX(AN$1:AN297)+1,"")</f>
        <v/>
      </c>
      <c r="AO298" s="7" t="str">
        <f>IF($J298=AO$4,MAX(AO$1:AO297)+1,"")</f>
        <v/>
      </c>
      <c r="AP298" s="7" t="str">
        <f>IF($J298=AP$4,MAX(AP$1:AP297)+1,"")</f>
        <v/>
      </c>
      <c r="AQ298" s="7" t="str">
        <f>IF($J298=AQ$4,MAX(AQ$1:AQ297)+1,"")</f>
        <v/>
      </c>
      <c r="AR298" s="7" t="str">
        <f>IF($J298=AR$4,MAX(AR$1:AR297)+1,"")</f>
        <v/>
      </c>
      <c r="AS298" s="7" t="str">
        <f>IF($J298=AS$4,MAX(AS$1:AS297)+1,"")</f>
        <v/>
      </c>
      <c r="AT298" s="7" t="str">
        <f>IF($J298=AT$4,MAX(AT$1:AT297)+1,"")</f>
        <v/>
      </c>
      <c r="AU298" s="7" t="str">
        <f>IF($J298=AU$4,MAX(AU$1:AU297)+1,"")</f>
        <v/>
      </c>
      <c r="AV298" s="7" t="str">
        <f>IF($J298=AV$4,MAX(AV$1:AV297)+1,"")</f>
        <v/>
      </c>
      <c r="AW298" s="7" t="str">
        <f>IF($J298=AW$4,MAX(AW$1:AW297)+1,"")</f>
        <v/>
      </c>
      <c r="AX298" s="7" t="str">
        <f>IF($J298=AX$4,MAX(AX$1:AX297)+1,"")</f>
        <v/>
      </c>
      <c r="AY298" s="7" t="str">
        <f>IF($J298=AY$4,MAX(AY$1:AY297)+1,"")</f>
        <v/>
      </c>
      <c r="AZ298" s="7" t="str">
        <f>IF($J298=AZ$4,MAX(AZ$1:AZ297)+1,"")</f>
        <v/>
      </c>
      <c r="BA298" s="7" t="str">
        <f>IF($J298=BA$4,MAX(BA$1:BA297)+1,"")</f>
        <v/>
      </c>
      <c r="BB298" s="7" t="str">
        <f>IF($J298=BB$4,MAX(BB$1:BB297)+1,"")</f>
        <v/>
      </c>
      <c r="BC298" s="7" t="str">
        <f>IF($J298=BC$4,MAX(BC$1:BC297)+1,"")</f>
        <v/>
      </c>
      <c r="BD298" s="7" t="str">
        <f>IF($J298=BD$4,MAX(BD$1:BD297)+1,"")</f>
        <v/>
      </c>
      <c r="BE298" s="7" t="str">
        <f>IF($J298=BE$4,MAX(BE$1:BE297)+1,"")</f>
        <v/>
      </c>
      <c r="BF298" s="7" t="str">
        <f>IF($J298=BF$4,MAX(BF$1:BF297)+1,"")</f>
        <v/>
      </c>
      <c r="BG298" s="7" t="str">
        <f>IF($J298=BG$4,MAX(BG$1:BG297)+1,"")</f>
        <v/>
      </c>
      <c r="BH298" s="7" t="str">
        <f>IF($J298=BH$4,MAX(BH$1:BH297)+1,"")</f>
        <v/>
      </c>
      <c r="BI298" s="6">
        <f t="shared" si="20"/>
        <v>22</v>
      </c>
    </row>
    <row r="299" spans="1:61">
      <c r="A299" s="6" t="str">
        <f t="shared" si="17"/>
        <v>มัธยมศึกษาปีที่ 1/2-25</v>
      </c>
      <c r="B299" s="6" t="str">
        <f t="shared" si="18"/>
        <v>ช67111-7</v>
      </c>
      <c r="D299" s="7">
        <v>25</v>
      </c>
      <c r="E299" s="7" t="s">
        <v>1982</v>
      </c>
      <c r="F299" s="6" t="s">
        <v>932</v>
      </c>
      <c r="G299" s="6" t="s">
        <v>933</v>
      </c>
      <c r="H299" s="15" t="s">
        <v>781</v>
      </c>
      <c r="J299" s="7" t="str">
        <f>IF(K299='วิชา-ชั้นที่สอน'!$B$3,'วิชา-ชั้นที่สอน'!$A$3,IF(K299='วิชา-ชั้นที่สอน'!$B$4,'วิชา-ชั้นที่สอน'!$A$4,IF(K299='วิชา-ชั้นที่สอน'!$B$5,'วิชา-ชั้นที่สอน'!$A$5,IF(K299='วิชา-ชั้นที่สอน'!$B$6,'วิชา-ชั้นที่สอน'!$A$6,IF(K299='วิชา-ชั้นที่สอน'!$B$7,'วิชา-ชั้นที่สอน'!$A$7,IF(K299='วิชา-ชั้นที่สอน'!$B$8,'วิชา-ชั้นที่สอน'!$A$8,"-"))))))</f>
        <v>ช67111</v>
      </c>
      <c r="K299" s="7" t="s">
        <v>1940</v>
      </c>
      <c r="L299" s="7" t="str">
        <f>IF(J299=0,"",IF(J299="-","",IF(J299="","",VLOOKUP(J299,'วิชา-ชั้นที่สอน'!$A$3:$F$59,3,FALSE))))</f>
        <v>นางสาวศิลป์ศุภา คุสินธุ์</v>
      </c>
      <c r="M299" s="7" t="str">
        <f>IF(L299=$M$4,MAX(M$1:$M298)+1,"")</f>
        <v/>
      </c>
      <c r="N299" s="7">
        <f>IF($L299=N$4,MAX(N$1:N298)+1,"")</f>
        <v>49</v>
      </c>
      <c r="O299" s="7" t="str">
        <f>IF($L299=O$4,MAX(O$1:O298)+1,"")</f>
        <v/>
      </c>
      <c r="P299" s="7" t="str">
        <f>IF($L299=P$4,MAX(P$1:P298)+1,"")</f>
        <v/>
      </c>
      <c r="Q299" s="7" t="str">
        <f>IF($L299=Q$4,MAX(Q$1:Q298)+1,"")</f>
        <v/>
      </c>
      <c r="R299" s="7" t="str">
        <f>IF($L299=R$4,MAX(R$1:R298)+1,"")</f>
        <v/>
      </c>
      <c r="S299" s="7" t="str">
        <f>IF($L299=S$4,MAX(S$1:S298)+1,"")</f>
        <v/>
      </c>
      <c r="T299" s="7" t="str">
        <f>IF($L299=T$4,MAX(T$1:T298)+1,"")</f>
        <v/>
      </c>
      <c r="U299" s="7" t="str">
        <f>IF($L299=U$4,MAX(U$1:U298)+1,"")</f>
        <v/>
      </c>
      <c r="V299" s="6">
        <f t="shared" si="19"/>
        <v>49</v>
      </c>
      <c r="X299" s="7" t="str">
        <f>IF($J299=X$4,MAX(X$1:X298)+1,"")</f>
        <v/>
      </c>
      <c r="Y299" s="7" t="str">
        <f>IF($J299=Y$4,MAX(Y$1:Y298)+1,"")</f>
        <v/>
      </c>
      <c r="Z299" s="7" t="str">
        <f>IF($J299=Z$4,MAX(Z$1:Z298)+1,"")</f>
        <v/>
      </c>
      <c r="AA299" s="7" t="str">
        <f>IF($J299=AA$4,MAX(AA$1:AA298)+1,"")</f>
        <v/>
      </c>
      <c r="AB299" s="7">
        <f>IF($J299=AB$4,MAX(AB$1:AB298)+1,"")</f>
        <v>7</v>
      </c>
      <c r="AC299" s="7" t="str">
        <f>IF($J299=AC$4,MAX(AC$1:AC298)+1,"")</f>
        <v/>
      </c>
      <c r="AD299" s="7" t="str">
        <f>IF($J299=AD$4,MAX(AD$1:AD298)+1,"")</f>
        <v/>
      </c>
      <c r="AE299" s="7" t="str">
        <f>IF($J299=AE$4,MAX(AE$1:AE298)+1,"")</f>
        <v/>
      </c>
      <c r="AF299" s="7" t="str">
        <f>IF($J299=AF$4,MAX(AF$1:AF298)+1,"")</f>
        <v/>
      </c>
      <c r="AG299" s="7" t="str">
        <f>IF($J299=AG$4,MAX(AG$1:AG298)+1,"")</f>
        <v/>
      </c>
      <c r="AH299" s="7" t="str">
        <f>IF($J299=AH$4,MAX(AH$1:AH298)+1,"")</f>
        <v/>
      </c>
      <c r="AI299" s="7" t="str">
        <f>IF($J299=AI$4,MAX(AI$1:AI298)+1,"")</f>
        <v/>
      </c>
      <c r="AJ299" s="7" t="str">
        <f>IF($J299=AJ$4,MAX(AJ$1:AJ298)+1,"")</f>
        <v/>
      </c>
      <c r="AK299" s="7" t="str">
        <f>IF($J299=AK$4,MAX(AK$1:AK298)+1,"")</f>
        <v/>
      </c>
      <c r="AL299" s="7" t="str">
        <f>IF($J299=AL$4,MAX(AL$1:AL298)+1,"")</f>
        <v/>
      </c>
      <c r="AM299" s="7" t="str">
        <f>IF($J299=AM$4,MAX(AM$1:AM298)+1,"")</f>
        <v/>
      </c>
      <c r="AN299" s="7" t="str">
        <f>IF($J299=AN$4,MAX(AN$1:AN298)+1,"")</f>
        <v/>
      </c>
      <c r="AO299" s="7" t="str">
        <f>IF($J299=AO$4,MAX(AO$1:AO298)+1,"")</f>
        <v/>
      </c>
      <c r="AP299" s="7" t="str">
        <f>IF($J299=AP$4,MAX(AP$1:AP298)+1,"")</f>
        <v/>
      </c>
      <c r="AQ299" s="7" t="str">
        <f>IF($J299=AQ$4,MAX(AQ$1:AQ298)+1,"")</f>
        <v/>
      </c>
      <c r="AR299" s="7" t="str">
        <f>IF($J299=AR$4,MAX(AR$1:AR298)+1,"")</f>
        <v/>
      </c>
      <c r="AS299" s="7" t="str">
        <f>IF($J299=AS$4,MAX(AS$1:AS298)+1,"")</f>
        <v/>
      </c>
      <c r="AT299" s="7" t="str">
        <f>IF($J299=AT$4,MAX(AT$1:AT298)+1,"")</f>
        <v/>
      </c>
      <c r="AU299" s="7" t="str">
        <f>IF($J299=AU$4,MAX(AU$1:AU298)+1,"")</f>
        <v/>
      </c>
      <c r="AV299" s="7" t="str">
        <f>IF($J299=AV$4,MAX(AV$1:AV298)+1,"")</f>
        <v/>
      </c>
      <c r="AW299" s="7" t="str">
        <f>IF($J299=AW$4,MAX(AW$1:AW298)+1,"")</f>
        <v/>
      </c>
      <c r="AX299" s="7" t="str">
        <f>IF($J299=AX$4,MAX(AX$1:AX298)+1,"")</f>
        <v/>
      </c>
      <c r="AY299" s="7" t="str">
        <f>IF($J299=AY$4,MAX(AY$1:AY298)+1,"")</f>
        <v/>
      </c>
      <c r="AZ299" s="7" t="str">
        <f>IF($J299=AZ$4,MAX(AZ$1:AZ298)+1,"")</f>
        <v/>
      </c>
      <c r="BA299" s="7" t="str">
        <f>IF($J299=BA$4,MAX(BA$1:BA298)+1,"")</f>
        <v/>
      </c>
      <c r="BB299" s="7" t="str">
        <f>IF($J299=BB$4,MAX(BB$1:BB298)+1,"")</f>
        <v/>
      </c>
      <c r="BC299" s="7" t="str">
        <f>IF($J299=BC$4,MAX(BC$1:BC298)+1,"")</f>
        <v/>
      </c>
      <c r="BD299" s="7" t="str">
        <f>IF($J299=BD$4,MAX(BD$1:BD298)+1,"")</f>
        <v/>
      </c>
      <c r="BE299" s="7" t="str">
        <f>IF($J299=BE$4,MAX(BE$1:BE298)+1,"")</f>
        <v/>
      </c>
      <c r="BF299" s="7" t="str">
        <f>IF($J299=BF$4,MAX(BF$1:BF298)+1,"")</f>
        <v/>
      </c>
      <c r="BG299" s="7" t="str">
        <f>IF($J299=BG$4,MAX(BG$1:BG298)+1,"")</f>
        <v/>
      </c>
      <c r="BH299" s="7" t="str">
        <f>IF($J299=BH$4,MAX(BH$1:BH298)+1,"")</f>
        <v/>
      </c>
      <c r="BI299" s="6">
        <f t="shared" si="20"/>
        <v>7</v>
      </c>
    </row>
    <row r="300" spans="1:61">
      <c r="A300" s="6" t="str">
        <f t="shared" si="17"/>
        <v>มัธยมศึกษาปีที่ 1/2-26</v>
      </c>
      <c r="B300" s="6" t="str">
        <f t="shared" si="18"/>
        <v>ช67108-23</v>
      </c>
      <c r="D300" s="7">
        <v>26</v>
      </c>
      <c r="E300" s="7" t="s">
        <v>1983</v>
      </c>
      <c r="F300" s="6" t="s">
        <v>934</v>
      </c>
      <c r="G300" s="6" t="s">
        <v>935</v>
      </c>
      <c r="H300" s="15" t="s">
        <v>781</v>
      </c>
      <c r="J300" s="7" t="str">
        <f>IF(K300='วิชา-ชั้นที่สอน'!$B$3,'วิชา-ชั้นที่สอน'!$A$3,IF(K300='วิชา-ชั้นที่สอน'!$B$4,'วิชา-ชั้นที่สอน'!$A$4,IF(K300='วิชา-ชั้นที่สอน'!$B$5,'วิชา-ชั้นที่สอน'!$A$5,IF(K300='วิชา-ชั้นที่สอน'!$B$6,'วิชา-ชั้นที่สอน'!$A$6,IF(K300='วิชา-ชั้นที่สอน'!$B$7,'วิชา-ชั้นที่สอน'!$A$7,IF(K300='วิชา-ชั้นที่สอน'!$B$8,'วิชา-ชั้นที่สอน'!$A$8,"-"))))))</f>
        <v>ช67108</v>
      </c>
      <c r="K300" s="7" t="s">
        <v>1851</v>
      </c>
      <c r="L300" s="7" t="str">
        <f>IF(J300=0,"",IF(J300="-","",IF(J300="","",VLOOKUP(J300,'วิชา-ชั้นที่สอน'!$A$3:$F$59,3,FALSE))))</f>
        <v>นายธนินภัท วิชรัจจ์</v>
      </c>
      <c r="M300" s="7">
        <f>IF(L300=$M$4,MAX(M$1:$M299)+1,"")</f>
        <v>58</v>
      </c>
      <c r="N300" s="7" t="str">
        <f>IF($L300=N$4,MAX(N$1:N299)+1,"")</f>
        <v/>
      </c>
      <c r="O300" s="7" t="str">
        <f>IF($L300=O$4,MAX(O$1:O299)+1,"")</f>
        <v/>
      </c>
      <c r="P300" s="7" t="str">
        <f>IF($L300=P$4,MAX(P$1:P299)+1,"")</f>
        <v/>
      </c>
      <c r="Q300" s="7" t="str">
        <f>IF($L300=Q$4,MAX(Q$1:Q299)+1,"")</f>
        <v/>
      </c>
      <c r="R300" s="7" t="str">
        <f>IF($L300=R$4,MAX(R$1:R299)+1,"")</f>
        <v/>
      </c>
      <c r="S300" s="7" t="str">
        <f>IF($L300=S$4,MAX(S$1:S299)+1,"")</f>
        <v/>
      </c>
      <c r="T300" s="7" t="str">
        <f>IF($L300=T$4,MAX(T$1:T299)+1,"")</f>
        <v/>
      </c>
      <c r="U300" s="7" t="str">
        <f>IF($L300=U$4,MAX(U$1:U299)+1,"")</f>
        <v/>
      </c>
      <c r="V300" s="6">
        <f t="shared" si="19"/>
        <v>58</v>
      </c>
      <c r="X300" s="7" t="str">
        <f>IF($J300=X$4,MAX(X$1:X299)+1,"")</f>
        <v/>
      </c>
      <c r="Y300" s="7">
        <f>IF($J300=Y$4,MAX(Y$1:Y299)+1,"")</f>
        <v>23</v>
      </c>
      <c r="Z300" s="7" t="str">
        <f>IF($J300=Z$4,MAX(Z$1:Z299)+1,"")</f>
        <v/>
      </c>
      <c r="AA300" s="7" t="str">
        <f>IF($J300=AA$4,MAX(AA$1:AA299)+1,"")</f>
        <v/>
      </c>
      <c r="AB300" s="7" t="str">
        <f>IF($J300=AB$4,MAX(AB$1:AB299)+1,"")</f>
        <v/>
      </c>
      <c r="AC300" s="7" t="str">
        <f>IF($J300=AC$4,MAX(AC$1:AC299)+1,"")</f>
        <v/>
      </c>
      <c r="AD300" s="7" t="str">
        <f>IF($J300=AD$4,MAX(AD$1:AD299)+1,"")</f>
        <v/>
      </c>
      <c r="AE300" s="7" t="str">
        <f>IF($J300=AE$4,MAX(AE$1:AE299)+1,"")</f>
        <v/>
      </c>
      <c r="AF300" s="7" t="str">
        <f>IF($J300=AF$4,MAX(AF$1:AF299)+1,"")</f>
        <v/>
      </c>
      <c r="AG300" s="7" t="str">
        <f>IF($J300=AG$4,MAX(AG$1:AG299)+1,"")</f>
        <v/>
      </c>
      <c r="AH300" s="7" t="str">
        <f>IF($J300=AH$4,MAX(AH$1:AH299)+1,"")</f>
        <v/>
      </c>
      <c r="AI300" s="7" t="str">
        <f>IF($J300=AI$4,MAX(AI$1:AI299)+1,"")</f>
        <v/>
      </c>
      <c r="AJ300" s="7" t="str">
        <f>IF($J300=AJ$4,MAX(AJ$1:AJ299)+1,"")</f>
        <v/>
      </c>
      <c r="AK300" s="7" t="str">
        <f>IF($J300=AK$4,MAX(AK$1:AK299)+1,"")</f>
        <v/>
      </c>
      <c r="AL300" s="7" t="str">
        <f>IF($J300=AL$4,MAX(AL$1:AL299)+1,"")</f>
        <v/>
      </c>
      <c r="AM300" s="7" t="str">
        <f>IF($J300=AM$4,MAX(AM$1:AM299)+1,"")</f>
        <v/>
      </c>
      <c r="AN300" s="7" t="str">
        <f>IF($J300=AN$4,MAX(AN$1:AN299)+1,"")</f>
        <v/>
      </c>
      <c r="AO300" s="7" t="str">
        <f>IF($J300=AO$4,MAX(AO$1:AO299)+1,"")</f>
        <v/>
      </c>
      <c r="AP300" s="7" t="str">
        <f>IF($J300=AP$4,MAX(AP$1:AP299)+1,"")</f>
        <v/>
      </c>
      <c r="AQ300" s="7" t="str">
        <f>IF($J300=AQ$4,MAX(AQ$1:AQ299)+1,"")</f>
        <v/>
      </c>
      <c r="AR300" s="7" t="str">
        <f>IF($J300=AR$4,MAX(AR$1:AR299)+1,"")</f>
        <v/>
      </c>
      <c r="AS300" s="7" t="str">
        <f>IF($J300=AS$4,MAX(AS$1:AS299)+1,"")</f>
        <v/>
      </c>
      <c r="AT300" s="7" t="str">
        <f>IF($J300=AT$4,MAX(AT$1:AT299)+1,"")</f>
        <v/>
      </c>
      <c r="AU300" s="7" t="str">
        <f>IF($J300=AU$4,MAX(AU$1:AU299)+1,"")</f>
        <v/>
      </c>
      <c r="AV300" s="7" t="str">
        <f>IF($J300=AV$4,MAX(AV$1:AV299)+1,"")</f>
        <v/>
      </c>
      <c r="AW300" s="7" t="str">
        <f>IF($J300=AW$4,MAX(AW$1:AW299)+1,"")</f>
        <v/>
      </c>
      <c r="AX300" s="7" t="str">
        <f>IF($J300=AX$4,MAX(AX$1:AX299)+1,"")</f>
        <v/>
      </c>
      <c r="AY300" s="7" t="str">
        <f>IF($J300=AY$4,MAX(AY$1:AY299)+1,"")</f>
        <v/>
      </c>
      <c r="AZ300" s="7" t="str">
        <f>IF($J300=AZ$4,MAX(AZ$1:AZ299)+1,"")</f>
        <v/>
      </c>
      <c r="BA300" s="7" t="str">
        <f>IF($J300=BA$4,MAX(BA$1:BA299)+1,"")</f>
        <v/>
      </c>
      <c r="BB300" s="7" t="str">
        <f>IF($J300=BB$4,MAX(BB$1:BB299)+1,"")</f>
        <v/>
      </c>
      <c r="BC300" s="7" t="str">
        <f>IF($J300=BC$4,MAX(BC$1:BC299)+1,"")</f>
        <v/>
      </c>
      <c r="BD300" s="7" t="str">
        <f>IF($J300=BD$4,MAX(BD$1:BD299)+1,"")</f>
        <v/>
      </c>
      <c r="BE300" s="7" t="str">
        <f>IF($J300=BE$4,MAX(BE$1:BE299)+1,"")</f>
        <v/>
      </c>
      <c r="BF300" s="7" t="str">
        <f>IF($J300=BF$4,MAX(BF$1:BF299)+1,"")</f>
        <v/>
      </c>
      <c r="BG300" s="7" t="str">
        <f>IF($J300=BG$4,MAX(BG$1:BG299)+1,"")</f>
        <v/>
      </c>
      <c r="BH300" s="7" t="str">
        <f>IF($J300=BH$4,MAX(BH$1:BH299)+1,"")</f>
        <v/>
      </c>
      <c r="BI300" s="6">
        <f t="shared" si="20"/>
        <v>23</v>
      </c>
    </row>
    <row r="301" spans="1:61">
      <c r="A301" s="6" t="str">
        <f t="shared" si="17"/>
        <v>มัธยมศึกษาปีที่ 1/2-27</v>
      </c>
      <c r="B301" s="6" t="str">
        <f t="shared" si="18"/>
        <v>ช67110-19</v>
      </c>
      <c r="D301" s="7">
        <v>27</v>
      </c>
      <c r="E301" s="7" t="s">
        <v>1984</v>
      </c>
      <c r="F301" s="6" t="s">
        <v>936</v>
      </c>
      <c r="G301" s="6" t="s">
        <v>937</v>
      </c>
      <c r="H301" s="15" t="s">
        <v>781</v>
      </c>
      <c r="J301" s="7" t="str">
        <f>IF(K301='วิชา-ชั้นที่สอน'!$B$3,'วิชา-ชั้นที่สอน'!$A$3,IF(K301='วิชา-ชั้นที่สอน'!$B$4,'วิชา-ชั้นที่สอน'!$A$4,IF(K301='วิชา-ชั้นที่สอน'!$B$5,'วิชา-ชั้นที่สอน'!$A$5,IF(K301='วิชา-ชั้นที่สอน'!$B$6,'วิชา-ชั้นที่สอน'!$A$6,IF(K301='วิชา-ชั้นที่สอน'!$B$7,'วิชา-ชั้นที่สอน'!$A$7,IF(K301='วิชา-ชั้นที่สอน'!$B$8,'วิชา-ชั้นที่สอน'!$A$8,"-"))))))</f>
        <v>ช67110</v>
      </c>
      <c r="K301" s="7" t="s">
        <v>1939</v>
      </c>
      <c r="L301" s="7" t="str">
        <f>IF(J301=0,"",IF(J301="-","",IF(J301="","",VLOOKUP(J301,'วิชา-ชั้นที่สอน'!$A$3:$F$59,3,FALSE))))</f>
        <v>สิบเอกชัยวัฒน์(เก่ง) เรืองไกรศิลป์</v>
      </c>
      <c r="M301" s="7" t="str">
        <f>IF(L301=$M$4,MAX(M$1:$M300)+1,"")</f>
        <v/>
      </c>
      <c r="N301" s="7" t="str">
        <f>IF($L301=N$4,MAX(N$1:N300)+1,"")</f>
        <v/>
      </c>
      <c r="O301" s="7" t="str">
        <f>IF($L301=O$4,MAX(O$1:O300)+1,"")</f>
        <v/>
      </c>
      <c r="P301" s="7">
        <f>IF($L301=P$4,MAX(P$1:P300)+1,"")</f>
        <v>76</v>
      </c>
      <c r="Q301" s="7" t="str">
        <f>IF($L301=Q$4,MAX(Q$1:Q300)+1,"")</f>
        <v/>
      </c>
      <c r="R301" s="7" t="str">
        <f>IF($L301=R$4,MAX(R$1:R300)+1,"")</f>
        <v/>
      </c>
      <c r="S301" s="7" t="str">
        <f>IF($L301=S$4,MAX(S$1:S300)+1,"")</f>
        <v/>
      </c>
      <c r="T301" s="7" t="str">
        <f>IF($L301=T$4,MAX(T$1:T300)+1,"")</f>
        <v/>
      </c>
      <c r="U301" s="7" t="str">
        <f>IF($L301=U$4,MAX(U$1:U300)+1,"")</f>
        <v/>
      </c>
      <c r="V301" s="6">
        <f t="shared" si="19"/>
        <v>76</v>
      </c>
      <c r="X301" s="7" t="str">
        <f>IF($J301=X$4,MAX(X$1:X300)+1,"")</f>
        <v/>
      </c>
      <c r="Y301" s="7" t="str">
        <f>IF($J301=Y$4,MAX(Y$1:Y300)+1,"")</f>
        <v/>
      </c>
      <c r="Z301" s="7" t="str">
        <f>IF($J301=Z$4,MAX(Z$1:Z300)+1,"")</f>
        <v/>
      </c>
      <c r="AA301" s="7">
        <f>IF($J301=AA$4,MAX(AA$1:AA300)+1,"")</f>
        <v>19</v>
      </c>
      <c r="AB301" s="7" t="str">
        <f>IF($J301=AB$4,MAX(AB$1:AB300)+1,"")</f>
        <v/>
      </c>
      <c r="AC301" s="7" t="str">
        <f>IF($J301=AC$4,MAX(AC$1:AC300)+1,"")</f>
        <v/>
      </c>
      <c r="AD301" s="7" t="str">
        <f>IF($J301=AD$4,MAX(AD$1:AD300)+1,"")</f>
        <v/>
      </c>
      <c r="AE301" s="7" t="str">
        <f>IF($J301=AE$4,MAX(AE$1:AE300)+1,"")</f>
        <v/>
      </c>
      <c r="AF301" s="7" t="str">
        <f>IF($J301=AF$4,MAX(AF$1:AF300)+1,"")</f>
        <v/>
      </c>
      <c r="AG301" s="7" t="str">
        <f>IF($J301=AG$4,MAX(AG$1:AG300)+1,"")</f>
        <v/>
      </c>
      <c r="AH301" s="7" t="str">
        <f>IF($J301=AH$4,MAX(AH$1:AH300)+1,"")</f>
        <v/>
      </c>
      <c r="AI301" s="7" t="str">
        <f>IF($J301=AI$4,MAX(AI$1:AI300)+1,"")</f>
        <v/>
      </c>
      <c r="AJ301" s="7" t="str">
        <f>IF($J301=AJ$4,MAX(AJ$1:AJ300)+1,"")</f>
        <v/>
      </c>
      <c r="AK301" s="7" t="str">
        <f>IF($J301=AK$4,MAX(AK$1:AK300)+1,"")</f>
        <v/>
      </c>
      <c r="AL301" s="7" t="str">
        <f>IF($J301=AL$4,MAX(AL$1:AL300)+1,"")</f>
        <v/>
      </c>
      <c r="AM301" s="7" t="str">
        <f>IF($J301=AM$4,MAX(AM$1:AM300)+1,"")</f>
        <v/>
      </c>
      <c r="AN301" s="7" t="str">
        <f>IF($J301=AN$4,MAX(AN$1:AN300)+1,"")</f>
        <v/>
      </c>
      <c r="AO301" s="7" t="str">
        <f>IF($J301=AO$4,MAX(AO$1:AO300)+1,"")</f>
        <v/>
      </c>
      <c r="AP301" s="7" t="str">
        <f>IF($J301=AP$4,MAX(AP$1:AP300)+1,"")</f>
        <v/>
      </c>
      <c r="AQ301" s="7" t="str">
        <f>IF($J301=AQ$4,MAX(AQ$1:AQ300)+1,"")</f>
        <v/>
      </c>
      <c r="AR301" s="7" t="str">
        <f>IF($J301=AR$4,MAX(AR$1:AR300)+1,"")</f>
        <v/>
      </c>
      <c r="AS301" s="7" t="str">
        <f>IF($J301=AS$4,MAX(AS$1:AS300)+1,"")</f>
        <v/>
      </c>
      <c r="AT301" s="7" t="str">
        <f>IF($J301=AT$4,MAX(AT$1:AT300)+1,"")</f>
        <v/>
      </c>
      <c r="AU301" s="7" t="str">
        <f>IF($J301=AU$4,MAX(AU$1:AU300)+1,"")</f>
        <v/>
      </c>
      <c r="AV301" s="7" t="str">
        <f>IF($J301=AV$4,MAX(AV$1:AV300)+1,"")</f>
        <v/>
      </c>
      <c r="AW301" s="7" t="str">
        <f>IF($J301=AW$4,MAX(AW$1:AW300)+1,"")</f>
        <v/>
      </c>
      <c r="AX301" s="7" t="str">
        <f>IF($J301=AX$4,MAX(AX$1:AX300)+1,"")</f>
        <v/>
      </c>
      <c r="AY301" s="7" t="str">
        <f>IF($J301=AY$4,MAX(AY$1:AY300)+1,"")</f>
        <v/>
      </c>
      <c r="AZ301" s="7" t="str">
        <f>IF($J301=AZ$4,MAX(AZ$1:AZ300)+1,"")</f>
        <v/>
      </c>
      <c r="BA301" s="7" t="str">
        <f>IF($J301=BA$4,MAX(BA$1:BA300)+1,"")</f>
        <v/>
      </c>
      <c r="BB301" s="7" t="str">
        <f>IF($J301=BB$4,MAX(BB$1:BB300)+1,"")</f>
        <v/>
      </c>
      <c r="BC301" s="7" t="str">
        <f>IF($J301=BC$4,MAX(BC$1:BC300)+1,"")</f>
        <v/>
      </c>
      <c r="BD301" s="7" t="str">
        <f>IF($J301=BD$4,MAX(BD$1:BD300)+1,"")</f>
        <v/>
      </c>
      <c r="BE301" s="7" t="str">
        <f>IF($J301=BE$4,MAX(BE$1:BE300)+1,"")</f>
        <v/>
      </c>
      <c r="BF301" s="7" t="str">
        <f>IF($J301=BF$4,MAX(BF$1:BF300)+1,"")</f>
        <v/>
      </c>
      <c r="BG301" s="7" t="str">
        <f>IF($J301=BG$4,MAX(BG$1:BG300)+1,"")</f>
        <v/>
      </c>
      <c r="BH301" s="7" t="str">
        <f>IF($J301=BH$4,MAX(BH$1:BH300)+1,"")</f>
        <v/>
      </c>
      <c r="BI301" s="6">
        <f t="shared" si="20"/>
        <v>19</v>
      </c>
    </row>
    <row r="302" spans="1:61">
      <c r="A302" s="6" t="str">
        <f t="shared" si="17"/>
        <v>มัธยมศึกษาปีที่ 1/2-28</v>
      </c>
      <c r="B302" s="6" t="str">
        <f t="shared" si="18"/>
        <v>ช67111-8</v>
      </c>
      <c r="D302" s="7">
        <v>28</v>
      </c>
      <c r="E302" s="7" t="s">
        <v>1985</v>
      </c>
      <c r="F302" s="6" t="s">
        <v>938</v>
      </c>
      <c r="G302" s="6" t="s">
        <v>939</v>
      </c>
      <c r="H302" s="15" t="s">
        <v>781</v>
      </c>
      <c r="J302" s="7" t="str">
        <f>IF(K302='วิชา-ชั้นที่สอน'!$B$3,'วิชา-ชั้นที่สอน'!$A$3,IF(K302='วิชา-ชั้นที่สอน'!$B$4,'วิชา-ชั้นที่สอน'!$A$4,IF(K302='วิชา-ชั้นที่สอน'!$B$5,'วิชา-ชั้นที่สอน'!$A$5,IF(K302='วิชา-ชั้นที่สอน'!$B$6,'วิชา-ชั้นที่สอน'!$A$6,IF(K302='วิชา-ชั้นที่สอน'!$B$7,'วิชา-ชั้นที่สอน'!$A$7,IF(K302='วิชา-ชั้นที่สอน'!$B$8,'วิชา-ชั้นที่สอน'!$A$8,"-"))))))</f>
        <v>ช67111</v>
      </c>
      <c r="K302" s="7" t="s">
        <v>1940</v>
      </c>
      <c r="L302" s="7" t="str">
        <f>IF(J302=0,"",IF(J302="-","",IF(J302="","",VLOOKUP(J302,'วิชา-ชั้นที่สอน'!$A$3:$F$59,3,FALSE))))</f>
        <v>นางสาวศิลป์ศุภา คุสินธุ์</v>
      </c>
      <c r="M302" s="7" t="str">
        <f>IF(L302=$M$4,MAX(M$1:$M301)+1,"")</f>
        <v/>
      </c>
      <c r="N302" s="7">
        <f>IF($L302=N$4,MAX(N$1:N301)+1,"")</f>
        <v>50</v>
      </c>
      <c r="O302" s="7" t="str">
        <f>IF($L302=O$4,MAX(O$1:O301)+1,"")</f>
        <v/>
      </c>
      <c r="P302" s="7" t="str">
        <f>IF($L302=P$4,MAX(P$1:P301)+1,"")</f>
        <v/>
      </c>
      <c r="Q302" s="7" t="str">
        <f>IF($L302=Q$4,MAX(Q$1:Q301)+1,"")</f>
        <v/>
      </c>
      <c r="R302" s="7" t="str">
        <f>IF($L302=R$4,MAX(R$1:R301)+1,"")</f>
        <v/>
      </c>
      <c r="S302" s="7" t="str">
        <f>IF($L302=S$4,MAX(S$1:S301)+1,"")</f>
        <v/>
      </c>
      <c r="T302" s="7" t="str">
        <f>IF($L302=T$4,MAX(T$1:T301)+1,"")</f>
        <v/>
      </c>
      <c r="U302" s="7" t="str">
        <f>IF($L302=U$4,MAX(U$1:U301)+1,"")</f>
        <v/>
      </c>
      <c r="V302" s="6">
        <f t="shared" si="19"/>
        <v>50</v>
      </c>
      <c r="X302" s="7" t="str">
        <f>IF($J302=X$4,MAX(X$1:X301)+1,"")</f>
        <v/>
      </c>
      <c r="Y302" s="7" t="str">
        <f>IF($J302=Y$4,MAX(Y$1:Y301)+1,"")</f>
        <v/>
      </c>
      <c r="Z302" s="7" t="str">
        <f>IF($J302=Z$4,MAX(Z$1:Z301)+1,"")</f>
        <v/>
      </c>
      <c r="AA302" s="7" t="str">
        <f>IF($J302=AA$4,MAX(AA$1:AA301)+1,"")</f>
        <v/>
      </c>
      <c r="AB302" s="7">
        <f>IF($J302=AB$4,MAX(AB$1:AB301)+1,"")</f>
        <v>8</v>
      </c>
      <c r="AC302" s="7" t="str">
        <f>IF($J302=AC$4,MAX(AC$1:AC301)+1,"")</f>
        <v/>
      </c>
      <c r="AD302" s="7" t="str">
        <f>IF($J302=AD$4,MAX(AD$1:AD301)+1,"")</f>
        <v/>
      </c>
      <c r="AE302" s="7" t="str">
        <f>IF($J302=AE$4,MAX(AE$1:AE301)+1,"")</f>
        <v/>
      </c>
      <c r="AF302" s="7" t="str">
        <f>IF($J302=AF$4,MAX(AF$1:AF301)+1,"")</f>
        <v/>
      </c>
      <c r="AG302" s="7" t="str">
        <f>IF($J302=AG$4,MAX(AG$1:AG301)+1,"")</f>
        <v/>
      </c>
      <c r="AH302" s="7" t="str">
        <f>IF($J302=AH$4,MAX(AH$1:AH301)+1,"")</f>
        <v/>
      </c>
      <c r="AI302" s="7" t="str">
        <f>IF($J302=AI$4,MAX(AI$1:AI301)+1,"")</f>
        <v/>
      </c>
      <c r="AJ302" s="7" t="str">
        <f>IF($J302=AJ$4,MAX(AJ$1:AJ301)+1,"")</f>
        <v/>
      </c>
      <c r="AK302" s="7" t="str">
        <f>IF($J302=AK$4,MAX(AK$1:AK301)+1,"")</f>
        <v/>
      </c>
      <c r="AL302" s="7" t="str">
        <f>IF($J302=AL$4,MAX(AL$1:AL301)+1,"")</f>
        <v/>
      </c>
      <c r="AM302" s="7" t="str">
        <f>IF($J302=AM$4,MAX(AM$1:AM301)+1,"")</f>
        <v/>
      </c>
      <c r="AN302" s="7" t="str">
        <f>IF($J302=AN$4,MAX(AN$1:AN301)+1,"")</f>
        <v/>
      </c>
      <c r="AO302" s="7" t="str">
        <f>IF($J302=AO$4,MAX(AO$1:AO301)+1,"")</f>
        <v/>
      </c>
      <c r="AP302" s="7" t="str">
        <f>IF($J302=AP$4,MAX(AP$1:AP301)+1,"")</f>
        <v/>
      </c>
      <c r="AQ302" s="7" t="str">
        <f>IF($J302=AQ$4,MAX(AQ$1:AQ301)+1,"")</f>
        <v/>
      </c>
      <c r="AR302" s="7" t="str">
        <f>IF($J302=AR$4,MAX(AR$1:AR301)+1,"")</f>
        <v/>
      </c>
      <c r="AS302" s="7" t="str">
        <f>IF($J302=AS$4,MAX(AS$1:AS301)+1,"")</f>
        <v/>
      </c>
      <c r="AT302" s="7" t="str">
        <f>IF($J302=AT$4,MAX(AT$1:AT301)+1,"")</f>
        <v/>
      </c>
      <c r="AU302" s="7" t="str">
        <f>IF($J302=AU$4,MAX(AU$1:AU301)+1,"")</f>
        <v/>
      </c>
      <c r="AV302" s="7" t="str">
        <f>IF($J302=AV$4,MAX(AV$1:AV301)+1,"")</f>
        <v/>
      </c>
      <c r="AW302" s="7" t="str">
        <f>IF($J302=AW$4,MAX(AW$1:AW301)+1,"")</f>
        <v/>
      </c>
      <c r="AX302" s="7" t="str">
        <f>IF($J302=AX$4,MAX(AX$1:AX301)+1,"")</f>
        <v/>
      </c>
      <c r="AY302" s="7" t="str">
        <f>IF($J302=AY$4,MAX(AY$1:AY301)+1,"")</f>
        <v/>
      </c>
      <c r="AZ302" s="7" t="str">
        <f>IF($J302=AZ$4,MAX(AZ$1:AZ301)+1,"")</f>
        <v/>
      </c>
      <c r="BA302" s="7" t="str">
        <f>IF($J302=BA$4,MAX(BA$1:BA301)+1,"")</f>
        <v/>
      </c>
      <c r="BB302" s="7" t="str">
        <f>IF($J302=BB$4,MAX(BB$1:BB301)+1,"")</f>
        <v/>
      </c>
      <c r="BC302" s="7" t="str">
        <f>IF($J302=BC$4,MAX(BC$1:BC301)+1,"")</f>
        <v/>
      </c>
      <c r="BD302" s="7" t="str">
        <f>IF($J302=BD$4,MAX(BD$1:BD301)+1,"")</f>
        <v/>
      </c>
      <c r="BE302" s="7" t="str">
        <f>IF($J302=BE$4,MAX(BE$1:BE301)+1,"")</f>
        <v/>
      </c>
      <c r="BF302" s="7" t="str">
        <f>IF($J302=BF$4,MAX(BF$1:BF301)+1,"")</f>
        <v/>
      </c>
      <c r="BG302" s="7" t="str">
        <f>IF($J302=BG$4,MAX(BG$1:BG301)+1,"")</f>
        <v/>
      </c>
      <c r="BH302" s="7" t="str">
        <f>IF($J302=BH$4,MAX(BH$1:BH301)+1,"")</f>
        <v/>
      </c>
      <c r="BI302" s="6">
        <f t="shared" si="20"/>
        <v>8</v>
      </c>
    </row>
    <row r="303" spans="1:61">
      <c r="A303" s="6" t="str">
        <f t="shared" si="17"/>
        <v>มัธยมศึกษาปีที่ 1/2-29</v>
      </c>
      <c r="B303" s="6" t="str">
        <f t="shared" si="18"/>
        <v>ช67110-20</v>
      </c>
      <c r="D303" s="7">
        <v>29</v>
      </c>
      <c r="E303" s="7" t="s">
        <v>1986</v>
      </c>
      <c r="F303" s="6" t="s">
        <v>940</v>
      </c>
      <c r="G303" s="6" t="s">
        <v>941</v>
      </c>
      <c r="H303" s="15" t="s">
        <v>781</v>
      </c>
      <c r="J303" s="7" t="str">
        <f>IF(K303='วิชา-ชั้นที่สอน'!$B$3,'วิชา-ชั้นที่สอน'!$A$3,IF(K303='วิชา-ชั้นที่สอน'!$B$4,'วิชา-ชั้นที่สอน'!$A$4,IF(K303='วิชา-ชั้นที่สอน'!$B$5,'วิชา-ชั้นที่สอน'!$A$5,IF(K303='วิชา-ชั้นที่สอน'!$B$6,'วิชา-ชั้นที่สอน'!$A$6,IF(K303='วิชา-ชั้นที่สอน'!$B$7,'วิชา-ชั้นที่สอน'!$A$7,IF(K303='วิชา-ชั้นที่สอน'!$B$8,'วิชา-ชั้นที่สอน'!$A$8,"-"))))))</f>
        <v>ช67110</v>
      </c>
      <c r="K303" s="7" t="s">
        <v>1939</v>
      </c>
      <c r="L303" s="7" t="str">
        <f>IF(J303=0,"",IF(J303="-","",IF(J303="","",VLOOKUP(J303,'วิชา-ชั้นที่สอน'!$A$3:$F$59,3,FALSE))))</f>
        <v>สิบเอกชัยวัฒน์(เก่ง) เรืองไกรศิลป์</v>
      </c>
      <c r="M303" s="7" t="str">
        <f>IF(L303=$M$4,MAX(M$1:$M302)+1,"")</f>
        <v/>
      </c>
      <c r="N303" s="7" t="str">
        <f>IF($L303=N$4,MAX(N$1:N302)+1,"")</f>
        <v/>
      </c>
      <c r="O303" s="7" t="str">
        <f>IF($L303=O$4,MAX(O$1:O302)+1,"")</f>
        <v/>
      </c>
      <c r="P303" s="7">
        <f>IF($L303=P$4,MAX(P$1:P302)+1,"")</f>
        <v>77</v>
      </c>
      <c r="Q303" s="7" t="str">
        <f>IF($L303=Q$4,MAX(Q$1:Q302)+1,"")</f>
        <v/>
      </c>
      <c r="R303" s="7" t="str">
        <f>IF($L303=R$4,MAX(R$1:R302)+1,"")</f>
        <v/>
      </c>
      <c r="S303" s="7" t="str">
        <f>IF($L303=S$4,MAX(S$1:S302)+1,"")</f>
        <v/>
      </c>
      <c r="T303" s="7" t="str">
        <f>IF($L303=T$4,MAX(T$1:T302)+1,"")</f>
        <v/>
      </c>
      <c r="U303" s="7" t="str">
        <f>IF($L303=U$4,MAX(U$1:U302)+1,"")</f>
        <v/>
      </c>
      <c r="V303" s="6">
        <f t="shared" si="19"/>
        <v>77</v>
      </c>
      <c r="X303" s="7" t="str">
        <f>IF($J303=X$4,MAX(X$1:X302)+1,"")</f>
        <v/>
      </c>
      <c r="Y303" s="7" t="str">
        <f>IF($J303=Y$4,MAX(Y$1:Y302)+1,"")</f>
        <v/>
      </c>
      <c r="Z303" s="7" t="str">
        <f>IF($J303=Z$4,MAX(Z$1:Z302)+1,"")</f>
        <v/>
      </c>
      <c r="AA303" s="7">
        <f>IF($J303=AA$4,MAX(AA$1:AA302)+1,"")</f>
        <v>20</v>
      </c>
      <c r="AB303" s="7" t="str">
        <f>IF($J303=AB$4,MAX(AB$1:AB302)+1,"")</f>
        <v/>
      </c>
      <c r="AC303" s="7" t="str">
        <f>IF($J303=AC$4,MAX(AC$1:AC302)+1,"")</f>
        <v/>
      </c>
      <c r="AD303" s="7" t="str">
        <f>IF($J303=AD$4,MAX(AD$1:AD302)+1,"")</f>
        <v/>
      </c>
      <c r="AE303" s="7" t="str">
        <f>IF($J303=AE$4,MAX(AE$1:AE302)+1,"")</f>
        <v/>
      </c>
      <c r="AF303" s="7" t="str">
        <f>IF($J303=AF$4,MAX(AF$1:AF302)+1,"")</f>
        <v/>
      </c>
      <c r="AG303" s="7" t="str">
        <f>IF($J303=AG$4,MAX(AG$1:AG302)+1,"")</f>
        <v/>
      </c>
      <c r="AH303" s="7" t="str">
        <f>IF($J303=AH$4,MAX(AH$1:AH302)+1,"")</f>
        <v/>
      </c>
      <c r="AI303" s="7" t="str">
        <f>IF($J303=AI$4,MAX(AI$1:AI302)+1,"")</f>
        <v/>
      </c>
      <c r="AJ303" s="7" t="str">
        <f>IF($J303=AJ$4,MAX(AJ$1:AJ302)+1,"")</f>
        <v/>
      </c>
      <c r="AK303" s="7" t="str">
        <f>IF($J303=AK$4,MAX(AK$1:AK302)+1,"")</f>
        <v/>
      </c>
      <c r="AL303" s="7" t="str">
        <f>IF($J303=AL$4,MAX(AL$1:AL302)+1,"")</f>
        <v/>
      </c>
      <c r="AM303" s="7" t="str">
        <f>IF($J303=AM$4,MAX(AM$1:AM302)+1,"")</f>
        <v/>
      </c>
      <c r="AN303" s="7" t="str">
        <f>IF($J303=AN$4,MAX(AN$1:AN302)+1,"")</f>
        <v/>
      </c>
      <c r="AO303" s="7" t="str">
        <f>IF($J303=AO$4,MAX(AO$1:AO302)+1,"")</f>
        <v/>
      </c>
      <c r="AP303" s="7" t="str">
        <f>IF($J303=AP$4,MAX(AP$1:AP302)+1,"")</f>
        <v/>
      </c>
      <c r="AQ303" s="7" t="str">
        <f>IF($J303=AQ$4,MAX(AQ$1:AQ302)+1,"")</f>
        <v/>
      </c>
      <c r="AR303" s="7" t="str">
        <f>IF($J303=AR$4,MAX(AR$1:AR302)+1,"")</f>
        <v/>
      </c>
      <c r="AS303" s="7" t="str">
        <f>IF($J303=AS$4,MAX(AS$1:AS302)+1,"")</f>
        <v/>
      </c>
      <c r="AT303" s="7" t="str">
        <f>IF($J303=AT$4,MAX(AT$1:AT302)+1,"")</f>
        <v/>
      </c>
      <c r="AU303" s="7" t="str">
        <f>IF($J303=AU$4,MAX(AU$1:AU302)+1,"")</f>
        <v/>
      </c>
      <c r="AV303" s="7" t="str">
        <f>IF($J303=AV$4,MAX(AV$1:AV302)+1,"")</f>
        <v/>
      </c>
      <c r="AW303" s="7" t="str">
        <f>IF($J303=AW$4,MAX(AW$1:AW302)+1,"")</f>
        <v/>
      </c>
      <c r="AX303" s="7" t="str">
        <f>IF($J303=AX$4,MAX(AX$1:AX302)+1,"")</f>
        <v/>
      </c>
      <c r="AY303" s="7" t="str">
        <f>IF($J303=AY$4,MAX(AY$1:AY302)+1,"")</f>
        <v/>
      </c>
      <c r="AZ303" s="7" t="str">
        <f>IF($J303=AZ$4,MAX(AZ$1:AZ302)+1,"")</f>
        <v/>
      </c>
      <c r="BA303" s="7" t="str">
        <f>IF($J303=BA$4,MAX(BA$1:BA302)+1,"")</f>
        <v/>
      </c>
      <c r="BB303" s="7" t="str">
        <f>IF($J303=BB$4,MAX(BB$1:BB302)+1,"")</f>
        <v/>
      </c>
      <c r="BC303" s="7" t="str">
        <f>IF($J303=BC$4,MAX(BC$1:BC302)+1,"")</f>
        <v/>
      </c>
      <c r="BD303" s="7" t="str">
        <f>IF($J303=BD$4,MAX(BD$1:BD302)+1,"")</f>
        <v/>
      </c>
      <c r="BE303" s="7" t="str">
        <f>IF($J303=BE$4,MAX(BE$1:BE302)+1,"")</f>
        <v/>
      </c>
      <c r="BF303" s="7" t="str">
        <f>IF($J303=BF$4,MAX(BF$1:BF302)+1,"")</f>
        <v/>
      </c>
      <c r="BG303" s="7" t="str">
        <f>IF($J303=BG$4,MAX(BG$1:BG302)+1,"")</f>
        <v/>
      </c>
      <c r="BH303" s="7" t="str">
        <f>IF($J303=BH$4,MAX(BH$1:BH302)+1,"")</f>
        <v/>
      </c>
      <c r="BI303" s="6">
        <f t="shared" si="20"/>
        <v>20</v>
      </c>
    </row>
    <row r="304" spans="1:61">
      <c r="A304" s="6" t="str">
        <f t="shared" ref="A304:A367" si="21">H304&amp;"-"&amp;D304</f>
        <v>มัธยมศึกษาปีที่ 1/2-30</v>
      </c>
      <c r="B304" s="6" t="str">
        <f t="shared" si="18"/>
        <v>ช67109-12</v>
      </c>
      <c r="D304" s="7">
        <v>30</v>
      </c>
      <c r="E304" s="7" t="s">
        <v>1987</v>
      </c>
      <c r="F304" s="6" t="s">
        <v>942</v>
      </c>
      <c r="G304" s="6" t="s">
        <v>943</v>
      </c>
      <c r="H304" s="15" t="s">
        <v>781</v>
      </c>
      <c r="J304" s="7" t="str">
        <f>IF(K304='วิชา-ชั้นที่สอน'!$B$3,'วิชา-ชั้นที่สอน'!$A$3,IF(K304='วิชา-ชั้นที่สอน'!$B$4,'วิชา-ชั้นที่สอน'!$A$4,IF(K304='วิชา-ชั้นที่สอน'!$B$5,'วิชา-ชั้นที่สอน'!$A$5,IF(K304='วิชา-ชั้นที่สอน'!$B$6,'วิชา-ชั้นที่สอน'!$A$6,IF(K304='วิชา-ชั้นที่สอน'!$B$7,'วิชา-ชั้นที่สอน'!$A$7,IF(K304='วิชา-ชั้นที่สอน'!$B$8,'วิชา-ชั้นที่สอน'!$A$8,"-"))))))</f>
        <v>ช67109</v>
      </c>
      <c r="K304" s="7" t="s">
        <v>1857</v>
      </c>
      <c r="L304" s="7" t="str">
        <f>IF(J304=0,"",IF(J304="-","",IF(J304="","",VLOOKUP(J304,'วิชา-ชั้นที่สอน'!$A$3:$F$59,3,FALSE))))</f>
        <v>นายวสันต์ แสงรัตนกุล</v>
      </c>
      <c r="M304" s="7" t="str">
        <f>IF(L304=$M$4,MAX(M$1:$M303)+1,"")</f>
        <v/>
      </c>
      <c r="N304" s="7" t="str">
        <f>IF($L304=N$4,MAX(N$1:N303)+1,"")</f>
        <v/>
      </c>
      <c r="O304" s="7" t="str">
        <f>IF($L304=O$4,MAX(O$1:O303)+1,"")</f>
        <v/>
      </c>
      <c r="P304" s="7" t="str">
        <f>IF($L304=P$4,MAX(P$1:P303)+1,"")</f>
        <v/>
      </c>
      <c r="Q304" s="7" t="str">
        <f>IF($L304=Q$4,MAX(Q$1:Q303)+1,"")</f>
        <v/>
      </c>
      <c r="R304" s="7" t="str">
        <f>IF($L304=R$4,MAX(R$1:R303)+1,"")</f>
        <v/>
      </c>
      <c r="S304" s="7">
        <f>IF($L304=S$4,MAX(S$1:S303)+1,"")</f>
        <v>12</v>
      </c>
      <c r="T304" s="7" t="str">
        <f>IF($L304=T$4,MAX(T$1:T303)+1,"")</f>
        <v/>
      </c>
      <c r="U304" s="7" t="str">
        <f>IF($L304=U$4,MAX(U$1:U303)+1,"")</f>
        <v/>
      </c>
      <c r="V304" s="6">
        <f t="shared" si="19"/>
        <v>12</v>
      </c>
      <c r="X304" s="7" t="str">
        <f>IF($J304=X$4,MAX(X$1:X303)+1,"")</f>
        <v/>
      </c>
      <c r="Y304" s="7" t="str">
        <f>IF($J304=Y$4,MAX(Y$1:Y303)+1,"")</f>
        <v/>
      </c>
      <c r="Z304" s="7">
        <f>IF($J304=Z$4,MAX(Z$1:Z303)+1,"")</f>
        <v>12</v>
      </c>
      <c r="AA304" s="7" t="str">
        <f>IF($J304=AA$4,MAX(AA$1:AA303)+1,"")</f>
        <v/>
      </c>
      <c r="AB304" s="7" t="str">
        <f>IF($J304=AB$4,MAX(AB$1:AB303)+1,"")</f>
        <v/>
      </c>
      <c r="AC304" s="7" t="str">
        <f>IF($J304=AC$4,MAX(AC$1:AC303)+1,"")</f>
        <v/>
      </c>
      <c r="AD304" s="7" t="str">
        <f>IF($J304=AD$4,MAX(AD$1:AD303)+1,"")</f>
        <v/>
      </c>
      <c r="AE304" s="7" t="str">
        <f>IF($J304=AE$4,MAX(AE$1:AE303)+1,"")</f>
        <v/>
      </c>
      <c r="AF304" s="7" t="str">
        <f>IF($J304=AF$4,MAX(AF$1:AF303)+1,"")</f>
        <v/>
      </c>
      <c r="AG304" s="7" t="str">
        <f>IF($J304=AG$4,MAX(AG$1:AG303)+1,"")</f>
        <v/>
      </c>
      <c r="AH304" s="7" t="str">
        <f>IF($J304=AH$4,MAX(AH$1:AH303)+1,"")</f>
        <v/>
      </c>
      <c r="AI304" s="7" t="str">
        <f>IF($J304=AI$4,MAX(AI$1:AI303)+1,"")</f>
        <v/>
      </c>
      <c r="AJ304" s="7" t="str">
        <f>IF($J304=AJ$4,MAX(AJ$1:AJ303)+1,"")</f>
        <v/>
      </c>
      <c r="AK304" s="7" t="str">
        <f>IF($J304=AK$4,MAX(AK$1:AK303)+1,"")</f>
        <v/>
      </c>
      <c r="AL304" s="7" t="str">
        <f>IF($J304=AL$4,MAX(AL$1:AL303)+1,"")</f>
        <v/>
      </c>
      <c r="AM304" s="7" t="str">
        <f>IF($J304=AM$4,MAX(AM$1:AM303)+1,"")</f>
        <v/>
      </c>
      <c r="AN304" s="7" t="str">
        <f>IF($J304=AN$4,MAX(AN$1:AN303)+1,"")</f>
        <v/>
      </c>
      <c r="AO304" s="7" t="str">
        <f>IF($J304=AO$4,MAX(AO$1:AO303)+1,"")</f>
        <v/>
      </c>
      <c r="AP304" s="7" t="str">
        <f>IF($J304=AP$4,MAX(AP$1:AP303)+1,"")</f>
        <v/>
      </c>
      <c r="AQ304" s="7" t="str">
        <f>IF($J304=AQ$4,MAX(AQ$1:AQ303)+1,"")</f>
        <v/>
      </c>
      <c r="AR304" s="7" t="str">
        <f>IF($J304=AR$4,MAX(AR$1:AR303)+1,"")</f>
        <v/>
      </c>
      <c r="AS304" s="7" t="str">
        <f>IF($J304=AS$4,MAX(AS$1:AS303)+1,"")</f>
        <v/>
      </c>
      <c r="AT304" s="7" t="str">
        <f>IF($J304=AT$4,MAX(AT$1:AT303)+1,"")</f>
        <v/>
      </c>
      <c r="AU304" s="7" t="str">
        <f>IF($J304=AU$4,MAX(AU$1:AU303)+1,"")</f>
        <v/>
      </c>
      <c r="AV304" s="7" t="str">
        <f>IF($J304=AV$4,MAX(AV$1:AV303)+1,"")</f>
        <v/>
      </c>
      <c r="AW304" s="7" t="str">
        <f>IF($J304=AW$4,MAX(AW$1:AW303)+1,"")</f>
        <v/>
      </c>
      <c r="AX304" s="7" t="str">
        <f>IF($J304=AX$4,MAX(AX$1:AX303)+1,"")</f>
        <v/>
      </c>
      <c r="AY304" s="7" t="str">
        <f>IF($J304=AY$4,MAX(AY$1:AY303)+1,"")</f>
        <v/>
      </c>
      <c r="AZ304" s="7" t="str">
        <f>IF($J304=AZ$4,MAX(AZ$1:AZ303)+1,"")</f>
        <v/>
      </c>
      <c r="BA304" s="7" t="str">
        <f>IF($J304=BA$4,MAX(BA$1:BA303)+1,"")</f>
        <v/>
      </c>
      <c r="BB304" s="7" t="str">
        <f>IF($J304=BB$4,MAX(BB$1:BB303)+1,"")</f>
        <v/>
      </c>
      <c r="BC304" s="7" t="str">
        <f>IF($J304=BC$4,MAX(BC$1:BC303)+1,"")</f>
        <v/>
      </c>
      <c r="BD304" s="7" t="str">
        <f>IF($J304=BD$4,MAX(BD$1:BD303)+1,"")</f>
        <v/>
      </c>
      <c r="BE304" s="7" t="str">
        <f>IF($J304=BE$4,MAX(BE$1:BE303)+1,"")</f>
        <v/>
      </c>
      <c r="BF304" s="7" t="str">
        <f>IF($J304=BF$4,MAX(BF$1:BF303)+1,"")</f>
        <v/>
      </c>
      <c r="BG304" s="7" t="str">
        <f>IF($J304=BG$4,MAX(BG$1:BG303)+1,"")</f>
        <v/>
      </c>
      <c r="BH304" s="7" t="str">
        <f>IF($J304=BH$4,MAX(BH$1:BH303)+1,"")</f>
        <v/>
      </c>
      <c r="BI304" s="6">
        <f t="shared" si="20"/>
        <v>12</v>
      </c>
    </row>
    <row r="305" spans="1:61">
      <c r="A305" s="6" t="str">
        <f t="shared" si="21"/>
        <v>มัธยมศึกษาปีที่ 1/2-31</v>
      </c>
      <c r="B305" s="6" t="str">
        <f t="shared" si="18"/>
        <v>ช67110-21</v>
      </c>
      <c r="D305" s="7">
        <v>31</v>
      </c>
      <c r="E305" s="7" t="s">
        <v>1988</v>
      </c>
      <c r="F305" s="6" t="s">
        <v>944</v>
      </c>
      <c r="G305" s="6" t="s">
        <v>945</v>
      </c>
      <c r="H305" s="15" t="s">
        <v>781</v>
      </c>
      <c r="J305" s="7" t="str">
        <f>IF(K305='วิชา-ชั้นที่สอน'!$B$3,'วิชา-ชั้นที่สอน'!$A$3,IF(K305='วิชา-ชั้นที่สอน'!$B$4,'วิชา-ชั้นที่สอน'!$A$4,IF(K305='วิชา-ชั้นที่สอน'!$B$5,'วิชา-ชั้นที่สอน'!$A$5,IF(K305='วิชา-ชั้นที่สอน'!$B$6,'วิชา-ชั้นที่สอน'!$A$6,IF(K305='วิชา-ชั้นที่สอน'!$B$7,'วิชา-ชั้นที่สอน'!$A$7,IF(K305='วิชา-ชั้นที่สอน'!$B$8,'วิชา-ชั้นที่สอน'!$A$8,"-"))))))</f>
        <v>ช67110</v>
      </c>
      <c r="K305" s="7" t="s">
        <v>1939</v>
      </c>
      <c r="L305" s="7" t="str">
        <f>IF(J305=0,"",IF(J305="-","",IF(J305="","",VLOOKUP(J305,'วิชา-ชั้นที่สอน'!$A$3:$F$59,3,FALSE))))</f>
        <v>สิบเอกชัยวัฒน์(เก่ง) เรืองไกรศิลป์</v>
      </c>
      <c r="M305" s="7" t="str">
        <f>IF(L305=$M$4,MAX(M$1:$M304)+1,"")</f>
        <v/>
      </c>
      <c r="N305" s="7" t="str">
        <f>IF($L305=N$4,MAX(N$1:N304)+1,"")</f>
        <v/>
      </c>
      <c r="O305" s="7" t="str">
        <f>IF($L305=O$4,MAX(O$1:O304)+1,"")</f>
        <v/>
      </c>
      <c r="P305" s="7">
        <f>IF($L305=P$4,MAX(P$1:P304)+1,"")</f>
        <v>78</v>
      </c>
      <c r="Q305" s="7" t="str">
        <f>IF($L305=Q$4,MAX(Q$1:Q304)+1,"")</f>
        <v/>
      </c>
      <c r="R305" s="7" t="str">
        <f>IF($L305=R$4,MAX(R$1:R304)+1,"")</f>
        <v/>
      </c>
      <c r="S305" s="7" t="str">
        <f>IF($L305=S$4,MAX(S$1:S304)+1,"")</f>
        <v/>
      </c>
      <c r="T305" s="7" t="str">
        <f>IF($L305=T$4,MAX(T$1:T304)+1,"")</f>
        <v/>
      </c>
      <c r="U305" s="7" t="str">
        <f>IF($L305=U$4,MAX(U$1:U304)+1,"")</f>
        <v/>
      </c>
      <c r="V305" s="6">
        <f t="shared" si="19"/>
        <v>78</v>
      </c>
      <c r="X305" s="7" t="str">
        <f>IF($J305=X$4,MAX(X$1:X304)+1,"")</f>
        <v/>
      </c>
      <c r="Y305" s="7" t="str">
        <f>IF($J305=Y$4,MAX(Y$1:Y304)+1,"")</f>
        <v/>
      </c>
      <c r="Z305" s="7" t="str">
        <f>IF($J305=Z$4,MAX(Z$1:Z304)+1,"")</f>
        <v/>
      </c>
      <c r="AA305" s="7">
        <f>IF($J305=AA$4,MAX(AA$1:AA304)+1,"")</f>
        <v>21</v>
      </c>
      <c r="AB305" s="7" t="str">
        <f>IF($J305=AB$4,MAX(AB$1:AB304)+1,"")</f>
        <v/>
      </c>
      <c r="AC305" s="7" t="str">
        <f>IF($J305=AC$4,MAX(AC$1:AC304)+1,"")</f>
        <v/>
      </c>
      <c r="AD305" s="7" t="str">
        <f>IF($J305=AD$4,MAX(AD$1:AD304)+1,"")</f>
        <v/>
      </c>
      <c r="AE305" s="7" t="str">
        <f>IF($J305=AE$4,MAX(AE$1:AE304)+1,"")</f>
        <v/>
      </c>
      <c r="AF305" s="7" t="str">
        <f>IF($J305=AF$4,MAX(AF$1:AF304)+1,"")</f>
        <v/>
      </c>
      <c r="AG305" s="7" t="str">
        <f>IF($J305=AG$4,MAX(AG$1:AG304)+1,"")</f>
        <v/>
      </c>
      <c r="AH305" s="7" t="str">
        <f>IF($J305=AH$4,MAX(AH$1:AH304)+1,"")</f>
        <v/>
      </c>
      <c r="AI305" s="7" t="str">
        <f>IF($J305=AI$4,MAX(AI$1:AI304)+1,"")</f>
        <v/>
      </c>
      <c r="AJ305" s="7" t="str">
        <f>IF($J305=AJ$4,MAX(AJ$1:AJ304)+1,"")</f>
        <v/>
      </c>
      <c r="AK305" s="7" t="str">
        <f>IF($J305=AK$4,MAX(AK$1:AK304)+1,"")</f>
        <v/>
      </c>
      <c r="AL305" s="7" t="str">
        <f>IF($J305=AL$4,MAX(AL$1:AL304)+1,"")</f>
        <v/>
      </c>
      <c r="AM305" s="7" t="str">
        <f>IF($J305=AM$4,MAX(AM$1:AM304)+1,"")</f>
        <v/>
      </c>
      <c r="AN305" s="7" t="str">
        <f>IF($J305=AN$4,MAX(AN$1:AN304)+1,"")</f>
        <v/>
      </c>
      <c r="AO305" s="7" t="str">
        <f>IF($J305=AO$4,MAX(AO$1:AO304)+1,"")</f>
        <v/>
      </c>
      <c r="AP305" s="7" t="str">
        <f>IF($J305=AP$4,MAX(AP$1:AP304)+1,"")</f>
        <v/>
      </c>
      <c r="AQ305" s="7" t="str">
        <f>IF($J305=AQ$4,MAX(AQ$1:AQ304)+1,"")</f>
        <v/>
      </c>
      <c r="AR305" s="7" t="str">
        <f>IF($J305=AR$4,MAX(AR$1:AR304)+1,"")</f>
        <v/>
      </c>
      <c r="AS305" s="7" t="str">
        <f>IF($J305=AS$4,MAX(AS$1:AS304)+1,"")</f>
        <v/>
      </c>
      <c r="AT305" s="7" t="str">
        <f>IF($J305=AT$4,MAX(AT$1:AT304)+1,"")</f>
        <v/>
      </c>
      <c r="AU305" s="7" t="str">
        <f>IF($J305=AU$4,MAX(AU$1:AU304)+1,"")</f>
        <v/>
      </c>
      <c r="AV305" s="7" t="str">
        <f>IF($J305=AV$4,MAX(AV$1:AV304)+1,"")</f>
        <v/>
      </c>
      <c r="AW305" s="7" t="str">
        <f>IF($J305=AW$4,MAX(AW$1:AW304)+1,"")</f>
        <v/>
      </c>
      <c r="AX305" s="7" t="str">
        <f>IF($J305=AX$4,MAX(AX$1:AX304)+1,"")</f>
        <v/>
      </c>
      <c r="AY305" s="7" t="str">
        <f>IF($J305=AY$4,MAX(AY$1:AY304)+1,"")</f>
        <v/>
      </c>
      <c r="AZ305" s="7" t="str">
        <f>IF($J305=AZ$4,MAX(AZ$1:AZ304)+1,"")</f>
        <v/>
      </c>
      <c r="BA305" s="7" t="str">
        <f>IF($J305=BA$4,MAX(BA$1:BA304)+1,"")</f>
        <v/>
      </c>
      <c r="BB305" s="7" t="str">
        <f>IF($J305=BB$4,MAX(BB$1:BB304)+1,"")</f>
        <v/>
      </c>
      <c r="BC305" s="7" t="str">
        <f>IF($J305=BC$4,MAX(BC$1:BC304)+1,"")</f>
        <v/>
      </c>
      <c r="BD305" s="7" t="str">
        <f>IF($J305=BD$4,MAX(BD$1:BD304)+1,"")</f>
        <v/>
      </c>
      <c r="BE305" s="7" t="str">
        <f>IF($J305=BE$4,MAX(BE$1:BE304)+1,"")</f>
        <v/>
      </c>
      <c r="BF305" s="7" t="str">
        <f>IF($J305=BF$4,MAX(BF$1:BF304)+1,"")</f>
        <v/>
      </c>
      <c r="BG305" s="7" t="str">
        <f>IF($J305=BG$4,MAX(BG$1:BG304)+1,"")</f>
        <v/>
      </c>
      <c r="BH305" s="7" t="str">
        <f>IF($J305=BH$4,MAX(BH$1:BH304)+1,"")</f>
        <v/>
      </c>
      <c r="BI305" s="6">
        <f t="shared" si="20"/>
        <v>21</v>
      </c>
    </row>
    <row r="306" spans="1:61">
      <c r="A306" s="6" t="str">
        <f t="shared" si="21"/>
        <v>มัธยมศึกษาปีที่ 1/2-32</v>
      </c>
      <c r="B306" s="6" t="str">
        <f t="shared" si="18"/>
        <v>ช67109-13</v>
      </c>
      <c r="D306" s="7">
        <v>32</v>
      </c>
      <c r="E306" s="7" t="s">
        <v>946</v>
      </c>
      <c r="F306" s="6" t="s">
        <v>947</v>
      </c>
      <c r="G306" s="6" t="s">
        <v>948</v>
      </c>
      <c r="H306" s="15" t="s">
        <v>781</v>
      </c>
      <c r="J306" s="7" t="str">
        <f>IF(K306='วิชา-ชั้นที่สอน'!$B$3,'วิชา-ชั้นที่สอน'!$A$3,IF(K306='วิชา-ชั้นที่สอน'!$B$4,'วิชา-ชั้นที่สอน'!$A$4,IF(K306='วิชา-ชั้นที่สอน'!$B$5,'วิชา-ชั้นที่สอน'!$A$5,IF(K306='วิชา-ชั้นที่สอน'!$B$6,'วิชา-ชั้นที่สอน'!$A$6,IF(K306='วิชา-ชั้นที่สอน'!$B$7,'วิชา-ชั้นที่สอน'!$A$7,IF(K306='วิชา-ชั้นที่สอน'!$B$8,'วิชา-ชั้นที่สอน'!$A$8,"-"))))))</f>
        <v>ช67109</v>
      </c>
      <c r="K306" s="7" t="s">
        <v>1857</v>
      </c>
      <c r="L306" s="7" t="str">
        <f>IF(J306=0,"",IF(J306="-","",IF(J306="","",VLOOKUP(J306,'วิชา-ชั้นที่สอน'!$A$3:$F$59,3,FALSE))))</f>
        <v>นายวสันต์ แสงรัตนกุล</v>
      </c>
      <c r="M306" s="7" t="str">
        <f>IF(L306=$M$4,MAX(M$1:$M305)+1,"")</f>
        <v/>
      </c>
      <c r="N306" s="7" t="str">
        <f>IF($L306=N$4,MAX(N$1:N305)+1,"")</f>
        <v/>
      </c>
      <c r="O306" s="7" t="str">
        <f>IF($L306=O$4,MAX(O$1:O305)+1,"")</f>
        <v/>
      </c>
      <c r="P306" s="7" t="str">
        <f>IF($L306=P$4,MAX(P$1:P305)+1,"")</f>
        <v/>
      </c>
      <c r="Q306" s="7" t="str">
        <f>IF($L306=Q$4,MAX(Q$1:Q305)+1,"")</f>
        <v/>
      </c>
      <c r="R306" s="7" t="str">
        <f>IF($L306=R$4,MAX(R$1:R305)+1,"")</f>
        <v/>
      </c>
      <c r="S306" s="7">
        <f>IF($L306=S$4,MAX(S$1:S305)+1,"")</f>
        <v>13</v>
      </c>
      <c r="T306" s="7" t="str">
        <f>IF($L306=T$4,MAX(T$1:T305)+1,"")</f>
        <v/>
      </c>
      <c r="U306" s="7" t="str">
        <f>IF($L306=U$4,MAX(U$1:U305)+1,"")</f>
        <v/>
      </c>
      <c r="V306" s="6">
        <f t="shared" si="19"/>
        <v>13</v>
      </c>
      <c r="X306" s="7" t="str">
        <f>IF($J306=X$4,MAX(X$1:X305)+1,"")</f>
        <v/>
      </c>
      <c r="Y306" s="7" t="str">
        <f>IF($J306=Y$4,MAX(Y$1:Y305)+1,"")</f>
        <v/>
      </c>
      <c r="Z306" s="7">
        <f>IF($J306=Z$4,MAX(Z$1:Z305)+1,"")</f>
        <v>13</v>
      </c>
      <c r="AA306" s="7" t="str">
        <f>IF($J306=AA$4,MAX(AA$1:AA305)+1,"")</f>
        <v/>
      </c>
      <c r="AB306" s="7" t="str">
        <f>IF($J306=AB$4,MAX(AB$1:AB305)+1,"")</f>
        <v/>
      </c>
      <c r="AC306" s="7" t="str">
        <f>IF($J306=AC$4,MAX(AC$1:AC305)+1,"")</f>
        <v/>
      </c>
      <c r="AD306" s="7" t="str">
        <f>IF($J306=AD$4,MAX(AD$1:AD305)+1,"")</f>
        <v/>
      </c>
      <c r="AE306" s="7" t="str">
        <f>IF($J306=AE$4,MAX(AE$1:AE305)+1,"")</f>
        <v/>
      </c>
      <c r="AF306" s="7" t="str">
        <f>IF($J306=AF$4,MAX(AF$1:AF305)+1,"")</f>
        <v/>
      </c>
      <c r="AG306" s="7" t="str">
        <f>IF($J306=AG$4,MAX(AG$1:AG305)+1,"")</f>
        <v/>
      </c>
      <c r="AH306" s="7" t="str">
        <f>IF($J306=AH$4,MAX(AH$1:AH305)+1,"")</f>
        <v/>
      </c>
      <c r="AI306" s="7" t="str">
        <f>IF($J306=AI$4,MAX(AI$1:AI305)+1,"")</f>
        <v/>
      </c>
      <c r="AJ306" s="7" t="str">
        <f>IF($J306=AJ$4,MAX(AJ$1:AJ305)+1,"")</f>
        <v/>
      </c>
      <c r="AK306" s="7" t="str">
        <f>IF($J306=AK$4,MAX(AK$1:AK305)+1,"")</f>
        <v/>
      </c>
      <c r="AL306" s="7" t="str">
        <f>IF($J306=AL$4,MAX(AL$1:AL305)+1,"")</f>
        <v/>
      </c>
      <c r="AM306" s="7" t="str">
        <f>IF($J306=AM$4,MAX(AM$1:AM305)+1,"")</f>
        <v/>
      </c>
      <c r="AN306" s="7" t="str">
        <f>IF($J306=AN$4,MAX(AN$1:AN305)+1,"")</f>
        <v/>
      </c>
      <c r="AO306" s="7" t="str">
        <f>IF($J306=AO$4,MAX(AO$1:AO305)+1,"")</f>
        <v/>
      </c>
      <c r="AP306" s="7" t="str">
        <f>IF($J306=AP$4,MAX(AP$1:AP305)+1,"")</f>
        <v/>
      </c>
      <c r="AQ306" s="7" t="str">
        <f>IF($J306=AQ$4,MAX(AQ$1:AQ305)+1,"")</f>
        <v/>
      </c>
      <c r="AR306" s="7" t="str">
        <f>IF($J306=AR$4,MAX(AR$1:AR305)+1,"")</f>
        <v/>
      </c>
      <c r="AS306" s="7" t="str">
        <f>IF($J306=AS$4,MAX(AS$1:AS305)+1,"")</f>
        <v/>
      </c>
      <c r="AT306" s="7" t="str">
        <f>IF($J306=AT$4,MAX(AT$1:AT305)+1,"")</f>
        <v/>
      </c>
      <c r="AU306" s="7" t="str">
        <f>IF($J306=AU$4,MAX(AU$1:AU305)+1,"")</f>
        <v/>
      </c>
      <c r="AV306" s="7" t="str">
        <f>IF($J306=AV$4,MAX(AV$1:AV305)+1,"")</f>
        <v/>
      </c>
      <c r="AW306" s="7" t="str">
        <f>IF($J306=AW$4,MAX(AW$1:AW305)+1,"")</f>
        <v/>
      </c>
      <c r="AX306" s="7" t="str">
        <f>IF($J306=AX$4,MAX(AX$1:AX305)+1,"")</f>
        <v/>
      </c>
      <c r="AY306" s="7" t="str">
        <f>IF($J306=AY$4,MAX(AY$1:AY305)+1,"")</f>
        <v/>
      </c>
      <c r="AZ306" s="7" t="str">
        <f>IF($J306=AZ$4,MAX(AZ$1:AZ305)+1,"")</f>
        <v/>
      </c>
      <c r="BA306" s="7" t="str">
        <f>IF($J306=BA$4,MAX(BA$1:BA305)+1,"")</f>
        <v/>
      </c>
      <c r="BB306" s="7" t="str">
        <f>IF($J306=BB$4,MAX(BB$1:BB305)+1,"")</f>
        <v/>
      </c>
      <c r="BC306" s="7" t="str">
        <f>IF($J306=BC$4,MAX(BC$1:BC305)+1,"")</f>
        <v/>
      </c>
      <c r="BD306" s="7" t="str">
        <f>IF($J306=BD$4,MAX(BD$1:BD305)+1,"")</f>
        <v/>
      </c>
      <c r="BE306" s="7" t="str">
        <f>IF($J306=BE$4,MAX(BE$1:BE305)+1,"")</f>
        <v/>
      </c>
      <c r="BF306" s="7" t="str">
        <f>IF($J306=BF$4,MAX(BF$1:BF305)+1,"")</f>
        <v/>
      </c>
      <c r="BG306" s="7" t="str">
        <f>IF($J306=BG$4,MAX(BG$1:BG305)+1,"")</f>
        <v/>
      </c>
      <c r="BH306" s="7" t="str">
        <f>IF($J306=BH$4,MAX(BH$1:BH305)+1,"")</f>
        <v/>
      </c>
      <c r="BI306" s="6">
        <f t="shared" si="20"/>
        <v>13</v>
      </c>
    </row>
    <row r="307" spans="1:61">
      <c r="A307" s="6" t="str">
        <f t="shared" si="21"/>
        <v>มัธยมศึกษาปีที่ 1/2-33</v>
      </c>
      <c r="B307" s="6" t="str">
        <f t="shared" si="18"/>
        <v>ช67109-14</v>
      </c>
      <c r="D307" s="7">
        <v>33</v>
      </c>
      <c r="E307" s="7" t="s">
        <v>949</v>
      </c>
      <c r="F307" s="6" t="s">
        <v>950</v>
      </c>
      <c r="G307" s="6" t="s">
        <v>951</v>
      </c>
      <c r="H307" s="15" t="s">
        <v>781</v>
      </c>
      <c r="J307" s="7" t="str">
        <f>IF(K307='วิชา-ชั้นที่สอน'!$B$3,'วิชา-ชั้นที่สอน'!$A$3,IF(K307='วิชา-ชั้นที่สอน'!$B$4,'วิชา-ชั้นที่สอน'!$A$4,IF(K307='วิชา-ชั้นที่สอน'!$B$5,'วิชา-ชั้นที่สอน'!$A$5,IF(K307='วิชา-ชั้นที่สอน'!$B$6,'วิชา-ชั้นที่สอน'!$A$6,IF(K307='วิชา-ชั้นที่สอน'!$B$7,'วิชา-ชั้นที่สอน'!$A$7,IF(K307='วิชา-ชั้นที่สอน'!$B$8,'วิชา-ชั้นที่สอน'!$A$8,"-"))))))</f>
        <v>ช67109</v>
      </c>
      <c r="K307" s="7" t="s">
        <v>1857</v>
      </c>
      <c r="L307" s="7" t="str">
        <f>IF(J307=0,"",IF(J307="-","",IF(J307="","",VLOOKUP(J307,'วิชา-ชั้นที่สอน'!$A$3:$F$59,3,FALSE))))</f>
        <v>นายวสันต์ แสงรัตนกุล</v>
      </c>
      <c r="M307" s="7" t="str">
        <f>IF(L307=$M$4,MAX(M$1:$M306)+1,"")</f>
        <v/>
      </c>
      <c r="N307" s="7" t="str">
        <f>IF($L307=N$4,MAX(N$1:N306)+1,"")</f>
        <v/>
      </c>
      <c r="O307" s="7" t="str">
        <f>IF($L307=O$4,MAX(O$1:O306)+1,"")</f>
        <v/>
      </c>
      <c r="P307" s="7" t="str">
        <f>IF($L307=P$4,MAX(P$1:P306)+1,"")</f>
        <v/>
      </c>
      <c r="Q307" s="7" t="str">
        <f>IF($L307=Q$4,MAX(Q$1:Q306)+1,"")</f>
        <v/>
      </c>
      <c r="R307" s="7" t="str">
        <f>IF($L307=R$4,MAX(R$1:R306)+1,"")</f>
        <v/>
      </c>
      <c r="S307" s="7">
        <f>IF($L307=S$4,MAX(S$1:S306)+1,"")</f>
        <v>14</v>
      </c>
      <c r="T307" s="7" t="str">
        <f>IF($L307=T$4,MAX(T$1:T306)+1,"")</f>
        <v/>
      </c>
      <c r="U307" s="7" t="str">
        <f>IF($L307=U$4,MAX(U$1:U306)+1,"")</f>
        <v/>
      </c>
      <c r="V307" s="6">
        <f t="shared" si="19"/>
        <v>14</v>
      </c>
      <c r="X307" s="7" t="str">
        <f>IF($J307=X$4,MAX(X$1:X306)+1,"")</f>
        <v/>
      </c>
      <c r="Y307" s="7" t="str">
        <f>IF($J307=Y$4,MAX(Y$1:Y306)+1,"")</f>
        <v/>
      </c>
      <c r="Z307" s="7">
        <f>IF($J307=Z$4,MAX(Z$1:Z306)+1,"")</f>
        <v>14</v>
      </c>
      <c r="AA307" s="7" t="str">
        <f>IF($J307=AA$4,MAX(AA$1:AA306)+1,"")</f>
        <v/>
      </c>
      <c r="AB307" s="7" t="str">
        <f>IF($J307=AB$4,MAX(AB$1:AB306)+1,"")</f>
        <v/>
      </c>
      <c r="AC307" s="7" t="str">
        <f>IF($J307=AC$4,MAX(AC$1:AC306)+1,"")</f>
        <v/>
      </c>
      <c r="AD307" s="7" t="str">
        <f>IF($J307=AD$4,MAX(AD$1:AD306)+1,"")</f>
        <v/>
      </c>
      <c r="AE307" s="7" t="str">
        <f>IF($J307=AE$4,MAX(AE$1:AE306)+1,"")</f>
        <v/>
      </c>
      <c r="AF307" s="7" t="str">
        <f>IF($J307=AF$4,MAX(AF$1:AF306)+1,"")</f>
        <v/>
      </c>
      <c r="AG307" s="7" t="str">
        <f>IF($J307=AG$4,MAX(AG$1:AG306)+1,"")</f>
        <v/>
      </c>
      <c r="AH307" s="7" t="str">
        <f>IF($J307=AH$4,MAX(AH$1:AH306)+1,"")</f>
        <v/>
      </c>
      <c r="AI307" s="7" t="str">
        <f>IF($J307=AI$4,MAX(AI$1:AI306)+1,"")</f>
        <v/>
      </c>
      <c r="AJ307" s="7" t="str">
        <f>IF($J307=AJ$4,MAX(AJ$1:AJ306)+1,"")</f>
        <v/>
      </c>
      <c r="AK307" s="7" t="str">
        <f>IF($J307=AK$4,MAX(AK$1:AK306)+1,"")</f>
        <v/>
      </c>
      <c r="AL307" s="7" t="str">
        <f>IF($J307=AL$4,MAX(AL$1:AL306)+1,"")</f>
        <v/>
      </c>
      <c r="AM307" s="7" t="str">
        <f>IF($J307=AM$4,MAX(AM$1:AM306)+1,"")</f>
        <v/>
      </c>
      <c r="AN307" s="7" t="str">
        <f>IF($J307=AN$4,MAX(AN$1:AN306)+1,"")</f>
        <v/>
      </c>
      <c r="AO307" s="7" t="str">
        <f>IF($J307=AO$4,MAX(AO$1:AO306)+1,"")</f>
        <v/>
      </c>
      <c r="AP307" s="7" t="str">
        <f>IF($J307=AP$4,MAX(AP$1:AP306)+1,"")</f>
        <v/>
      </c>
      <c r="AQ307" s="7" t="str">
        <f>IF($J307=AQ$4,MAX(AQ$1:AQ306)+1,"")</f>
        <v/>
      </c>
      <c r="AR307" s="7" t="str">
        <f>IF($J307=AR$4,MAX(AR$1:AR306)+1,"")</f>
        <v/>
      </c>
      <c r="AS307" s="7" t="str">
        <f>IF($J307=AS$4,MAX(AS$1:AS306)+1,"")</f>
        <v/>
      </c>
      <c r="AT307" s="7" t="str">
        <f>IF($J307=AT$4,MAX(AT$1:AT306)+1,"")</f>
        <v/>
      </c>
      <c r="AU307" s="7" t="str">
        <f>IF($J307=AU$4,MAX(AU$1:AU306)+1,"")</f>
        <v/>
      </c>
      <c r="AV307" s="7" t="str">
        <f>IF($J307=AV$4,MAX(AV$1:AV306)+1,"")</f>
        <v/>
      </c>
      <c r="AW307" s="7" t="str">
        <f>IF($J307=AW$4,MAX(AW$1:AW306)+1,"")</f>
        <v/>
      </c>
      <c r="AX307" s="7" t="str">
        <f>IF($J307=AX$4,MAX(AX$1:AX306)+1,"")</f>
        <v/>
      </c>
      <c r="AY307" s="7" t="str">
        <f>IF($J307=AY$4,MAX(AY$1:AY306)+1,"")</f>
        <v/>
      </c>
      <c r="AZ307" s="7" t="str">
        <f>IF($J307=AZ$4,MAX(AZ$1:AZ306)+1,"")</f>
        <v/>
      </c>
      <c r="BA307" s="7" t="str">
        <f>IF($J307=BA$4,MAX(BA$1:BA306)+1,"")</f>
        <v/>
      </c>
      <c r="BB307" s="7" t="str">
        <f>IF($J307=BB$4,MAX(BB$1:BB306)+1,"")</f>
        <v/>
      </c>
      <c r="BC307" s="7" t="str">
        <f>IF($J307=BC$4,MAX(BC$1:BC306)+1,"")</f>
        <v/>
      </c>
      <c r="BD307" s="7" t="str">
        <f>IF($J307=BD$4,MAX(BD$1:BD306)+1,"")</f>
        <v/>
      </c>
      <c r="BE307" s="7" t="str">
        <f>IF($J307=BE$4,MAX(BE$1:BE306)+1,"")</f>
        <v/>
      </c>
      <c r="BF307" s="7" t="str">
        <f>IF($J307=BF$4,MAX(BF$1:BF306)+1,"")</f>
        <v/>
      </c>
      <c r="BG307" s="7" t="str">
        <f>IF($J307=BG$4,MAX(BG$1:BG306)+1,"")</f>
        <v/>
      </c>
      <c r="BH307" s="7" t="str">
        <f>IF($J307=BH$4,MAX(BH$1:BH306)+1,"")</f>
        <v/>
      </c>
      <c r="BI307" s="6">
        <f t="shared" si="20"/>
        <v>14</v>
      </c>
    </row>
    <row r="308" spans="1:61">
      <c r="A308" s="6" t="str">
        <f t="shared" si="21"/>
        <v>มัธยมศึกษาปีที่ 1/2-34</v>
      </c>
      <c r="B308" s="6" t="str">
        <f t="shared" si="18"/>
        <v>ช67109-15</v>
      </c>
      <c r="D308" s="7">
        <v>34</v>
      </c>
      <c r="E308" s="7" t="s">
        <v>1989</v>
      </c>
      <c r="F308" s="6" t="s">
        <v>1990</v>
      </c>
      <c r="G308" s="6" t="s">
        <v>1991</v>
      </c>
      <c r="H308" s="15" t="s">
        <v>781</v>
      </c>
      <c r="J308" s="7" t="str">
        <f>IF(K308='วิชา-ชั้นที่สอน'!$B$3,'วิชา-ชั้นที่สอน'!$A$3,IF(K308='วิชา-ชั้นที่สอน'!$B$4,'วิชา-ชั้นที่สอน'!$A$4,IF(K308='วิชา-ชั้นที่สอน'!$B$5,'วิชา-ชั้นที่สอน'!$A$5,IF(K308='วิชา-ชั้นที่สอน'!$B$6,'วิชา-ชั้นที่สอน'!$A$6,IF(K308='วิชา-ชั้นที่สอน'!$B$7,'วิชา-ชั้นที่สอน'!$A$7,IF(K308='วิชา-ชั้นที่สอน'!$B$8,'วิชา-ชั้นที่สอน'!$A$8,"-"))))))</f>
        <v>ช67109</v>
      </c>
      <c r="K308" s="7" t="s">
        <v>1857</v>
      </c>
      <c r="L308" s="7" t="str">
        <f>IF(J308=0,"",IF(J308="-","",IF(J308="","",VLOOKUP(J308,'วิชา-ชั้นที่สอน'!$A$3:$F$59,3,FALSE))))</f>
        <v>นายวสันต์ แสงรัตนกุล</v>
      </c>
      <c r="M308" s="7" t="str">
        <f>IF(L308=$M$4,MAX(M$1:$M307)+1,"")</f>
        <v/>
      </c>
      <c r="N308" s="7" t="str">
        <f>IF($L308=N$4,MAX(N$1:N307)+1,"")</f>
        <v/>
      </c>
      <c r="O308" s="7" t="str">
        <f>IF($L308=O$4,MAX(O$1:O307)+1,"")</f>
        <v/>
      </c>
      <c r="P308" s="7" t="str">
        <f>IF($L308=P$4,MAX(P$1:P307)+1,"")</f>
        <v/>
      </c>
      <c r="Q308" s="7" t="str">
        <f>IF($L308=Q$4,MAX(Q$1:Q307)+1,"")</f>
        <v/>
      </c>
      <c r="R308" s="7" t="str">
        <f>IF($L308=R$4,MAX(R$1:R307)+1,"")</f>
        <v/>
      </c>
      <c r="S308" s="7">
        <f>IF($L308=S$4,MAX(S$1:S307)+1,"")</f>
        <v>15</v>
      </c>
      <c r="T308" s="7" t="str">
        <f>IF($L308=T$4,MAX(T$1:T307)+1,"")</f>
        <v/>
      </c>
      <c r="U308" s="7" t="str">
        <f>IF($L308=U$4,MAX(U$1:U307)+1,"")</f>
        <v/>
      </c>
      <c r="V308" s="6">
        <f t="shared" si="19"/>
        <v>15</v>
      </c>
      <c r="X308" s="7" t="str">
        <f>IF($J308=X$4,MAX(X$1:X307)+1,"")</f>
        <v/>
      </c>
      <c r="Y308" s="7" t="str">
        <f>IF($J308=Y$4,MAX(Y$1:Y307)+1,"")</f>
        <v/>
      </c>
      <c r="Z308" s="7">
        <f>IF($J308=Z$4,MAX(Z$1:Z307)+1,"")</f>
        <v>15</v>
      </c>
      <c r="AA308" s="7" t="str">
        <f>IF($J308=AA$4,MAX(AA$1:AA307)+1,"")</f>
        <v/>
      </c>
      <c r="AB308" s="7" t="str">
        <f>IF($J308=AB$4,MAX(AB$1:AB307)+1,"")</f>
        <v/>
      </c>
      <c r="AC308" s="7" t="str">
        <f>IF($J308=AC$4,MAX(AC$1:AC307)+1,"")</f>
        <v/>
      </c>
      <c r="AD308" s="7" t="str">
        <f>IF($J308=AD$4,MAX(AD$1:AD307)+1,"")</f>
        <v/>
      </c>
      <c r="AE308" s="7" t="str">
        <f>IF($J308=AE$4,MAX(AE$1:AE307)+1,"")</f>
        <v/>
      </c>
      <c r="AF308" s="7" t="str">
        <f>IF($J308=AF$4,MAX(AF$1:AF307)+1,"")</f>
        <v/>
      </c>
      <c r="AG308" s="7" t="str">
        <f>IF($J308=AG$4,MAX(AG$1:AG307)+1,"")</f>
        <v/>
      </c>
      <c r="AH308" s="7" t="str">
        <f>IF($J308=AH$4,MAX(AH$1:AH307)+1,"")</f>
        <v/>
      </c>
      <c r="AI308" s="7" t="str">
        <f>IF($J308=AI$4,MAX(AI$1:AI307)+1,"")</f>
        <v/>
      </c>
      <c r="AJ308" s="7" t="str">
        <f>IF($J308=AJ$4,MAX(AJ$1:AJ307)+1,"")</f>
        <v/>
      </c>
      <c r="AK308" s="7" t="str">
        <f>IF($J308=AK$4,MAX(AK$1:AK307)+1,"")</f>
        <v/>
      </c>
      <c r="AL308" s="7" t="str">
        <f>IF($J308=AL$4,MAX(AL$1:AL307)+1,"")</f>
        <v/>
      </c>
      <c r="AM308" s="7" t="str">
        <f>IF($J308=AM$4,MAX(AM$1:AM307)+1,"")</f>
        <v/>
      </c>
      <c r="AN308" s="7" t="str">
        <f>IF($J308=AN$4,MAX(AN$1:AN307)+1,"")</f>
        <v/>
      </c>
      <c r="AO308" s="7" t="str">
        <f>IF($J308=AO$4,MAX(AO$1:AO307)+1,"")</f>
        <v/>
      </c>
      <c r="AP308" s="7" t="str">
        <f>IF($J308=AP$4,MAX(AP$1:AP307)+1,"")</f>
        <v/>
      </c>
      <c r="AQ308" s="7" t="str">
        <f>IF($J308=AQ$4,MAX(AQ$1:AQ307)+1,"")</f>
        <v/>
      </c>
      <c r="AR308" s="7" t="str">
        <f>IF($J308=AR$4,MAX(AR$1:AR307)+1,"")</f>
        <v/>
      </c>
      <c r="AS308" s="7" t="str">
        <f>IF($J308=AS$4,MAX(AS$1:AS307)+1,"")</f>
        <v/>
      </c>
      <c r="AT308" s="7" t="str">
        <f>IF($J308=AT$4,MAX(AT$1:AT307)+1,"")</f>
        <v/>
      </c>
      <c r="AU308" s="7" t="str">
        <f>IF($J308=AU$4,MAX(AU$1:AU307)+1,"")</f>
        <v/>
      </c>
      <c r="AV308" s="7" t="str">
        <f>IF($J308=AV$4,MAX(AV$1:AV307)+1,"")</f>
        <v/>
      </c>
      <c r="AW308" s="7" t="str">
        <f>IF($J308=AW$4,MAX(AW$1:AW307)+1,"")</f>
        <v/>
      </c>
      <c r="AX308" s="7" t="str">
        <f>IF($J308=AX$4,MAX(AX$1:AX307)+1,"")</f>
        <v/>
      </c>
      <c r="AY308" s="7" t="str">
        <f>IF($J308=AY$4,MAX(AY$1:AY307)+1,"")</f>
        <v/>
      </c>
      <c r="AZ308" s="7" t="str">
        <f>IF($J308=AZ$4,MAX(AZ$1:AZ307)+1,"")</f>
        <v/>
      </c>
      <c r="BA308" s="7" t="str">
        <f>IF($J308=BA$4,MAX(BA$1:BA307)+1,"")</f>
        <v/>
      </c>
      <c r="BB308" s="7" t="str">
        <f>IF($J308=BB$4,MAX(BB$1:BB307)+1,"")</f>
        <v/>
      </c>
      <c r="BC308" s="7" t="str">
        <f>IF($J308=BC$4,MAX(BC$1:BC307)+1,"")</f>
        <v/>
      </c>
      <c r="BD308" s="7" t="str">
        <f>IF($J308=BD$4,MAX(BD$1:BD307)+1,"")</f>
        <v/>
      </c>
      <c r="BE308" s="7" t="str">
        <f>IF($J308=BE$4,MAX(BE$1:BE307)+1,"")</f>
        <v/>
      </c>
      <c r="BF308" s="7" t="str">
        <f>IF($J308=BF$4,MAX(BF$1:BF307)+1,"")</f>
        <v/>
      </c>
      <c r="BG308" s="7" t="str">
        <f>IF($J308=BG$4,MAX(BG$1:BG307)+1,"")</f>
        <v/>
      </c>
      <c r="BH308" s="7" t="str">
        <f>IF($J308=BH$4,MAX(BH$1:BH307)+1,"")</f>
        <v/>
      </c>
      <c r="BI308" s="6">
        <f t="shared" si="20"/>
        <v>15</v>
      </c>
    </row>
    <row r="309" spans="1:61">
      <c r="A309" s="6" t="str">
        <f t="shared" si="21"/>
        <v>มัธยมศึกษาปีที่ 1/2-35</v>
      </c>
      <c r="B309" s="6" t="str">
        <f t="shared" si="18"/>
        <v>ช67108-24</v>
      </c>
      <c r="D309" s="7">
        <v>35</v>
      </c>
      <c r="E309" s="7" t="s">
        <v>952</v>
      </c>
      <c r="F309" s="6" t="s">
        <v>953</v>
      </c>
      <c r="G309" s="6" t="s">
        <v>954</v>
      </c>
      <c r="H309" s="15" t="s">
        <v>781</v>
      </c>
      <c r="J309" s="7" t="str">
        <f>IF(K309='วิชา-ชั้นที่สอน'!$B$3,'วิชา-ชั้นที่สอน'!$A$3,IF(K309='วิชา-ชั้นที่สอน'!$B$4,'วิชา-ชั้นที่สอน'!$A$4,IF(K309='วิชา-ชั้นที่สอน'!$B$5,'วิชา-ชั้นที่สอน'!$A$5,IF(K309='วิชา-ชั้นที่สอน'!$B$6,'วิชา-ชั้นที่สอน'!$A$6,IF(K309='วิชา-ชั้นที่สอน'!$B$7,'วิชา-ชั้นที่สอน'!$A$7,IF(K309='วิชา-ชั้นที่สอน'!$B$8,'วิชา-ชั้นที่สอน'!$A$8,"-"))))))</f>
        <v>ช67108</v>
      </c>
      <c r="K309" s="7" t="s">
        <v>1851</v>
      </c>
      <c r="L309" s="7" t="str">
        <f>IF(J309=0,"",IF(J309="-","",IF(J309="","",VLOOKUP(J309,'วิชา-ชั้นที่สอน'!$A$3:$F$59,3,FALSE))))</f>
        <v>นายธนินภัท วิชรัจจ์</v>
      </c>
      <c r="M309" s="7">
        <f>IF(L309=$M$4,MAX(M$1:$M308)+1,"")</f>
        <v>59</v>
      </c>
      <c r="N309" s="7" t="str">
        <f>IF($L309=N$4,MAX(N$1:N308)+1,"")</f>
        <v/>
      </c>
      <c r="O309" s="7" t="str">
        <f>IF($L309=O$4,MAX(O$1:O308)+1,"")</f>
        <v/>
      </c>
      <c r="P309" s="7" t="str">
        <f>IF($L309=P$4,MAX(P$1:P308)+1,"")</f>
        <v/>
      </c>
      <c r="Q309" s="7" t="str">
        <f>IF($L309=Q$4,MAX(Q$1:Q308)+1,"")</f>
        <v/>
      </c>
      <c r="R309" s="7" t="str">
        <f>IF($L309=R$4,MAX(R$1:R308)+1,"")</f>
        <v/>
      </c>
      <c r="S309" s="7" t="str">
        <f>IF($L309=S$4,MAX(S$1:S308)+1,"")</f>
        <v/>
      </c>
      <c r="T309" s="7" t="str">
        <f>IF($L309=T$4,MAX(T$1:T308)+1,"")</f>
        <v/>
      </c>
      <c r="U309" s="7" t="str">
        <f>IF($L309=U$4,MAX(U$1:U308)+1,"")</f>
        <v/>
      </c>
      <c r="V309" s="6">
        <f t="shared" si="19"/>
        <v>59</v>
      </c>
      <c r="X309" s="7" t="str">
        <f>IF($J309=X$4,MAX(X$1:X308)+1,"")</f>
        <v/>
      </c>
      <c r="Y309" s="7">
        <f>IF($J309=Y$4,MAX(Y$1:Y308)+1,"")</f>
        <v>24</v>
      </c>
      <c r="Z309" s="7" t="str">
        <f>IF($J309=Z$4,MAX(Z$1:Z308)+1,"")</f>
        <v/>
      </c>
      <c r="AA309" s="7" t="str">
        <f>IF($J309=AA$4,MAX(AA$1:AA308)+1,"")</f>
        <v/>
      </c>
      <c r="AB309" s="7" t="str">
        <f>IF($J309=AB$4,MAX(AB$1:AB308)+1,"")</f>
        <v/>
      </c>
      <c r="AC309" s="7" t="str">
        <f>IF($J309=AC$4,MAX(AC$1:AC308)+1,"")</f>
        <v/>
      </c>
      <c r="AD309" s="7" t="str">
        <f>IF($J309=AD$4,MAX(AD$1:AD308)+1,"")</f>
        <v/>
      </c>
      <c r="AE309" s="7" t="str">
        <f>IF($J309=AE$4,MAX(AE$1:AE308)+1,"")</f>
        <v/>
      </c>
      <c r="AF309" s="7" t="str">
        <f>IF($J309=AF$4,MAX(AF$1:AF308)+1,"")</f>
        <v/>
      </c>
      <c r="AG309" s="7" t="str">
        <f>IF($J309=AG$4,MAX(AG$1:AG308)+1,"")</f>
        <v/>
      </c>
      <c r="AH309" s="7" t="str">
        <f>IF($J309=AH$4,MAX(AH$1:AH308)+1,"")</f>
        <v/>
      </c>
      <c r="AI309" s="7" t="str">
        <f>IF($J309=AI$4,MAX(AI$1:AI308)+1,"")</f>
        <v/>
      </c>
      <c r="AJ309" s="7" t="str">
        <f>IF($J309=AJ$4,MAX(AJ$1:AJ308)+1,"")</f>
        <v/>
      </c>
      <c r="AK309" s="7" t="str">
        <f>IF($J309=AK$4,MAX(AK$1:AK308)+1,"")</f>
        <v/>
      </c>
      <c r="AL309" s="7" t="str">
        <f>IF($J309=AL$4,MAX(AL$1:AL308)+1,"")</f>
        <v/>
      </c>
      <c r="AM309" s="7" t="str">
        <f>IF($J309=AM$4,MAX(AM$1:AM308)+1,"")</f>
        <v/>
      </c>
      <c r="AN309" s="7" t="str">
        <f>IF($J309=AN$4,MAX(AN$1:AN308)+1,"")</f>
        <v/>
      </c>
      <c r="AO309" s="7" t="str">
        <f>IF($J309=AO$4,MAX(AO$1:AO308)+1,"")</f>
        <v/>
      </c>
      <c r="AP309" s="7" t="str">
        <f>IF($J309=AP$4,MAX(AP$1:AP308)+1,"")</f>
        <v/>
      </c>
      <c r="AQ309" s="7" t="str">
        <f>IF($J309=AQ$4,MAX(AQ$1:AQ308)+1,"")</f>
        <v/>
      </c>
      <c r="AR309" s="7" t="str">
        <f>IF($J309=AR$4,MAX(AR$1:AR308)+1,"")</f>
        <v/>
      </c>
      <c r="AS309" s="7" t="str">
        <f>IF($J309=AS$4,MAX(AS$1:AS308)+1,"")</f>
        <v/>
      </c>
      <c r="AT309" s="7" t="str">
        <f>IF($J309=AT$4,MAX(AT$1:AT308)+1,"")</f>
        <v/>
      </c>
      <c r="AU309" s="7" t="str">
        <f>IF($J309=AU$4,MAX(AU$1:AU308)+1,"")</f>
        <v/>
      </c>
      <c r="AV309" s="7" t="str">
        <f>IF($J309=AV$4,MAX(AV$1:AV308)+1,"")</f>
        <v/>
      </c>
      <c r="AW309" s="7" t="str">
        <f>IF($J309=AW$4,MAX(AW$1:AW308)+1,"")</f>
        <v/>
      </c>
      <c r="AX309" s="7" t="str">
        <f>IF($J309=AX$4,MAX(AX$1:AX308)+1,"")</f>
        <v/>
      </c>
      <c r="AY309" s="7" t="str">
        <f>IF($J309=AY$4,MAX(AY$1:AY308)+1,"")</f>
        <v/>
      </c>
      <c r="AZ309" s="7" t="str">
        <f>IF($J309=AZ$4,MAX(AZ$1:AZ308)+1,"")</f>
        <v/>
      </c>
      <c r="BA309" s="7" t="str">
        <f>IF($J309=BA$4,MAX(BA$1:BA308)+1,"")</f>
        <v/>
      </c>
      <c r="BB309" s="7" t="str">
        <f>IF($J309=BB$4,MAX(BB$1:BB308)+1,"")</f>
        <v/>
      </c>
      <c r="BC309" s="7" t="str">
        <f>IF($J309=BC$4,MAX(BC$1:BC308)+1,"")</f>
        <v/>
      </c>
      <c r="BD309" s="7" t="str">
        <f>IF($J309=BD$4,MAX(BD$1:BD308)+1,"")</f>
        <v/>
      </c>
      <c r="BE309" s="7" t="str">
        <f>IF($J309=BE$4,MAX(BE$1:BE308)+1,"")</f>
        <v/>
      </c>
      <c r="BF309" s="7" t="str">
        <f>IF($J309=BF$4,MAX(BF$1:BF308)+1,"")</f>
        <v/>
      </c>
      <c r="BG309" s="7" t="str">
        <f>IF($J309=BG$4,MAX(BG$1:BG308)+1,"")</f>
        <v/>
      </c>
      <c r="BH309" s="7" t="str">
        <f>IF($J309=BH$4,MAX(BH$1:BH308)+1,"")</f>
        <v/>
      </c>
      <c r="BI309" s="6">
        <f t="shared" si="20"/>
        <v>24</v>
      </c>
    </row>
    <row r="310" spans="1:61">
      <c r="A310" s="6" t="str">
        <f t="shared" si="21"/>
        <v>มัธยมศึกษาปีที่ 1/2-36</v>
      </c>
      <c r="B310" s="6" t="str">
        <f t="shared" si="18"/>
        <v>ช67108-25</v>
      </c>
      <c r="D310" s="7">
        <v>36</v>
      </c>
      <c r="E310" s="7" t="s">
        <v>955</v>
      </c>
      <c r="F310" s="6" t="s">
        <v>956</v>
      </c>
      <c r="G310" s="6" t="s">
        <v>957</v>
      </c>
      <c r="H310" s="15" t="s">
        <v>781</v>
      </c>
      <c r="J310" s="7" t="str">
        <f>IF(K310='วิชา-ชั้นที่สอน'!$B$3,'วิชา-ชั้นที่สอน'!$A$3,IF(K310='วิชา-ชั้นที่สอน'!$B$4,'วิชา-ชั้นที่สอน'!$A$4,IF(K310='วิชา-ชั้นที่สอน'!$B$5,'วิชา-ชั้นที่สอน'!$A$5,IF(K310='วิชา-ชั้นที่สอน'!$B$6,'วิชา-ชั้นที่สอน'!$A$6,IF(K310='วิชา-ชั้นที่สอน'!$B$7,'วิชา-ชั้นที่สอน'!$A$7,IF(K310='วิชา-ชั้นที่สอน'!$B$8,'วิชา-ชั้นที่สอน'!$A$8,"-"))))))</f>
        <v>ช67108</v>
      </c>
      <c r="K310" s="7" t="s">
        <v>1851</v>
      </c>
      <c r="L310" s="7" t="str">
        <f>IF(J310=0,"",IF(J310="-","",IF(J310="","",VLOOKUP(J310,'วิชา-ชั้นที่สอน'!$A$3:$F$59,3,FALSE))))</f>
        <v>นายธนินภัท วิชรัจจ์</v>
      </c>
      <c r="M310" s="7">
        <f>IF(L310=$M$4,MAX(M$1:$M309)+1,"")</f>
        <v>60</v>
      </c>
      <c r="N310" s="7" t="str">
        <f>IF($L310=N$4,MAX(N$1:N309)+1,"")</f>
        <v/>
      </c>
      <c r="O310" s="7" t="str">
        <f>IF($L310=O$4,MAX(O$1:O309)+1,"")</f>
        <v/>
      </c>
      <c r="P310" s="7" t="str">
        <f>IF($L310=P$4,MAX(P$1:P309)+1,"")</f>
        <v/>
      </c>
      <c r="Q310" s="7" t="str">
        <f>IF($L310=Q$4,MAX(Q$1:Q309)+1,"")</f>
        <v/>
      </c>
      <c r="R310" s="7" t="str">
        <f>IF($L310=R$4,MAX(R$1:R309)+1,"")</f>
        <v/>
      </c>
      <c r="S310" s="7" t="str">
        <f>IF($L310=S$4,MAX(S$1:S309)+1,"")</f>
        <v/>
      </c>
      <c r="T310" s="7" t="str">
        <f>IF($L310=T$4,MAX(T$1:T309)+1,"")</f>
        <v/>
      </c>
      <c r="U310" s="7" t="str">
        <f>IF($L310=U$4,MAX(U$1:U309)+1,"")</f>
        <v/>
      </c>
      <c r="V310" s="6">
        <f t="shared" si="19"/>
        <v>60</v>
      </c>
      <c r="X310" s="7" t="str">
        <f>IF($J310=X$4,MAX(X$1:X309)+1,"")</f>
        <v/>
      </c>
      <c r="Y310" s="7">
        <f>IF($J310=Y$4,MAX(Y$1:Y309)+1,"")</f>
        <v>25</v>
      </c>
      <c r="Z310" s="7" t="str">
        <f>IF($J310=Z$4,MAX(Z$1:Z309)+1,"")</f>
        <v/>
      </c>
      <c r="AA310" s="7" t="str">
        <f>IF($J310=AA$4,MAX(AA$1:AA309)+1,"")</f>
        <v/>
      </c>
      <c r="AB310" s="7" t="str">
        <f>IF($J310=AB$4,MAX(AB$1:AB309)+1,"")</f>
        <v/>
      </c>
      <c r="AC310" s="7" t="str">
        <f>IF($J310=AC$4,MAX(AC$1:AC309)+1,"")</f>
        <v/>
      </c>
      <c r="AD310" s="7" t="str">
        <f>IF($J310=AD$4,MAX(AD$1:AD309)+1,"")</f>
        <v/>
      </c>
      <c r="AE310" s="7" t="str">
        <f>IF($J310=AE$4,MAX(AE$1:AE309)+1,"")</f>
        <v/>
      </c>
      <c r="AF310" s="7" t="str">
        <f>IF($J310=AF$4,MAX(AF$1:AF309)+1,"")</f>
        <v/>
      </c>
      <c r="AG310" s="7" t="str">
        <f>IF($J310=AG$4,MAX(AG$1:AG309)+1,"")</f>
        <v/>
      </c>
      <c r="AH310" s="7" t="str">
        <f>IF($J310=AH$4,MAX(AH$1:AH309)+1,"")</f>
        <v/>
      </c>
      <c r="AI310" s="7" t="str">
        <f>IF($J310=AI$4,MAX(AI$1:AI309)+1,"")</f>
        <v/>
      </c>
      <c r="AJ310" s="7" t="str">
        <f>IF($J310=AJ$4,MAX(AJ$1:AJ309)+1,"")</f>
        <v/>
      </c>
      <c r="AK310" s="7" t="str">
        <f>IF($J310=AK$4,MAX(AK$1:AK309)+1,"")</f>
        <v/>
      </c>
      <c r="AL310" s="7" t="str">
        <f>IF($J310=AL$4,MAX(AL$1:AL309)+1,"")</f>
        <v/>
      </c>
      <c r="AM310" s="7" t="str">
        <f>IF($J310=AM$4,MAX(AM$1:AM309)+1,"")</f>
        <v/>
      </c>
      <c r="AN310" s="7" t="str">
        <f>IF($J310=AN$4,MAX(AN$1:AN309)+1,"")</f>
        <v/>
      </c>
      <c r="AO310" s="7" t="str">
        <f>IF($J310=AO$4,MAX(AO$1:AO309)+1,"")</f>
        <v/>
      </c>
      <c r="AP310" s="7" t="str">
        <f>IF($J310=AP$4,MAX(AP$1:AP309)+1,"")</f>
        <v/>
      </c>
      <c r="AQ310" s="7" t="str">
        <f>IF($J310=AQ$4,MAX(AQ$1:AQ309)+1,"")</f>
        <v/>
      </c>
      <c r="AR310" s="7" t="str">
        <f>IF($J310=AR$4,MAX(AR$1:AR309)+1,"")</f>
        <v/>
      </c>
      <c r="AS310" s="7" t="str">
        <f>IF($J310=AS$4,MAX(AS$1:AS309)+1,"")</f>
        <v/>
      </c>
      <c r="AT310" s="7" t="str">
        <f>IF($J310=AT$4,MAX(AT$1:AT309)+1,"")</f>
        <v/>
      </c>
      <c r="AU310" s="7" t="str">
        <f>IF($J310=AU$4,MAX(AU$1:AU309)+1,"")</f>
        <v/>
      </c>
      <c r="AV310" s="7" t="str">
        <f>IF($J310=AV$4,MAX(AV$1:AV309)+1,"")</f>
        <v/>
      </c>
      <c r="AW310" s="7" t="str">
        <f>IF($J310=AW$4,MAX(AW$1:AW309)+1,"")</f>
        <v/>
      </c>
      <c r="AX310" s="7" t="str">
        <f>IF($J310=AX$4,MAX(AX$1:AX309)+1,"")</f>
        <v/>
      </c>
      <c r="AY310" s="7" t="str">
        <f>IF($J310=AY$4,MAX(AY$1:AY309)+1,"")</f>
        <v/>
      </c>
      <c r="AZ310" s="7" t="str">
        <f>IF($J310=AZ$4,MAX(AZ$1:AZ309)+1,"")</f>
        <v/>
      </c>
      <c r="BA310" s="7" t="str">
        <f>IF($J310=BA$4,MAX(BA$1:BA309)+1,"")</f>
        <v/>
      </c>
      <c r="BB310" s="7" t="str">
        <f>IF($J310=BB$4,MAX(BB$1:BB309)+1,"")</f>
        <v/>
      </c>
      <c r="BC310" s="7" t="str">
        <f>IF($J310=BC$4,MAX(BC$1:BC309)+1,"")</f>
        <v/>
      </c>
      <c r="BD310" s="7" t="str">
        <f>IF($J310=BD$4,MAX(BD$1:BD309)+1,"")</f>
        <v/>
      </c>
      <c r="BE310" s="7" t="str">
        <f>IF($J310=BE$4,MAX(BE$1:BE309)+1,"")</f>
        <v/>
      </c>
      <c r="BF310" s="7" t="str">
        <f>IF($J310=BF$4,MAX(BF$1:BF309)+1,"")</f>
        <v/>
      </c>
      <c r="BG310" s="7" t="str">
        <f>IF($J310=BG$4,MAX(BG$1:BG309)+1,"")</f>
        <v/>
      </c>
      <c r="BH310" s="7" t="str">
        <f>IF($J310=BH$4,MAX(BH$1:BH309)+1,"")</f>
        <v/>
      </c>
      <c r="BI310" s="6">
        <f t="shared" si="20"/>
        <v>25</v>
      </c>
    </row>
    <row r="311" spans="1:61">
      <c r="A311" s="6" t="str">
        <f t="shared" si="21"/>
        <v>มัธยมศึกษาปีที่ 1/2-37</v>
      </c>
      <c r="B311" s="6" t="str">
        <f t="shared" si="18"/>
        <v>ช67108-26</v>
      </c>
      <c r="D311" s="7">
        <v>37</v>
      </c>
      <c r="E311" s="7" t="s">
        <v>958</v>
      </c>
      <c r="F311" s="6" t="s">
        <v>959</v>
      </c>
      <c r="G311" s="6" t="s">
        <v>960</v>
      </c>
      <c r="H311" s="15" t="s">
        <v>781</v>
      </c>
      <c r="J311" s="7" t="str">
        <f>IF(K311='วิชา-ชั้นที่สอน'!$B$3,'วิชา-ชั้นที่สอน'!$A$3,IF(K311='วิชา-ชั้นที่สอน'!$B$4,'วิชา-ชั้นที่สอน'!$A$4,IF(K311='วิชา-ชั้นที่สอน'!$B$5,'วิชา-ชั้นที่สอน'!$A$5,IF(K311='วิชา-ชั้นที่สอน'!$B$6,'วิชา-ชั้นที่สอน'!$A$6,IF(K311='วิชา-ชั้นที่สอน'!$B$7,'วิชา-ชั้นที่สอน'!$A$7,IF(K311='วิชา-ชั้นที่สอน'!$B$8,'วิชา-ชั้นที่สอน'!$A$8,"-"))))))</f>
        <v>ช67108</v>
      </c>
      <c r="K311" s="7" t="s">
        <v>1851</v>
      </c>
      <c r="L311" s="7" t="str">
        <f>IF(J311=0,"",IF(J311="-","",IF(J311="","",VLOOKUP(J311,'วิชา-ชั้นที่สอน'!$A$3:$F$59,3,FALSE))))</f>
        <v>นายธนินภัท วิชรัจจ์</v>
      </c>
      <c r="M311" s="7">
        <f>IF(L311=$M$4,MAX(M$1:$M310)+1,"")</f>
        <v>61</v>
      </c>
      <c r="N311" s="7" t="str">
        <f>IF($L311=N$4,MAX(N$1:N310)+1,"")</f>
        <v/>
      </c>
      <c r="O311" s="7" t="str">
        <f>IF($L311=O$4,MAX(O$1:O310)+1,"")</f>
        <v/>
      </c>
      <c r="P311" s="7" t="str">
        <f>IF($L311=P$4,MAX(P$1:P310)+1,"")</f>
        <v/>
      </c>
      <c r="Q311" s="7" t="str">
        <f>IF($L311=Q$4,MAX(Q$1:Q310)+1,"")</f>
        <v/>
      </c>
      <c r="R311" s="7" t="str">
        <f>IF($L311=R$4,MAX(R$1:R310)+1,"")</f>
        <v/>
      </c>
      <c r="S311" s="7" t="str">
        <f>IF($L311=S$4,MAX(S$1:S310)+1,"")</f>
        <v/>
      </c>
      <c r="T311" s="7" t="str">
        <f>IF($L311=T$4,MAX(T$1:T310)+1,"")</f>
        <v/>
      </c>
      <c r="U311" s="7" t="str">
        <f>IF($L311=U$4,MAX(U$1:U310)+1,"")</f>
        <v/>
      </c>
      <c r="V311" s="6">
        <f t="shared" si="19"/>
        <v>61</v>
      </c>
      <c r="X311" s="7" t="str">
        <f>IF($J311=X$4,MAX(X$1:X310)+1,"")</f>
        <v/>
      </c>
      <c r="Y311" s="7">
        <f>IF($J311=Y$4,MAX(Y$1:Y310)+1,"")</f>
        <v>26</v>
      </c>
      <c r="Z311" s="7" t="str">
        <f>IF($J311=Z$4,MAX(Z$1:Z310)+1,"")</f>
        <v/>
      </c>
      <c r="AA311" s="7" t="str">
        <f>IF($J311=AA$4,MAX(AA$1:AA310)+1,"")</f>
        <v/>
      </c>
      <c r="AB311" s="7" t="str">
        <f>IF($J311=AB$4,MAX(AB$1:AB310)+1,"")</f>
        <v/>
      </c>
      <c r="AC311" s="7" t="str">
        <f>IF($J311=AC$4,MAX(AC$1:AC310)+1,"")</f>
        <v/>
      </c>
      <c r="AD311" s="7" t="str">
        <f>IF($J311=AD$4,MAX(AD$1:AD310)+1,"")</f>
        <v/>
      </c>
      <c r="AE311" s="7" t="str">
        <f>IF($J311=AE$4,MAX(AE$1:AE310)+1,"")</f>
        <v/>
      </c>
      <c r="AF311" s="7" t="str">
        <f>IF($J311=AF$4,MAX(AF$1:AF310)+1,"")</f>
        <v/>
      </c>
      <c r="AG311" s="7" t="str">
        <f>IF($J311=AG$4,MAX(AG$1:AG310)+1,"")</f>
        <v/>
      </c>
      <c r="AH311" s="7" t="str">
        <f>IF($J311=AH$4,MAX(AH$1:AH310)+1,"")</f>
        <v/>
      </c>
      <c r="AI311" s="7" t="str">
        <f>IF($J311=AI$4,MAX(AI$1:AI310)+1,"")</f>
        <v/>
      </c>
      <c r="AJ311" s="7" t="str">
        <f>IF($J311=AJ$4,MAX(AJ$1:AJ310)+1,"")</f>
        <v/>
      </c>
      <c r="AK311" s="7" t="str">
        <f>IF($J311=AK$4,MAX(AK$1:AK310)+1,"")</f>
        <v/>
      </c>
      <c r="AL311" s="7" t="str">
        <f>IF($J311=AL$4,MAX(AL$1:AL310)+1,"")</f>
        <v/>
      </c>
      <c r="AM311" s="7" t="str">
        <f>IF($J311=AM$4,MAX(AM$1:AM310)+1,"")</f>
        <v/>
      </c>
      <c r="AN311" s="7" t="str">
        <f>IF($J311=AN$4,MAX(AN$1:AN310)+1,"")</f>
        <v/>
      </c>
      <c r="AO311" s="7" t="str">
        <f>IF($J311=AO$4,MAX(AO$1:AO310)+1,"")</f>
        <v/>
      </c>
      <c r="AP311" s="7" t="str">
        <f>IF($J311=AP$4,MAX(AP$1:AP310)+1,"")</f>
        <v/>
      </c>
      <c r="AQ311" s="7" t="str">
        <f>IF($J311=AQ$4,MAX(AQ$1:AQ310)+1,"")</f>
        <v/>
      </c>
      <c r="AR311" s="7" t="str">
        <f>IF($J311=AR$4,MAX(AR$1:AR310)+1,"")</f>
        <v/>
      </c>
      <c r="AS311" s="7" t="str">
        <f>IF($J311=AS$4,MAX(AS$1:AS310)+1,"")</f>
        <v/>
      </c>
      <c r="AT311" s="7" t="str">
        <f>IF($J311=AT$4,MAX(AT$1:AT310)+1,"")</f>
        <v/>
      </c>
      <c r="AU311" s="7" t="str">
        <f>IF($J311=AU$4,MAX(AU$1:AU310)+1,"")</f>
        <v/>
      </c>
      <c r="AV311" s="7" t="str">
        <f>IF($J311=AV$4,MAX(AV$1:AV310)+1,"")</f>
        <v/>
      </c>
      <c r="AW311" s="7" t="str">
        <f>IF($J311=AW$4,MAX(AW$1:AW310)+1,"")</f>
        <v/>
      </c>
      <c r="AX311" s="7" t="str">
        <f>IF($J311=AX$4,MAX(AX$1:AX310)+1,"")</f>
        <v/>
      </c>
      <c r="AY311" s="7" t="str">
        <f>IF($J311=AY$4,MAX(AY$1:AY310)+1,"")</f>
        <v/>
      </c>
      <c r="AZ311" s="7" t="str">
        <f>IF($J311=AZ$4,MAX(AZ$1:AZ310)+1,"")</f>
        <v/>
      </c>
      <c r="BA311" s="7" t="str">
        <f>IF($J311=BA$4,MAX(BA$1:BA310)+1,"")</f>
        <v/>
      </c>
      <c r="BB311" s="7" t="str">
        <f>IF($J311=BB$4,MAX(BB$1:BB310)+1,"")</f>
        <v/>
      </c>
      <c r="BC311" s="7" t="str">
        <f>IF($J311=BC$4,MAX(BC$1:BC310)+1,"")</f>
        <v/>
      </c>
      <c r="BD311" s="7" t="str">
        <f>IF($J311=BD$4,MAX(BD$1:BD310)+1,"")</f>
        <v/>
      </c>
      <c r="BE311" s="7" t="str">
        <f>IF($J311=BE$4,MAX(BE$1:BE310)+1,"")</f>
        <v/>
      </c>
      <c r="BF311" s="7" t="str">
        <f>IF($J311=BF$4,MAX(BF$1:BF310)+1,"")</f>
        <v/>
      </c>
      <c r="BG311" s="7" t="str">
        <f>IF($J311=BG$4,MAX(BG$1:BG310)+1,"")</f>
        <v/>
      </c>
      <c r="BH311" s="7" t="str">
        <f>IF($J311=BH$4,MAX(BH$1:BH310)+1,"")</f>
        <v/>
      </c>
      <c r="BI311" s="6">
        <f t="shared" si="20"/>
        <v>26</v>
      </c>
    </row>
    <row r="312" spans="1:61">
      <c r="A312" s="6" t="str">
        <f t="shared" si="21"/>
        <v>มัธยมศึกษาปีที่ 1/2-38</v>
      </c>
      <c r="B312" s="6" t="str">
        <f t="shared" si="18"/>
        <v>ช67109-16</v>
      </c>
      <c r="D312" s="7">
        <v>38</v>
      </c>
      <c r="E312" s="7" t="s">
        <v>961</v>
      </c>
      <c r="F312" s="6" t="s">
        <v>962</v>
      </c>
      <c r="G312" s="6" t="s">
        <v>963</v>
      </c>
      <c r="H312" s="15" t="s">
        <v>781</v>
      </c>
      <c r="J312" s="7" t="str">
        <f>IF(K312='วิชา-ชั้นที่สอน'!$B$3,'วิชา-ชั้นที่สอน'!$A$3,IF(K312='วิชา-ชั้นที่สอน'!$B$4,'วิชา-ชั้นที่สอน'!$A$4,IF(K312='วิชา-ชั้นที่สอน'!$B$5,'วิชา-ชั้นที่สอน'!$A$5,IF(K312='วิชา-ชั้นที่สอน'!$B$6,'วิชา-ชั้นที่สอน'!$A$6,IF(K312='วิชา-ชั้นที่สอน'!$B$7,'วิชา-ชั้นที่สอน'!$A$7,IF(K312='วิชา-ชั้นที่สอน'!$B$8,'วิชา-ชั้นที่สอน'!$A$8,"-"))))))</f>
        <v>ช67109</v>
      </c>
      <c r="K312" s="7" t="s">
        <v>1857</v>
      </c>
      <c r="L312" s="7" t="str">
        <f>IF(J312=0,"",IF(J312="-","",IF(J312="","",VLOOKUP(J312,'วิชา-ชั้นที่สอน'!$A$3:$F$59,3,FALSE))))</f>
        <v>นายวสันต์ แสงรัตนกุล</v>
      </c>
      <c r="M312" s="7" t="str">
        <f>IF(L312=$M$4,MAX(M$1:$M311)+1,"")</f>
        <v/>
      </c>
      <c r="N312" s="7" t="str">
        <f>IF($L312=N$4,MAX(N$1:N311)+1,"")</f>
        <v/>
      </c>
      <c r="O312" s="7" t="str">
        <f>IF($L312=O$4,MAX(O$1:O311)+1,"")</f>
        <v/>
      </c>
      <c r="P312" s="7" t="str">
        <f>IF($L312=P$4,MAX(P$1:P311)+1,"")</f>
        <v/>
      </c>
      <c r="Q312" s="7" t="str">
        <f>IF($L312=Q$4,MAX(Q$1:Q311)+1,"")</f>
        <v/>
      </c>
      <c r="R312" s="7" t="str">
        <f>IF($L312=R$4,MAX(R$1:R311)+1,"")</f>
        <v/>
      </c>
      <c r="S312" s="7">
        <f>IF($L312=S$4,MAX(S$1:S311)+1,"")</f>
        <v>16</v>
      </c>
      <c r="T312" s="7" t="str">
        <f>IF($L312=T$4,MAX(T$1:T311)+1,"")</f>
        <v/>
      </c>
      <c r="U312" s="7" t="str">
        <f>IF($L312=U$4,MAX(U$1:U311)+1,"")</f>
        <v/>
      </c>
      <c r="V312" s="6">
        <f t="shared" si="19"/>
        <v>16</v>
      </c>
      <c r="X312" s="7" t="str">
        <f>IF($J312=X$4,MAX(X$1:X311)+1,"")</f>
        <v/>
      </c>
      <c r="Y312" s="7" t="str">
        <f>IF($J312=Y$4,MAX(Y$1:Y311)+1,"")</f>
        <v/>
      </c>
      <c r="Z312" s="7">
        <f>IF($J312=Z$4,MAX(Z$1:Z311)+1,"")</f>
        <v>16</v>
      </c>
      <c r="AA312" s="7" t="str">
        <f>IF($J312=AA$4,MAX(AA$1:AA311)+1,"")</f>
        <v/>
      </c>
      <c r="AB312" s="7" t="str">
        <f>IF($J312=AB$4,MAX(AB$1:AB311)+1,"")</f>
        <v/>
      </c>
      <c r="AC312" s="7" t="str">
        <f>IF($J312=AC$4,MAX(AC$1:AC311)+1,"")</f>
        <v/>
      </c>
      <c r="AD312" s="7" t="str">
        <f>IF($J312=AD$4,MAX(AD$1:AD311)+1,"")</f>
        <v/>
      </c>
      <c r="AE312" s="7" t="str">
        <f>IF($J312=AE$4,MAX(AE$1:AE311)+1,"")</f>
        <v/>
      </c>
      <c r="AF312" s="7" t="str">
        <f>IF($J312=AF$4,MAX(AF$1:AF311)+1,"")</f>
        <v/>
      </c>
      <c r="AG312" s="7" t="str">
        <f>IF($J312=AG$4,MAX(AG$1:AG311)+1,"")</f>
        <v/>
      </c>
      <c r="AH312" s="7" t="str">
        <f>IF($J312=AH$4,MAX(AH$1:AH311)+1,"")</f>
        <v/>
      </c>
      <c r="AI312" s="7" t="str">
        <f>IF($J312=AI$4,MAX(AI$1:AI311)+1,"")</f>
        <v/>
      </c>
      <c r="AJ312" s="7" t="str">
        <f>IF($J312=AJ$4,MAX(AJ$1:AJ311)+1,"")</f>
        <v/>
      </c>
      <c r="AK312" s="7" t="str">
        <f>IF($J312=AK$4,MAX(AK$1:AK311)+1,"")</f>
        <v/>
      </c>
      <c r="AL312" s="7" t="str">
        <f>IF($J312=AL$4,MAX(AL$1:AL311)+1,"")</f>
        <v/>
      </c>
      <c r="AM312" s="7" t="str">
        <f>IF($J312=AM$4,MAX(AM$1:AM311)+1,"")</f>
        <v/>
      </c>
      <c r="AN312" s="7" t="str">
        <f>IF($J312=AN$4,MAX(AN$1:AN311)+1,"")</f>
        <v/>
      </c>
      <c r="AO312" s="7" t="str">
        <f>IF($J312=AO$4,MAX(AO$1:AO311)+1,"")</f>
        <v/>
      </c>
      <c r="AP312" s="7" t="str">
        <f>IF($J312=AP$4,MAX(AP$1:AP311)+1,"")</f>
        <v/>
      </c>
      <c r="AQ312" s="7" t="str">
        <f>IF($J312=AQ$4,MAX(AQ$1:AQ311)+1,"")</f>
        <v/>
      </c>
      <c r="AR312" s="7" t="str">
        <f>IF($J312=AR$4,MAX(AR$1:AR311)+1,"")</f>
        <v/>
      </c>
      <c r="AS312" s="7" t="str">
        <f>IF($J312=AS$4,MAX(AS$1:AS311)+1,"")</f>
        <v/>
      </c>
      <c r="AT312" s="7" t="str">
        <f>IF($J312=AT$4,MAX(AT$1:AT311)+1,"")</f>
        <v/>
      </c>
      <c r="AU312" s="7" t="str">
        <f>IF($J312=AU$4,MAX(AU$1:AU311)+1,"")</f>
        <v/>
      </c>
      <c r="AV312" s="7" t="str">
        <f>IF($J312=AV$4,MAX(AV$1:AV311)+1,"")</f>
        <v/>
      </c>
      <c r="AW312" s="7" t="str">
        <f>IF($J312=AW$4,MAX(AW$1:AW311)+1,"")</f>
        <v/>
      </c>
      <c r="AX312" s="7" t="str">
        <f>IF($J312=AX$4,MAX(AX$1:AX311)+1,"")</f>
        <v/>
      </c>
      <c r="AY312" s="7" t="str">
        <f>IF($J312=AY$4,MAX(AY$1:AY311)+1,"")</f>
        <v/>
      </c>
      <c r="AZ312" s="7" t="str">
        <f>IF($J312=AZ$4,MAX(AZ$1:AZ311)+1,"")</f>
        <v/>
      </c>
      <c r="BA312" s="7" t="str">
        <f>IF($J312=BA$4,MAX(BA$1:BA311)+1,"")</f>
        <v/>
      </c>
      <c r="BB312" s="7" t="str">
        <f>IF($J312=BB$4,MAX(BB$1:BB311)+1,"")</f>
        <v/>
      </c>
      <c r="BC312" s="7" t="str">
        <f>IF($J312=BC$4,MAX(BC$1:BC311)+1,"")</f>
        <v/>
      </c>
      <c r="BD312" s="7" t="str">
        <f>IF($J312=BD$4,MAX(BD$1:BD311)+1,"")</f>
        <v/>
      </c>
      <c r="BE312" s="7" t="str">
        <f>IF($J312=BE$4,MAX(BE$1:BE311)+1,"")</f>
        <v/>
      </c>
      <c r="BF312" s="7" t="str">
        <f>IF($J312=BF$4,MAX(BF$1:BF311)+1,"")</f>
        <v/>
      </c>
      <c r="BG312" s="7" t="str">
        <f>IF($J312=BG$4,MAX(BG$1:BG311)+1,"")</f>
        <v/>
      </c>
      <c r="BH312" s="7" t="str">
        <f>IF($J312=BH$4,MAX(BH$1:BH311)+1,"")</f>
        <v/>
      </c>
      <c r="BI312" s="6">
        <f t="shared" si="20"/>
        <v>16</v>
      </c>
    </row>
    <row r="313" spans="1:61">
      <c r="A313" s="6" t="str">
        <f t="shared" si="21"/>
        <v>-</v>
      </c>
      <c r="B313" s="6" t="str">
        <f t="shared" si="18"/>
        <v>0-2</v>
      </c>
      <c r="H313" s="15"/>
      <c r="J313" s="7">
        <f>IF(K313='วิชา-ชั้นที่สอน'!$B$3,'วิชา-ชั้นที่สอน'!$A$3,IF(K313='วิชา-ชั้นที่สอน'!$B$4,'วิชา-ชั้นที่สอน'!$A$4,IF(K313='วิชา-ชั้นที่สอน'!$B$5,'วิชา-ชั้นที่สอน'!$A$5,IF(K313='วิชา-ชั้นที่สอน'!$B$6,'วิชา-ชั้นที่สอน'!$A$6,IF(K313='วิชา-ชั้นที่สอน'!$B$7,'วิชา-ชั้นที่สอน'!$A$7,IF(K313='วิชา-ชั้นที่สอน'!$B$8,'วิชา-ชั้นที่สอน'!$A$8,"-"))))))</f>
        <v>0</v>
      </c>
      <c r="L313" s="7" t="str">
        <f>IF(J313=0,"",IF(J313="-","",IF(J313="","",VLOOKUP(J313,'วิชา-ชั้นที่สอน'!$A$3:$F$59,3,FALSE))))</f>
        <v/>
      </c>
      <c r="M313" s="7" t="str">
        <f>IF(L313=$M$4,MAX(M$1:$M312)+1,"")</f>
        <v/>
      </c>
      <c r="N313" s="7" t="str">
        <f>IF($L313=N$4,MAX(N$1:N312)+1,"")</f>
        <v/>
      </c>
      <c r="O313" s="7" t="str">
        <f>IF($L313=O$4,MAX(O$1:O312)+1,"")</f>
        <v/>
      </c>
      <c r="P313" s="7" t="str">
        <f>IF($L313=P$4,MAX(P$1:P312)+1,"")</f>
        <v/>
      </c>
      <c r="Q313" s="7" t="str">
        <f>IF($L313=Q$4,MAX(Q$1:Q312)+1,"")</f>
        <v/>
      </c>
      <c r="R313" s="7" t="str">
        <f>IF($L313=R$4,MAX(R$1:R312)+1,"")</f>
        <v/>
      </c>
      <c r="S313" s="7" t="str">
        <f>IF($L313=S$4,MAX(S$1:S312)+1,"")</f>
        <v/>
      </c>
      <c r="T313" s="7" t="str">
        <f>IF($L313=T$4,MAX(T$1:T312)+1,"")</f>
        <v/>
      </c>
      <c r="U313" s="7" t="str">
        <f>IF($L313=U$4,MAX(U$1:U312)+1,"")</f>
        <v/>
      </c>
      <c r="V313" s="6">
        <f t="shared" si="19"/>
        <v>0</v>
      </c>
      <c r="X313" s="7" t="str">
        <f>IF($J313=X$4,MAX(X$1:X312)+1,"")</f>
        <v/>
      </c>
      <c r="Y313" s="7" t="str">
        <f>IF($J313=Y$4,MAX(Y$1:Y312)+1,"")</f>
        <v/>
      </c>
      <c r="Z313" s="7" t="str">
        <f>IF($J313=Z$4,MAX(Z$1:Z312)+1,"")</f>
        <v/>
      </c>
      <c r="AA313" s="7" t="str">
        <f>IF($J313=AA$4,MAX(AA$1:AA312)+1,"")</f>
        <v/>
      </c>
      <c r="AB313" s="7" t="str">
        <f>IF($J313=AB$4,MAX(AB$1:AB312)+1,"")</f>
        <v/>
      </c>
      <c r="AC313" s="7">
        <f>IF($J313=AC$4,MAX(AC$1:AC312)+1,"")</f>
        <v>2</v>
      </c>
      <c r="AD313" s="7" t="str">
        <f>IF($J313=AD$4,MAX(AD$1:AD312)+1,"")</f>
        <v/>
      </c>
      <c r="AE313" s="7" t="str">
        <f>IF($J313=AE$4,MAX(AE$1:AE312)+1,"")</f>
        <v/>
      </c>
      <c r="AF313" s="7" t="str">
        <f>IF($J313=AF$4,MAX(AF$1:AF312)+1,"")</f>
        <v/>
      </c>
      <c r="AG313" s="7" t="str">
        <f>IF($J313=AG$4,MAX(AG$1:AG312)+1,"")</f>
        <v/>
      </c>
      <c r="AH313" s="7" t="str">
        <f>IF($J313=AH$4,MAX(AH$1:AH312)+1,"")</f>
        <v/>
      </c>
      <c r="AI313" s="7" t="str">
        <f>IF($J313=AI$4,MAX(AI$1:AI312)+1,"")</f>
        <v/>
      </c>
      <c r="AJ313" s="7" t="str">
        <f>IF($J313=AJ$4,MAX(AJ$1:AJ312)+1,"")</f>
        <v/>
      </c>
      <c r="AK313" s="7" t="str">
        <f>IF($J313=AK$4,MAX(AK$1:AK312)+1,"")</f>
        <v/>
      </c>
      <c r="AL313" s="7" t="str">
        <f>IF($J313=AL$4,MAX(AL$1:AL312)+1,"")</f>
        <v/>
      </c>
      <c r="AM313" s="7" t="str">
        <f>IF($J313=AM$4,MAX(AM$1:AM312)+1,"")</f>
        <v/>
      </c>
      <c r="AN313" s="7" t="str">
        <f>IF($J313=AN$4,MAX(AN$1:AN312)+1,"")</f>
        <v/>
      </c>
      <c r="AO313" s="7" t="str">
        <f>IF($J313=AO$4,MAX(AO$1:AO312)+1,"")</f>
        <v/>
      </c>
      <c r="AP313" s="7" t="str">
        <f>IF($J313=AP$4,MAX(AP$1:AP312)+1,"")</f>
        <v/>
      </c>
      <c r="AQ313" s="7" t="str">
        <f>IF($J313=AQ$4,MAX(AQ$1:AQ312)+1,"")</f>
        <v/>
      </c>
      <c r="AR313" s="7" t="str">
        <f>IF($J313=AR$4,MAX(AR$1:AR312)+1,"")</f>
        <v/>
      </c>
      <c r="AS313" s="7" t="str">
        <f>IF($J313=AS$4,MAX(AS$1:AS312)+1,"")</f>
        <v/>
      </c>
      <c r="AT313" s="7" t="str">
        <f>IF($J313=AT$4,MAX(AT$1:AT312)+1,"")</f>
        <v/>
      </c>
      <c r="AU313" s="7" t="str">
        <f>IF($J313=AU$4,MAX(AU$1:AU312)+1,"")</f>
        <v/>
      </c>
      <c r="AV313" s="7" t="str">
        <f>IF($J313=AV$4,MAX(AV$1:AV312)+1,"")</f>
        <v/>
      </c>
      <c r="AW313" s="7" t="str">
        <f>IF($J313=AW$4,MAX(AW$1:AW312)+1,"")</f>
        <v/>
      </c>
      <c r="AX313" s="7" t="str">
        <f>IF($J313=AX$4,MAX(AX$1:AX312)+1,"")</f>
        <v/>
      </c>
      <c r="AY313" s="7" t="str">
        <f>IF($J313=AY$4,MAX(AY$1:AY312)+1,"")</f>
        <v/>
      </c>
      <c r="AZ313" s="7" t="str">
        <f>IF($J313=AZ$4,MAX(AZ$1:AZ312)+1,"")</f>
        <v/>
      </c>
      <c r="BA313" s="7" t="str">
        <f>IF($J313=BA$4,MAX(BA$1:BA312)+1,"")</f>
        <v/>
      </c>
      <c r="BB313" s="7" t="str">
        <f>IF($J313=BB$4,MAX(BB$1:BB312)+1,"")</f>
        <v/>
      </c>
      <c r="BC313" s="7" t="str">
        <f>IF($J313=BC$4,MAX(BC$1:BC312)+1,"")</f>
        <v/>
      </c>
      <c r="BD313" s="7" t="str">
        <f>IF($J313=BD$4,MAX(BD$1:BD312)+1,"")</f>
        <v/>
      </c>
      <c r="BE313" s="7" t="str">
        <f>IF($J313=BE$4,MAX(BE$1:BE312)+1,"")</f>
        <v/>
      </c>
      <c r="BF313" s="7" t="str">
        <f>IF($J313=BF$4,MAX(BF$1:BF312)+1,"")</f>
        <v/>
      </c>
      <c r="BG313" s="7" t="str">
        <f>IF($J313=BG$4,MAX(BG$1:BG312)+1,"")</f>
        <v/>
      </c>
      <c r="BH313" s="7" t="str">
        <f>IF($J313=BH$4,MAX(BH$1:BH312)+1,"")</f>
        <v/>
      </c>
      <c r="BI313" s="6">
        <f t="shared" si="20"/>
        <v>2</v>
      </c>
    </row>
    <row r="314" spans="1:61">
      <c r="A314" s="6" t="str">
        <f t="shared" si="21"/>
        <v>-</v>
      </c>
      <c r="B314" s="6" t="str">
        <f t="shared" si="18"/>
        <v>0-3</v>
      </c>
      <c r="J314" s="7">
        <f>IF(K314='วิชา-ชั้นที่สอน'!$B$3,'วิชา-ชั้นที่สอน'!$A$3,IF(K314='วิชา-ชั้นที่สอน'!$B$4,'วิชา-ชั้นที่สอน'!$A$4,IF(K314='วิชา-ชั้นที่สอน'!$B$5,'วิชา-ชั้นที่สอน'!$A$5,IF(K314='วิชา-ชั้นที่สอน'!$B$6,'วิชา-ชั้นที่สอน'!$A$6,IF(K314='วิชา-ชั้นที่สอน'!$B$7,'วิชา-ชั้นที่สอน'!$A$7,IF(K314='วิชา-ชั้นที่สอน'!$B$8,'วิชา-ชั้นที่สอน'!$A$8,"-"))))))</f>
        <v>0</v>
      </c>
      <c r="L314" s="7" t="str">
        <f>IF(J314=0,"",IF(J314="-","",IF(J314="","",VLOOKUP(J314,'วิชา-ชั้นที่สอน'!$A$3:$F$59,3,FALSE))))</f>
        <v/>
      </c>
      <c r="M314" s="7" t="str">
        <f>IF(L314=$M$4,MAX(M$1:$M313)+1,"")</f>
        <v/>
      </c>
      <c r="N314" s="7" t="str">
        <f>IF($L314=N$4,MAX(N$1:N313)+1,"")</f>
        <v/>
      </c>
      <c r="O314" s="7" t="str">
        <f>IF($L314=O$4,MAX(O$1:O313)+1,"")</f>
        <v/>
      </c>
      <c r="P314" s="7" t="str">
        <f>IF($L314=P$4,MAX(P$1:P313)+1,"")</f>
        <v/>
      </c>
      <c r="Q314" s="7" t="str">
        <f>IF($L314=Q$4,MAX(Q$1:Q313)+1,"")</f>
        <v/>
      </c>
      <c r="R314" s="7" t="str">
        <f>IF($L314=R$4,MAX(R$1:R313)+1,"")</f>
        <v/>
      </c>
      <c r="S314" s="7" t="str">
        <f>IF($L314=S$4,MAX(S$1:S313)+1,"")</f>
        <v/>
      </c>
      <c r="T314" s="7" t="str">
        <f>IF($L314=T$4,MAX(T$1:T313)+1,"")</f>
        <v/>
      </c>
      <c r="U314" s="7" t="str">
        <f>IF($L314=U$4,MAX(U$1:U313)+1,"")</f>
        <v/>
      </c>
      <c r="V314" s="6">
        <f t="shared" si="19"/>
        <v>0</v>
      </c>
      <c r="X314" s="7" t="str">
        <f>IF($J314=X$4,MAX(X$1:X313)+1,"")</f>
        <v/>
      </c>
      <c r="Y314" s="7" t="str">
        <f>IF($J314=Y$4,MAX(Y$1:Y313)+1,"")</f>
        <v/>
      </c>
      <c r="Z314" s="7" t="str">
        <f>IF($J314=Z$4,MAX(Z$1:Z313)+1,"")</f>
        <v/>
      </c>
      <c r="AA314" s="7" t="str">
        <f>IF($J314=AA$4,MAX(AA$1:AA313)+1,"")</f>
        <v/>
      </c>
      <c r="AB314" s="7" t="str">
        <f>IF($J314=AB$4,MAX(AB$1:AB313)+1,"")</f>
        <v/>
      </c>
      <c r="AC314" s="7">
        <f>IF($J314=AC$4,MAX(AC$1:AC313)+1,"")</f>
        <v>3</v>
      </c>
      <c r="AD314" s="7" t="str">
        <f>IF($J314=AD$4,MAX(AD$1:AD313)+1,"")</f>
        <v/>
      </c>
      <c r="AE314" s="7" t="str">
        <f>IF($J314=AE$4,MAX(AE$1:AE313)+1,"")</f>
        <v/>
      </c>
      <c r="AF314" s="7" t="str">
        <f>IF($J314=AF$4,MAX(AF$1:AF313)+1,"")</f>
        <v/>
      </c>
      <c r="AG314" s="7" t="str">
        <f>IF($J314=AG$4,MAX(AG$1:AG313)+1,"")</f>
        <v/>
      </c>
      <c r="AH314" s="7" t="str">
        <f>IF($J314=AH$4,MAX(AH$1:AH313)+1,"")</f>
        <v/>
      </c>
      <c r="AI314" s="7" t="str">
        <f>IF($J314=AI$4,MAX(AI$1:AI313)+1,"")</f>
        <v/>
      </c>
      <c r="AJ314" s="7" t="str">
        <f>IF($J314=AJ$4,MAX(AJ$1:AJ313)+1,"")</f>
        <v/>
      </c>
      <c r="AK314" s="7" t="str">
        <f>IF($J314=AK$4,MAX(AK$1:AK313)+1,"")</f>
        <v/>
      </c>
      <c r="AL314" s="7" t="str">
        <f>IF($J314=AL$4,MAX(AL$1:AL313)+1,"")</f>
        <v/>
      </c>
      <c r="AM314" s="7" t="str">
        <f>IF($J314=AM$4,MAX(AM$1:AM313)+1,"")</f>
        <v/>
      </c>
      <c r="AN314" s="7" t="str">
        <f>IF($J314=AN$4,MAX(AN$1:AN313)+1,"")</f>
        <v/>
      </c>
      <c r="AO314" s="7" t="str">
        <f>IF($J314=AO$4,MAX(AO$1:AO313)+1,"")</f>
        <v/>
      </c>
      <c r="AP314" s="7" t="str">
        <f>IF($J314=AP$4,MAX(AP$1:AP313)+1,"")</f>
        <v/>
      </c>
      <c r="AQ314" s="7" t="str">
        <f>IF($J314=AQ$4,MAX(AQ$1:AQ313)+1,"")</f>
        <v/>
      </c>
      <c r="AR314" s="7" t="str">
        <f>IF($J314=AR$4,MAX(AR$1:AR313)+1,"")</f>
        <v/>
      </c>
      <c r="AS314" s="7" t="str">
        <f>IF($J314=AS$4,MAX(AS$1:AS313)+1,"")</f>
        <v/>
      </c>
      <c r="AT314" s="7" t="str">
        <f>IF($J314=AT$4,MAX(AT$1:AT313)+1,"")</f>
        <v/>
      </c>
      <c r="AU314" s="7" t="str">
        <f>IF($J314=AU$4,MAX(AU$1:AU313)+1,"")</f>
        <v/>
      </c>
      <c r="AV314" s="7" t="str">
        <f>IF($J314=AV$4,MAX(AV$1:AV313)+1,"")</f>
        <v/>
      </c>
      <c r="AW314" s="7" t="str">
        <f>IF($J314=AW$4,MAX(AW$1:AW313)+1,"")</f>
        <v/>
      </c>
      <c r="AX314" s="7" t="str">
        <f>IF($J314=AX$4,MAX(AX$1:AX313)+1,"")</f>
        <v/>
      </c>
      <c r="AY314" s="7" t="str">
        <f>IF($J314=AY$4,MAX(AY$1:AY313)+1,"")</f>
        <v/>
      </c>
      <c r="AZ314" s="7" t="str">
        <f>IF($J314=AZ$4,MAX(AZ$1:AZ313)+1,"")</f>
        <v/>
      </c>
      <c r="BA314" s="7" t="str">
        <f>IF($J314=BA$4,MAX(BA$1:BA313)+1,"")</f>
        <v/>
      </c>
      <c r="BB314" s="7" t="str">
        <f>IF($J314=BB$4,MAX(BB$1:BB313)+1,"")</f>
        <v/>
      </c>
      <c r="BC314" s="7" t="str">
        <f>IF($J314=BC$4,MAX(BC$1:BC313)+1,"")</f>
        <v/>
      </c>
      <c r="BD314" s="7" t="str">
        <f>IF($J314=BD$4,MAX(BD$1:BD313)+1,"")</f>
        <v/>
      </c>
      <c r="BE314" s="7" t="str">
        <f>IF($J314=BE$4,MAX(BE$1:BE313)+1,"")</f>
        <v/>
      </c>
      <c r="BF314" s="7" t="str">
        <f>IF($J314=BF$4,MAX(BF$1:BF313)+1,"")</f>
        <v/>
      </c>
      <c r="BG314" s="7" t="str">
        <f>IF($J314=BG$4,MAX(BG$1:BG313)+1,"")</f>
        <v/>
      </c>
      <c r="BH314" s="7" t="str">
        <f>IF($J314=BH$4,MAX(BH$1:BH313)+1,"")</f>
        <v/>
      </c>
      <c r="BI314" s="6">
        <f t="shared" si="20"/>
        <v>3</v>
      </c>
    </row>
    <row r="315" spans="1:61">
      <c r="A315" s="6" t="str">
        <f t="shared" si="21"/>
        <v>มัธยมศึกษาปีที่ 1/3-1</v>
      </c>
      <c r="B315" s="6" t="str">
        <f t="shared" si="18"/>
        <v>ช67107-2</v>
      </c>
      <c r="D315" s="7">
        <v>1</v>
      </c>
      <c r="E315" s="7" t="s">
        <v>964</v>
      </c>
      <c r="F315" s="6" t="s">
        <v>965</v>
      </c>
      <c r="G315" s="6" t="s">
        <v>966</v>
      </c>
      <c r="H315" s="15" t="s">
        <v>782</v>
      </c>
      <c r="J315" s="7" t="str">
        <f>IF(K315='วิชา-ชั้นที่สอน'!$B$3,'วิชา-ชั้นที่สอน'!$A$3,IF(K315='วิชา-ชั้นที่สอน'!$B$4,'วิชา-ชั้นที่สอน'!$A$4,IF(K315='วิชา-ชั้นที่สอน'!$B$5,'วิชา-ชั้นที่สอน'!$A$5,IF(K315='วิชา-ชั้นที่สอน'!$B$6,'วิชา-ชั้นที่สอน'!$A$6,IF(K315='วิชา-ชั้นที่สอน'!$B$7,'วิชา-ชั้นที่สอน'!$A$7,IF(K315='วิชา-ชั้นที่สอน'!$B$8,'วิชา-ชั้นที่สอน'!$A$8,"-"))))))</f>
        <v>ช67107</v>
      </c>
      <c r="K315" s="7" t="s">
        <v>1948</v>
      </c>
      <c r="L315" s="7" t="str">
        <f>IF(J315=0,"",IF(J315="-","",IF(J315="","",VLOOKUP(J315,'วิชา-ชั้นที่สอน'!$A$3:$F$59,3,FALSE))))</f>
        <v>นางภัณฑิลา โนนทะขาม</v>
      </c>
      <c r="M315" s="7" t="str">
        <f>IF(L315=$M$4,MAX(M$1:$M314)+1,"")</f>
        <v/>
      </c>
      <c r="N315" s="7" t="str">
        <f>IF($L315=N$4,MAX(N$1:N314)+1,"")</f>
        <v/>
      </c>
      <c r="O315" s="7" t="str">
        <f>IF($L315=O$4,MAX(O$1:O314)+1,"")</f>
        <v/>
      </c>
      <c r="P315" s="7" t="str">
        <f>IF($L315=P$4,MAX(P$1:P314)+1,"")</f>
        <v/>
      </c>
      <c r="Q315" s="7" t="str">
        <f>IF($L315=Q$4,MAX(Q$1:Q314)+1,"")</f>
        <v/>
      </c>
      <c r="R315" s="7">
        <f>IF($L315=R$4,MAX(R$1:R314)+1,"")</f>
        <v>2</v>
      </c>
      <c r="S315" s="7" t="str">
        <f>IF($L315=S$4,MAX(S$1:S314)+1,"")</f>
        <v/>
      </c>
      <c r="T315" s="7" t="str">
        <f>IF($L315=T$4,MAX(T$1:T314)+1,"")</f>
        <v/>
      </c>
      <c r="U315" s="7" t="str">
        <f>IF($L315=U$4,MAX(U$1:U314)+1,"")</f>
        <v/>
      </c>
      <c r="V315" s="6">
        <f t="shared" si="19"/>
        <v>2</v>
      </c>
      <c r="X315" s="7">
        <f>IF($J315=X$4,MAX(X$1:X314)+1,"")</f>
        <v>2</v>
      </c>
      <c r="Y315" s="7" t="str">
        <f>IF($J315=Y$4,MAX(Y$1:Y314)+1,"")</f>
        <v/>
      </c>
      <c r="Z315" s="7" t="str">
        <f>IF($J315=Z$4,MAX(Z$1:Z314)+1,"")</f>
        <v/>
      </c>
      <c r="AA315" s="7" t="str">
        <f>IF($J315=AA$4,MAX(AA$1:AA314)+1,"")</f>
        <v/>
      </c>
      <c r="AB315" s="7" t="str">
        <f>IF($J315=AB$4,MAX(AB$1:AB314)+1,"")</f>
        <v/>
      </c>
      <c r="AC315" s="7" t="str">
        <f>IF($J315=AC$4,MAX(AC$1:AC314)+1,"")</f>
        <v/>
      </c>
      <c r="AD315" s="7" t="str">
        <f>IF($J315=AD$4,MAX(AD$1:AD314)+1,"")</f>
        <v/>
      </c>
      <c r="AE315" s="7" t="str">
        <f>IF($J315=AE$4,MAX(AE$1:AE314)+1,"")</f>
        <v/>
      </c>
      <c r="AF315" s="7" t="str">
        <f>IF($J315=AF$4,MAX(AF$1:AF314)+1,"")</f>
        <v/>
      </c>
      <c r="AG315" s="7" t="str">
        <f>IF($J315=AG$4,MAX(AG$1:AG314)+1,"")</f>
        <v/>
      </c>
      <c r="AH315" s="7" t="str">
        <f>IF($J315=AH$4,MAX(AH$1:AH314)+1,"")</f>
        <v/>
      </c>
      <c r="AI315" s="7" t="str">
        <f>IF($J315=AI$4,MAX(AI$1:AI314)+1,"")</f>
        <v/>
      </c>
      <c r="AJ315" s="7" t="str">
        <f>IF($J315=AJ$4,MAX(AJ$1:AJ314)+1,"")</f>
        <v/>
      </c>
      <c r="AK315" s="7" t="str">
        <f>IF($J315=AK$4,MAX(AK$1:AK314)+1,"")</f>
        <v/>
      </c>
      <c r="AL315" s="7" t="str">
        <f>IF($J315=AL$4,MAX(AL$1:AL314)+1,"")</f>
        <v/>
      </c>
      <c r="AM315" s="7" t="str">
        <f>IF($J315=AM$4,MAX(AM$1:AM314)+1,"")</f>
        <v/>
      </c>
      <c r="AN315" s="7" t="str">
        <f>IF($J315=AN$4,MAX(AN$1:AN314)+1,"")</f>
        <v/>
      </c>
      <c r="AO315" s="7" t="str">
        <f>IF($J315=AO$4,MAX(AO$1:AO314)+1,"")</f>
        <v/>
      </c>
      <c r="AP315" s="7" t="str">
        <f>IF($J315=AP$4,MAX(AP$1:AP314)+1,"")</f>
        <v/>
      </c>
      <c r="AQ315" s="7" t="str">
        <f>IF($J315=AQ$4,MAX(AQ$1:AQ314)+1,"")</f>
        <v/>
      </c>
      <c r="AR315" s="7" t="str">
        <f>IF($J315=AR$4,MAX(AR$1:AR314)+1,"")</f>
        <v/>
      </c>
      <c r="AS315" s="7" t="str">
        <f>IF($J315=AS$4,MAX(AS$1:AS314)+1,"")</f>
        <v/>
      </c>
      <c r="AT315" s="7" t="str">
        <f>IF($J315=AT$4,MAX(AT$1:AT314)+1,"")</f>
        <v/>
      </c>
      <c r="AU315" s="7" t="str">
        <f>IF($J315=AU$4,MAX(AU$1:AU314)+1,"")</f>
        <v/>
      </c>
      <c r="AV315" s="7" t="str">
        <f>IF($J315=AV$4,MAX(AV$1:AV314)+1,"")</f>
        <v/>
      </c>
      <c r="AW315" s="7" t="str">
        <f>IF($J315=AW$4,MAX(AW$1:AW314)+1,"")</f>
        <v/>
      </c>
      <c r="AX315" s="7" t="str">
        <f>IF($J315=AX$4,MAX(AX$1:AX314)+1,"")</f>
        <v/>
      </c>
      <c r="AY315" s="7" t="str">
        <f>IF($J315=AY$4,MAX(AY$1:AY314)+1,"")</f>
        <v/>
      </c>
      <c r="AZ315" s="7" t="str">
        <f>IF($J315=AZ$4,MAX(AZ$1:AZ314)+1,"")</f>
        <v/>
      </c>
      <c r="BA315" s="7" t="str">
        <f>IF($J315=BA$4,MAX(BA$1:BA314)+1,"")</f>
        <v/>
      </c>
      <c r="BB315" s="7" t="str">
        <f>IF($J315=BB$4,MAX(BB$1:BB314)+1,"")</f>
        <v/>
      </c>
      <c r="BC315" s="7" t="str">
        <f>IF($J315=BC$4,MAX(BC$1:BC314)+1,"")</f>
        <v/>
      </c>
      <c r="BD315" s="7" t="str">
        <f>IF($J315=BD$4,MAX(BD$1:BD314)+1,"")</f>
        <v/>
      </c>
      <c r="BE315" s="7" t="str">
        <f>IF($J315=BE$4,MAX(BE$1:BE314)+1,"")</f>
        <v/>
      </c>
      <c r="BF315" s="7" t="str">
        <f>IF($J315=BF$4,MAX(BF$1:BF314)+1,"")</f>
        <v/>
      </c>
      <c r="BG315" s="7" t="str">
        <f>IF($J315=BG$4,MAX(BG$1:BG314)+1,"")</f>
        <v/>
      </c>
      <c r="BH315" s="7" t="str">
        <f>IF($J315=BH$4,MAX(BH$1:BH314)+1,"")</f>
        <v/>
      </c>
      <c r="BI315" s="6">
        <f t="shared" si="20"/>
        <v>2</v>
      </c>
    </row>
    <row r="316" spans="1:61">
      <c r="A316" s="6" t="str">
        <f t="shared" si="21"/>
        <v>มัธยมศึกษาปีที่ 1/3-2</v>
      </c>
      <c r="B316" s="6" t="str">
        <f t="shared" si="18"/>
        <v>ช67107-3</v>
      </c>
      <c r="D316" s="7">
        <v>2</v>
      </c>
      <c r="E316" s="7" t="s">
        <v>967</v>
      </c>
      <c r="F316" s="6" t="s">
        <v>968</v>
      </c>
      <c r="G316" s="6" t="s">
        <v>969</v>
      </c>
      <c r="H316" s="15" t="s">
        <v>782</v>
      </c>
      <c r="J316" s="7" t="str">
        <f>IF(K316='วิชา-ชั้นที่สอน'!$B$3,'วิชา-ชั้นที่สอน'!$A$3,IF(K316='วิชา-ชั้นที่สอน'!$B$4,'วิชา-ชั้นที่สอน'!$A$4,IF(K316='วิชา-ชั้นที่สอน'!$B$5,'วิชา-ชั้นที่สอน'!$A$5,IF(K316='วิชา-ชั้นที่สอน'!$B$6,'วิชา-ชั้นที่สอน'!$A$6,IF(K316='วิชา-ชั้นที่สอน'!$B$7,'วิชา-ชั้นที่สอน'!$A$7,IF(K316='วิชา-ชั้นที่สอน'!$B$8,'วิชา-ชั้นที่สอน'!$A$8,"-"))))))</f>
        <v>ช67107</v>
      </c>
      <c r="K316" s="7" t="s">
        <v>1948</v>
      </c>
      <c r="L316" s="7" t="str">
        <f>IF(J316=0,"",IF(J316="-","",IF(J316="","",VLOOKUP(J316,'วิชา-ชั้นที่สอน'!$A$3:$F$59,3,FALSE))))</f>
        <v>นางภัณฑิลา โนนทะขาม</v>
      </c>
      <c r="M316" s="7" t="str">
        <f>IF(L316=$M$4,MAX(M$1:$M315)+1,"")</f>
        <v/>
      </c>
      <c r="N316" s="7" t="str">
        <f>IF($L316=N$4,MAX(N$1:N315)+1,"")</f>
        <v/>
      </c>
      <c r="O316" s="7" t="str">
        <f>IF($L316=O$4,MAX(O$1:O315)+1,"")</f>
        <v/>
      </c>
      <c r="P316" s="7" t="str">
        <f>IF($L316=P$4,MAX(P$1:P315)+1,"")</f>
        <v/>
      </c>
      <c r="Q316" s="7" t="str">
        <f>IF($L316=Q$4,MAX(Q$1:Q315)+1,"")</f>
        <v/>
      </c>
      <c r="R316" s="7">
        <f>IF($L316=R$4,MAX(R$1:R315)+1,"")</f>
        <v>3</v>
      </c>
      <c r="S316" s="7" t="str">
        <f>IF($L316=S$4,MAX(S$1:S315)+1,"")</f>
        <v/>
      </c>
      <c r="T316" s="7" t="str">
        <f>IF($L316=T$4,MAX(T$1:T315)+1,"")</f>
        <v/>
      </c>
      <c r="U316" s="7" t="str">
        <f>IF($L316=U$4,MAX(U$1:U315)+1,"")</f>
        <v/>
      </c>
      <c r="V316" s="6">
        <f t="shared" si="19"/>
        <v>3</v>
      </c>
      <c r="X316" s="7">
        <f>IF($J316=X$4,MAX(X$1:X315)+1,"")</f>
        <v>3</v>
      </c>
      <c r="Y316" s="7" t="str">
        <f>IF($J316=Y$4,MAX(Y$1:Y315)+1,"")</f>
        <v/>
      </c>
      <c r="Z316" s="7" t="str">
        <f>IF($J316=Z$4,MAX(Z$1:Z315)+1,"")</f>
        <v/>
      </c>
      <c r="AA316" s="7" t="str">
        <f>IF($J316=AA$4,MAX(AA$1:AA315)+1,"")</f>
        <v/>
      </c>
      <c r="AB316" s="7" t="str">
        <f>IF($J316=AB$4,MAX(AB$1:AB315)+1,"")</f>
        <v/>
      </c>
      <c r="AC316" s="7" t="str">
        <f>IF($J316=AC$4,MAX(AC$1:AC315)+1,"")</f>
        <v/>
      </c>
      <c r="AD316" s="7" t="str">
        <f>IF($J316=AD$4,MAX(AD$1:AD315)+1,"")</f>
        <v/>
      </c>
      <c r="AE316" s="7" t="str">
        <f>IF($J316=AE$4,MAX(AE$1:AE315)+1,"")</f>
        <v/>
      </c>
      <c r="AF316" s="7" t="str">
        <f>IF($J316=AF$4,MAX(AF$1:AF315)+1,"")</f>
        <v/>
      </c>
      <c r="AG316" s="7" t="str">
        <f>IF($J316=AG$4,MAX(AG$1:AG315)+1,"")</f>
        <v/>
      </c>
      <c r="AH316" s="7" t="str">
        <f>IF($J316=AH$4,MAX(AH$1:AH315)+1,"")</f>
        <v/>
      </c>
      <c r="AI316" s="7" t="str">
        <f>IF($J316=AI$4,MAX(AI$1:AI315)+1,"")</f>
        <v/>
      </c>
      <c r="AJ316" s="7" t="str">
        <f>IF($J316=AJ$4,MAX(AJ$1:AJ315)+1,"")</f>
        <v/>
      </c>
      <c r="AK316" s="7" t="str">
        <f>IF($J316=AK$4,MAX(AK$1:AK315)+1,"")</f>
        <v/>
      </c>
      <c r="AL316" s="7" t="str">
        <f>IF($J316=AL$4,MAX(AL$1:AL315)+1,"")</f>
        <v/>
      </c>
      <c r="AM316" s="7" t="str">
        <f>IF($J316=AM$4,MAX(AM$1:AM315)+1,"")</f>
        <v/>
      </c>
      <c r="AN316" s="7" t="str">
        <f>IF($J316=AN$4,MAX(AN$1:AN315)+1,"")</f>
        <v/>
      </c>
      <c r="AO316" s="7" t="str">
        <f>IF($J316=AO$4,MAX(AO$1:AO315)+1,"")</f>
        <v/>
      </c>
      <c r="AP316" s="7" t="str">
        <f>IF($J316=AP$4,MAX(AP$1:AP315)+1,"")</f>
        <v/>
      </c>
      <c r="AQ316" s="7" t="str">
        <f>IF($J316=AQ$4,MAX(AQ$1:AQ315)+1,"")</f>
        <v/>
      </c>
      <c r="AR316" s="7" t="str">
        <f>IF($J316=AR$4,MAX(AR$1:AR315)+1,"")</f>
        <v/>
      </c>
      <c r="AS316" s="7" t="str">
        <f>IF($J316=AS$4,MAX(AS$1:AS315)+1,"")</f>
        <v/>
      </c>
      <c r="AT316" s="7" t="str">
        <f>IF($J316=AT$4,MAX(AT$1:AT315)+1,"")</f>
        <v/>
      </c>
      <c r="AU316" s="7" t="str">
        <f>IF($J316=AU$4,MAX(AU$1:AU315)+1,"")</f>
        <v/>
      </c>
      <c r="AV316" s="7" t="str">
        <f>IF($J316=AV$4,MAX(AV$1:AV315)+1,"")</f>
        <v/>
      </c>
      <c r="AW316" s="7" t="str">
        <f>IF($J316=AW$4,MAX(AW$1:AW315)+1,"")</f>
        <v/>
      </c>
      <c r="AX316" s="7" t="str">
        <f>IF($J316=AX$4,MAX(AX$1:AX315)+1,"")</f>
        <v/>
      </c>
      <c r="AY316" s="7" t="str">
        <f>IF($J316=AY$4,MAX(AY$1:AY315)+1,"")</f>
        <v/>
      </c>
      <c r="AZ316" s="7" t="str">
        <f>IF($J316=AZ$4,MAX(AZ$1:AZ315)+1,"")</f>
        <v/>
      </c>
      <c r="BA316" s="7" t="str">
        <f>IF($J316=BA$4,MAX(BA$1:BA315)+1,"")</f>
        <v/>
      </c>
      <c r="BB316" s="7" t="str">
        <f>IF($J316=BB$4,MAX(BB$1:BB315)+1,"")</f>
        <v/>
      </c>
      <c r="BC316" s="7" t="str">
        <f>IF($J316=BC$4,MAX(BC$1:BC315)+1,"")</f>
        <v/>
      </c>
      <c r="BD316" s="7" t="str">
        <f>IF($J316=BD$4,MAX(BD$1:BD315)+1,"")</f>
        <v/>
      </c>
      <c r="BE316" s="7" t="str">
        <f>IF($J316=BE$4,MAX(BE$1:BE315)+1,"")</f>
        <v/>
      </c>
      <c r="BF316" s="7" t="str">
        <f>IF($J316=BF$4,MAX(BF$1:BF315)+1,"")</f>
        <v/>
      </c>
      <c r="BG316" s="7" t="str">
        <f>IF($J316=BG$4,MAX(BG$1:BG315)+1,"")</f>
        <v/>
      </c>
      <c r="BH316" s="7" t="str">
        <f>IF($J316=BH$4,MAX(BH$1:BH315)+1,"")</f>
        <v/>
      </c>
      <c r="BI316" s="6">
        <f t="shared" si="20"/>
        <v>3</v>
      </c>
    </row>
    <row r="317" spans="1:61">
      <c r="A317" s="6" t="str">
        <f t="shared" si="21"/>
        <v>มัธยมศึกษาปีที่ 1/3-3</v>
      </c>
      <c r="B317" s="6" t="str">
        <f t="shared" si="18"/>
        <v>ช67109-17</v>
      </c>
      <c r="D317" s="7">
        <v>3</v>
      </c>
      <c r="E317" s="7" t="s">
        <v>970</v>
      </c>
      <c r="F317" s="6" t="s">
        <v>971</v>
      </c>
      <c r="G317" s="6" t="s">
        <v>972</v>
      </c>
      <c r="H317" s="15" t="s">
        <v>782</v>
      </c>
      <c r="J317" s="7" t="str">
        <f>IF(K317='วิชา-ชั้นที่สอน'!$B$3,'วิชา-ชั้นที่สอน'!$A$3,IF(K317='วิชา-ชั้นที่สอน'!$B$4,'วิชา-ชั้นที่สอน'!$A$4,IF(K317='วิชา-ชั้นที่สอน'!$B$5,'วิชา-ชั้นที่สอน'!$A$5,IF(K317='วิชา-ชั้นที่สอน'!$B$6,'วิชา-ชั้นที่สอน'!$A$6,IF(K317='วิชา-ชั้นที่สอน'!$B$7,'วิชา-ชั้นที่สอน'!$A$7,IF(K317='วิชา-ชั้นที่สอน'!$B$8,'วิชา-ชั้นที่สอน'!$A$8,"-"))))))</f>
        <v>ช67109</v>
      </c>
      <c r="K317" s="7" t="s">
        <v>1857</v>
      </c>
      <c r="L317" s="7" t="str">
        <f>IF(J317=0,"",IF(J317="-","",IF(J317="","",VLOOKUP(J317,'วิชา-ชั้นที่สอน'!$A$3:$F$59,3,FALSE))))</f>
        <v>นายวสันต์ แสงรัตนกุล</v>
      </c>
      <c r="M317" s="7" t="str">
        <f>IF(L317=$M$4,MAX(M$1:$M316)+1,"")</f>
        <v/>
      </c>
      <c r="N317" s="7" t="str">
        <f>IF($L317=N$4,MAX(N$1:N316)+1,"")</f>
        <v/>
      </c>
      <c r="O317" s="7" t="str">
        <f>IF($L317=O$4,MAX(O$1:O316)+1,"")</f>
        <v/>
      </c>
      <c r="P317" s="7" t="str">
        <f>IF($L317=P$4,MAX(P$1:P316)+1,"")</f>
        <v/>
      </c>
      <c r="Q317" s="7" t="str">
        <f>IF($L317=Q$4,MAX(Q$1:Q316)+1,"")</f>
        <v/>
      </c>
      <c r="R317" s="7" t="str">
        <f>IF($L317=R$4,MAX(R$1:R316)+1,"")</f>
        <v/>
      </c>
      <c r="S317" s="7">
        <f>IF($L317=S$4,MAX(S$1:S316)+1,"")</f>
        <v>17</v>
      </c>
      <c r="T317" s="7" t="str">
        <f>IF($L317=T$4,MAX(T$1:T316)+1,"")</f>
        <v/>
      </c>
      <c r="U317" s="7" t="str">
        <f>IF($L317=U$4,MAX(U$1:U316)+1,"")</f>
        <v/>
      </c>
      <c r="V317" s="6">
        <f t="shared" si="19"/>
        <v>17</v>
      </c>
      <c r="X317" s="7" t="str">
        <f>IF($J317=X$4,MAX(X$1:X316)+1,"")</f>
        <v/>
      </c>
      <c r="Y317" s="7" t="str">
        <f>IF($J317=Y$4,MAX(Y$1:Y316)+1,"")</f>
        <v/>
      </c>
      <c r="Z317" s="7">
        <f>IF($J317=Z$4,MAX(Z$1:Z316)+1,"")</f>
        <v>17</v>
      </c>
      <c r="AA317" s="7" t="str">
        <f>IF($J317=AA$4,MAX(AA$1:AA316)+1,"")</f>
        <v/>
      </c>
      <c r="AB317" s="7" t="str">
        <f>IF($J317=AB$4,MAX(AB$1:AB316)+1,"")</f>
        <v/>
      </c>
      <c r="AC317" s="7" t="str">
        <f>IF($J317=AC$4,MAX(AC$1:AC316)+1,"")</f>
        <v/>
      </c>
      <c r="AD317" s="7" t="str">
        <f>IF($J317=AD$4,MAX(AD$1:AD316)+1,"")</f>
        <v/>
      </c>
      <c r="AE317" s="7" t="str">
        <f>IF($J317=AE$4,MAX(AE$1:AE316)+1,"")</f>
        <v/>
      </c>
      <c r="AF317" s="7" t="str">
        <f>IF($J317=AF$4,MAX(AF$1:AF316)+1,"")</f>
        <v/>
      </c>
      <c r="AG317" s="7" t="str">
        <f>IF($J317=AG$4,MAX(AG$1:AG316)+1,"")</f>
        <v/>
      </c>
      <c r="AH317" s="7" t="str">
        <f>IF($J317=AH$4,MAX(AH$1:AH316)+1,"")</f>
        <v/>
      </c>
      <c r="AI317" s="7" t="str">
        <f>IF($J317=AI$4,MAX(AI$1:AI316)+1,"")</f>
        <v/>
      </c>
      <c r="AJ317" s="7" t="str">
        <f>IF($J317=AJ$4,MAX(AJ$1:AJ316)+1,"")</f>
        <v/>
      </c>
      <c r="AK317" s="7" t="str">
        <f>IF($J317=AK$4,MAX(AK$1:AK316)+1,"")</f>
        <v/>
      </c>
      <c r="AL317" s="7" t="str">
        <f>IF($J317=AL$4,MAX(AL$1:AL316)+1,"")</f>
        <v/>
      </c>
      <c r="AM317" s="7" t="str">
        <f>IF($J317=AM$4,MAX(AM$1:AM316)+1,"")</f>
        <v/>
      </c>
      <c r="AN317" s="7" t="str">
        <f>IF($J317=AN$4,MAX(AN$1:AN316)+1,"")</f>
        <v/>
      </c>
      <c r="AO317" s="7" t="str">
        <f>IF($J317=AO$4,MAX(AO$1:AO316)+1,"")</f>
        <v/>
      </c>
      <c r="AP317" s="7" t="str">
        <f>IF($J317=AP$4,MAX(AP$1:AP316)+1,"")</f>
        <v/>
      </c>
      <c r="AQ317" s="7" t="str">
        <f>IF($J317=AQ$4,MAX(AQ$1:AQ316)+1,"")</f>
        <v/>
      </c>
      <c r="AR317" s="7" t="str">
        <f>IF($J317=AR$4,MAX(AR$1:AR316)+1,"")</f>
        <v/>
      </c>
      <c r="AS317" s="7" t="str">
        <f>IF($J317=AS$4,MAX(AS$1:AS316)+1,"")</f>
        <v/>
      </c>
      <c r="AT317" s="7" t="str">
        <f>IF($J317=AT$4,MAX(AT$1:AT316)+1,"")</f>
        <v/>
      </c>
      <c r="AU317" s="7" t="str">
        <f>IF($J317=AU$4,MAX(AU$1:AU316)+1,"")</f>
        <v/>
      </c>
      <c r="AV317" s="7" t="str">
        <f>IF($J317=AV$4,MAX(AV$1:AV316)+1,"")</f>
        <v/>
      </c>
      <c r="AW317" s="7" t="str">
        <f>IF($J317=AW$4,MAX(AW$1:AW316)+1,"")</f>
        <v/>
      </c>
      <c r="AX317" s="7" t="str">
        <f>IF($J317=AX$4,MAX(AX$1:AX316)+1,"")</f>
        <v/>
      </c>
      <c r="AY317" s="7" t="str">
        <f>IF($J317=AY$4,MAX(AY$1:AY316)+1,"")</f>
        <v/>
      </c>
      <c r="AZ317" s="7" t="str">
        <f>IF($J317=AZ$4,MAX(AZ$1:AZ316)+1,"")</f>
        <v/>
      </c>
      <c r="BA317" s="7" t="str">
        <f>IF($J317=BA$4,MAX(BA$1:BA316)+1,"")</f>
        <v/>
      </c>
      <c r="BB317" s="7" t="str">
        <f>IF($J317=BB$4,MAX(BB$1:BB316)+1,"")</f>
        <v/>
      </c>
      <c r="BC317" s="7" t="str">
        <f>IF($J317=BC$4,MAX(BC$1:BC316)+1,"")</f>
        <v/>
      </c>
      <c r="BD317" s="7" t="str">
        <f>IF($J317=BD$4,MAX(BD$1:BD316)+1,"")</f>
        <v/>
      </c>
      <c r="BE317" s="7" t="str">
        <f>IF($J317=BE$4,MAX(BE$1:BE316)+1,"")</f>
        <v/>
      </c>
      <c r="BF317" s="7" t="str">
        <f>IF($J317=BF$4,MAX(BF$1:BF316)+1,"")</f>
        <v/>
      </c>
      <c r="BG317" s="7" t="str">
        <f>IF($J317=BG$4,MAX(BG$1:BG316)+1,"")</f>
        <v/>
      </c>
      <c r="BH317" s="7" t="str">
        <f>IF($J317=BH$4,MAX(BH$1:BH316)+1,"")</f>
        <v/>
      </c>
      <c r="BI317" s="6">
        <f t="shared" si="20"/>
        <v>17</v>
      </c>
    </row>
    <row r="318" spans="1:61">
      <c r="A318" s="6" t="str">
        <f t="shared" si="21"/>
        <v>มัธยมศึกษาปีที่ 1/3-4</v>
      </c>
      <c r="B318" s="6" t="str">
        <f t="shared" si="18"/>
        <v>ช67109-18</v>
      </c>
      <c r="D318" s="7">
        <v>4</v>
      </c>
      <c r="E318" s="7" t="s">
        <v>973</v>
      </c>
      <c r="F318" s="6" t="s">
        <v>974</v>
      </c>
      <c r="G318" s="6" t="s">
        <v>1992</v>
      </c>
      <c r="H318" s="15" t="s">
        <v>782</v>
      </c>
      <c r="J318" s="7" t="str">
        <f>IF(K318='วิชา-ชั้นที่สอน'!$B$3,'วิชา-ชั้นที่สอน'!$A$3,IF(K318='วิชา-ชั้นที่สอน'!$B$4,'วิชา-ชั้นที่สอน'!$A$4,IF(K318='วิชา-ชั้นที่สอน'!$B$5,'วิชา-ชั้นที่สอน'!$A$5,IF(K318='วิชา-ชั้นที่สอน'!$B$6,'วิชา-ชั้นที่สอน'!$A$6,IF(K318='วิชา-ชั้นที่สอน'!$B$7,'วิชา-ชั้นที่สอน'!$A$7,IF(K318='วิชา-ชั้นที่สอน'!$B$8,'วิชา-ชั้นที่สอน'!$A$8,"-"))))))</f>
        <v>ช67109</v>
      </c>
      <c r="K318" s="7" t="s">
        <v>1857</v>
      </c>
      <c r="L318" s="7" t="str">
        <f>IF(J318=0,"",IF(J318="-","",IF(J318="","",VLOOKUP(J318,'วิชา-ชั้นที่สอน'!$A$3:$F$59,3,FALSE))))</f>
        <v>นายวสันต์ แสงรัตนกุล</v>
      </c>
      <c r="M318" s="7" t="str">
        <f>IF(L318=$M$4,MAX(M$1:$M317)+1,"")</f>
        <v/>
      </c>
      <c r="N318" s="7" t="str">
        <f>IF($L318=N$4,MAX(N$1:N317)+1,"")</f>
        <v/>
      </c>
      <c r="O318" s="7" t="str">
        <f>IF($L318=O$4,MAX(O$1:O317)+1,"")</f>
        <v/>
      </c>
      <c r="P318" s="7" t="str">
        <f>IF($L318=P$4,MAX(P$1:P317)+1,"")</f>
        <v/>
      </c>
      <c r="Q318" s="7" t="str">
        <f>IF($L318=Q$4,MAX(Q$1:Q317)+1,"")</f>
        <v/>
      </c>
      <c r="R318" s="7" t="str">
        <f>IF($L318=R$4,MAX(R$1:R317)+1,"")</f>
        <v/>
      </c>
      <c r="S318" s="7">
        <f>IF($L318=S$4,MAX(S$1:S317)+1,"")</f>
        <v>18</v>
      </c>
      <c r="T318" s="7" t="str">
        <f>IF($L318=T$4,MAX(T$1:T317)+1,"")</f>
        <v/>
      </c>
      <c r="U318" s="7" t="str">
        <f>IF($L318=U$4,MAX(U$1:U317)+1,"")</f>
        <v/>
      </c>
      <c r="V318" s="6">
        <f t="shared" si="19"/>
        <v>18</v>
      </c>
      <c r="X318" s="7" t="str">
        <f>IF($J318=X$4,MAX(X$1:X317)+1,"")</f>
        <v/>
      </c>
      <c r="Y318" s="7" t="str">
        <f>IF($J318=Y$4,MAX(Y$1:Y317)+1,"")</f>
        <v/>
      </c>
      <c r="Z318" s="7">
        <f>IF($J318=Z$4,MAX(Z$1:Z317)+1,"")</f>
        <v>18</v>
      </c>
      <c r="AA318" s="7" t="str">
        <f>IF($J318=AA$4,MAX(AA$1:AA317)+1,"")</f>
        <v/>
      </c>
      <c r="AB318" s="7" t="str">
        <f>IF($J318=AB$4,MAX(AB$1:AB317)+1,"")</f>
        <v/>
      </c>
      <c r="AC318" s="7" t="str">
        <f>IF($J318=AC$4,MAX(AC$1:AC317)+1,"")</f>
        <v/>
      </c>
      <c r="AD318" s="7" t="str">
        <f>IF($J318=AD$4,MAX(AD$1:AD317)+1,"")</f>
        <v/>
      </c>
      <c r="AE318" s="7" t="str">
        <f>IF($J318=AE$4,MAX(AE$1:AE317)+1,"")</f>
        <v/>
      </c>
      <c r="AF318" s="7" t="str">
        <f>IF($J318=AF$4,MAX(AF$1:AF317)+1,"")</f>
        <v/>
      </c>
      <c r="AG318" s="7" t="str">
        <f>IF($J318=AG$4,MAX(AG$1:AG317)+1,"")</f>
        <v/>
      </c>
      <c r="AH318" s="7" t="str">
        <f>IF($J318=AH$4,MAX(AH$1:AH317)+1,"")</f>
        <v/>
      </c>
      <c r="AI318" s="7" t="str">
        <f>IF($J318=AI$4,MAX(AI$1:AI317)+1,"")</f>
        <v/>
      </c>
      <c r="AJ318" s="7" t="str">
        <f>IF($J318=AJ$4,MAX(AJ$1:AJ317)+1,"")</f>
        <v/>
      </c>
      <c r="AK318" s="7" t="str">
        <f>IF($J318=AK$4,MAX(AK$1:AK317)+1,"")</f>
        <v/>
      </c>
      <c r="AL318" s="7" t="str">
        <f>IF($J318=AL$4,MAX(AL$1:AL317)+1,"")</f>
        <v/>
      </c>
      <c r="AM318" s="7" t="str">
        <f>IF($J318=AM$4,MAX(AM$1:AM317)+1,"")</f>
        <v/>
      </c>
      <c r="AN318" s="7" t="str">
        <f>IF($J318=AN$4,MAX(AN$1:AN317)+1,"")</f>
        <v/>
      </c>
      <c r="AO318" s="7" t="str">
        <f>IF($J318=AO$4,MAX(AO$1:AO317)+1,"")</f>
        <v/>
      </c>
      <c r="AP318" s="7" t="str">
        <f>IF($J318=AP$4,MAX(AP$1:AP317)+1,"")</f>
        <v/>
      </c>
      <c r="AQ318" s="7" t="str">
        <f>IF($J318=AQ$4,MAX(AQ$1:AQ317)+1,"")</f>
        <v/>
      </c>
      <c r="AR318" s="7" t="str">
        <f>IF($J318=AR$4,MAX(AR$1:AR317)+1,"")</f>
        <v/>
      </c>
      <c r="AS318" s="7" t="str">
        <f>IF($J318=AS$4,MAX(AS$1:AS317)+1,"")</f>
        <v/>
      </c>
      <c r="AT318" s="7" t="str">
        <f>IF($J318=AT$4,MAX(AT$1:AT317)+1,"")</f>
        <v/>
      </c>
      <c r="AU318" s="7" t="str">
        <f>IF($J318=AU$4,MAX(AU$1:AU317)+1,"")</f>
        <v/>
      </c>
      <c r="AV318" s="7" t="str">
        <f>IF($J318=AV$4,MAX(AV$1:AV317)+1,"")</f>
        <v/>
      </c>
      <c r="AW318" s="7" t="str">
        <f>IF($J318=AW$4,MAX(AW$1:AW317)+1,"")</f>
        <v/>
      </c>
      <c r="AX318" s="7" t="str">
        <f>IF($J318=AX$4,MAX(AX$1:AX317)+1,"")</f>
        <v/>
      </c>
      <c r="AY318" s="7" t="str">
        <f>IF($J318=AY$4,MAX(AY$1:AY317)+1,"")</f>
        <v/>
      </c>
      <c r="AZ318" s="7" t="str">
        <f>IF($J318=AZ$4,MAX(AZ$1:AZ317)+1,"")</f>
        <v/>
      </c>
      <c r="BA318" s="7" t="str">
        <f>IF($J318=BA$4,MAX(BA$1:BA317)+1,"")</f>
        <v/>
      </c>
      <c r="BB318" s="7" t="str">
        <f>IF($J318=BB$4,MAX(BB$1:BB317)+1,"")</f>
        <v/>
      </c>
      <c r="BC318" s="7" t="str">
        <f>IF($J318=BC$4,MAX(BC$1:BC317)+1,"")</f>
        <v/>
      </c>
      <c r="BD318" s="7" t="str">
        <f>IF($J318=BD$4,MAX(BD$1:BD317)+1,"")</f>
        <v/>
      </c>
      <c r="BE318" s="7" t="str">
        <f>IF($J318=BE$4,MAX(BE$1:BE317)+1,"")</f>
        <v/>
      </c>
      <c r="BF318" s="7" t="str">
        <f>IF($J318=BF$4,MAX(BF$1:BF317)+1,"")</f>
        <v/>
      </c>
      <c r="BG318" s="7" t="str">
        <f>IF($J318=BG$4,MAX(BG$1:BG317)+1,"")</f>
        <v/>
      </c>
      <c r="BH318" s="7" t="str">
        <f>IF($J318=BH$4,MAX(BH$1:BH317)+1,"")</f>
        <v/>
      </c>
      <c r="BI318" s="6">
        <f t="shared" si="20"/>
        <v>18</v>
      </c>
    </row>
    <row r="319" spans="1:61">
      <c r="A319" s="6" t="str">
        <f t="shared" si="21"/>
        <v>มัธยมศึกษาปีที่ 1/3-5</v>
      </c>
      <c r="B319" s="6" t="str">
        <f t="shared" si="18"/>
        <v>ช67109-19</v>
      </c>
      <c r="D319" s="7">
        <v>5</v>
      </c>
      <c r="E319" s="7" t="s">
        <v>975</v>
      </c>
      <c r="F319" s="6" t="s">
        <v>976</v>
      </c>
      <c r="G319" s="6" t="s">
        <v>977</v>
      </c>
      <c r="H319" s="15" t="s">
        <v>782</v>
      </c>
      <c r="J319" s="7" t="str">
        <f>IF(K319='วิชา-ชั้นที่สอน'!$B$3,'วิชา-ชั้นที่สอน'!$A$3,IF(K319='วิชา-ชั้นที่สอน'!$B$4,'วิชา-ชั้นที่สอน'!$A$4,IF(K319='วิชา-ชั้นที่สอน'!$B$5,'วิชา-ชั้นที่สอน'!$A$5,IF(K319='วิชา-ชั้นที่สอน'!$B$6,'วิชา-ชั้นที่สอน'!$A$6,IF(K319='วิชา-ชั้นที่สอน'!$B$7,'วิชา-ชั้นที่สอน'!$A$7,IF(K319='วิชา-ชั้นที่สอน'!$B$8,'วิชา-ชั้นที่สอน'!$A$8,"-"))))))</f>
        <v>ช67109</v>
      </c>
      <c r="K319" s="7" t="s">
        <v>1857</v>
      </c>
      <c r="L319" s="7" t="str">
        <f>IF(J319=0,"",IF(J319="-","",IF(J319="","",VLOOKUP(J319,'วิชา-ชั้นที่สอน'!$A$3:$F$59,3,FALSE))))</f>
        <v>นายวสันต์ แสงรัตนกุล</v>
      </c>
      <c r="M319" s="7" t="str">
        <f>IF(L319=$M$4,MAX(M$1:$M318)+1,"")</f>
        <v/>
      </c>
      <c r="N319" s="7" t="str">
        <f>IF($L319=N$4,MAX(N$1:N318)+1,"")</f>
        <v/>
      </c>
      <c r="O319" s="7" t="str">
        <f>IF($L319=O$4,MAX(O$1:O318)+1,"")</f>
        <v/>
      </c>
      <c r="P319" s="7" t="str">
        <f>IF($L319=P$4,MAX(P$1:P318)+1,"")</f>
        <v/>
      </c>
      <c r="Q319" s="7" t="str">
        <f>IF($L319=Q$4,MAX(Q$1:Q318)+1,"")</f>
        <v/>
      </c>
      <c r="R319" s="7" t="str">
        <f>IF($L319=R$4,MAX(R$1:R318)+1,"")</f>
        <v/>
      </c>
      <c r="S319" s="7">
        <f>IF($L319=S$4,MAX(S$1:S318)+1,"")</f>
        <v>19</v>
      </c>
      <c r="T319" s="7" t="str">
        <f>IF($L319=T$4,MAX(T$1:T318)+1,"")</f>
        <v/>
      </c>
      <c r="U319" s="7" t="str">
        <f>IF($L319=U$4,MAX(U$1:U318)+1,"")</f>
        <v/>
      </c>
      <c r="V319" s="6">
        <f t="shared" si="19"/>
        <v>19</v>
      </c>
      <c r="X319" s="7" t="str">
        <f>IF($J319=X$4,MAX(X$1:X318)+1,"")</f>
        <v/>
      </c>
      <c r="Y319" s="7" t="str">
        <f>IF($J319=Y$4,MAX(Y$1:Y318)+1,"")</f>
        <v/>
      </c>
      <c r="Z319" s="7">
        <f>IF($J319=Z$4,MAX(Z$1:Z318)+1,"")</f>
        <v>19</v>
      </c>
      <c r="AA319" s="7" t="str">
        <f>IF($J319=AA$4,MAX(AA$1:AA318)+1,"")</f>
        <v/>
      </c>
      <c r="AB319" s="7" t="str">
        <f>IF($J319=AB$4,MAX(AB$1:AB318)+1,"")</f>
        <v/>
      </c>
      <c r="AC319" s="7" t="str">
        <f>IF($J319=AC$4,MAX(AC$1:AC318)+1,"")</f>
        <v/>
      </c>
      <c r="AD319" s="7" t="str">
        <f>IF($J319=AD$4,MAX(AD$1:AD318)+1,"")</f>
        <v/>
      </c>
      <c r="AE319" s="7" t="str">
        <f>IF($J319=AE$4,MAX(AE$1:AE318)+1,"")</f>
        <v/>
      </c>
      <c r="AF319" s="7" t="str">
        <f>IF($J319=AF$4,MAX(AF$1:AF318)+1,"")</f>
        <v/>
      </c>
      <c r="AG319" s="7" t="str">
        <f>IF($J319=AG$4,MAX(AG$1:AG318)+1,"")</f>
        <v/>
      </c>
      <c r="AH319" s="7" t="str">
        <f>IF($J319=AH$4,MAX(AH$1:AH318)+1,"")</f>
        <v/>
      </c>
      <c r="AI319" s="7" t="str">
        <f>IF($J319=AI$4,MAX(AI$1:AI318)+1,"")</f>
        <v/>
      </c>
      <c r="AJ319" s="7" t="str">
        <f>IF($J319=AJ$4,MAX(AJ$1:AJ318)+1,"")</f>
        <v/>
      </c>
      <c r="AK319" s="7" t="str">
        <f>IF($J319=AK$4,MAX(AK$1:AK318)+1,"")</f>
        <v/>
      </c>
      <c r="AL319" s="7" t="str">
        <f>IF($J319=AL$4,MAX(AL$1:AL318)+1,"")</f>
        <v/>
      </c>
      <c r="AM319" s="7" t="str">
        <f>IF($J319=AM$4,MAX(AM$1:AM318)+1,"")</f>
        <v/>
      </c>
      <c r="AN319" s="7" t="str">
        <f>IF($J319=AN$4,MAX(AN$1:AN318)+1,"")</f>
        <v/>
      </c>
      <c r="AO319" s="7" t="str">
        <f>IF($J319=AO$4,MAX(AO$1:AO318)+1,"")</f>
        <v/>
      </c>
      <c r="AP319" s="7" t="str">
        <f>IF($J319=AP$4,MAX(AP$1:AP318)+1,"")</f>
        <v/>
      </c>
      <c r="AQ319" s="7" t="str">
        <f>IF($J319=AQ$4,MAX(AQ$1:AQ318)+1,"")</f>
        <v/>
      </c>
      <c r="AR319" s="7" t="str">
        <f>IF($J319=AR$4,MAX(AR$1:AR318)+1,"")</f>
        <v/>
      </c>
      <c r="AS319" s="7" t="str">
        <f>IF($J319=AS$4,MAX(AS$1:AS318)+1,"")</f>
        <v/>
      </c>
      <c r="AT319" s="7" t="str">
        <f>IF($J319=AT$4,MAX(AT$1:AT318)+1,"")</f>
        <v/>
      </c>
      <c r="AU319" s="7" t="str">
        <f>IF($J319=AU$4,MAX(AU$1:AU318)+1,"")</f>
        <v/>
      </c>
      <c r="AV319" s="7" t="str">
        <f>IF($J319=AV$4,MAX(AV$1:AV318)+1,"")</f>
        <v/>
      </c>
      <c r="AW319" s="7" t="str">
        <f>IF($J319=AW$4,MAX(AW$1:AW318)+1,"")</f>
        <v/>
      </c>
      <c r="AX319" s="7" t="str">
        <f>IF($J319=AX$4,MAX(AX$1:AX318)+1,"")</f>
        <v/>
      </c>
      <c r="AY319" s="7" t="str">
        <f>IF($J319=AY$4,MAX(AY$1:AY318)+1,"")</f>
        <v/>
      </c>
      <c r="AZ319" s="7" t="str">
        <f>IF($J319=AZ$4,MAX(AZ$1:AZ318)+1,"")</f>
        <v/>
      </c>
      <c r="BA319" s="7" t="str">
        <f>IF($J319=BA$4,MAX(BA$1:BA318)+1,"")</f>
        <v/>
      </c>
      <c r="BB319" s="7" t="str">
        <f>IF($J319=BB$4,MAX(BB$1:BB318)+1,"")</f>
        <v/>
      </c>
      <c r="BC319" s="7" t="str">
        <f>IF($J319=BC$4,MAX(BC$1:BC318)+1,"")</f>
        <v/>
      </c>
      <c r="BD319" s="7" t="str">
        <f>IF($J319=BD$4,MAX(BD$1:BD318)+1,"")</f>
        <v/>
      </c>
      <c r="BE319" s="7" t="str">
        <f>IF($J319=BE$4,MAX(BE$1:BE318)+1,"")</f>
        <v/>
      </c>
      <c r="BF319" s="7" t="str">
        <f>IF($J319=BF$4,MAX(BF$1:BF318)+1,"")</f>
        <v/>
      </c>
      <c r="BG319" s="7" t="str">
        <f>IF($J319=BG$4,MAX(BG$1:BG318)+1,"")</f>
        <v/>
      </c>
      <c r="BH319" s="7" t="str">
        <f>IF($J319=BH$4,MAX(BH$1:BH318)+1,"")</f>
        <v/>
      </c>
      <c r="BI319" s="6">
        <f t="shared" si="20"/>
        <v>19</v>
      </c>
    </row>
    <row r="320" spans="1:61">
      <c r="A320" s="6" t="str">
        <f t="shared" si="21"/>
        <v>มัธยมศึกษาปีที่ 1/3-6</v>
      </c>
      <c r="B320" s="6" t="str">
        <f t="shared" si="18"/>
        <v>ช67109-20</v>
      </c>
      <c r="D320" s="7">
        <v>6</v>
      </c>
      <c r="E320" s="7" t="s">
        <v>978</v>
      </c>
      <c r="F320" s="6" t="s">
        <v>979</v>
      </c>
      <c r="G320" s="6" t="s">
        <v>1993</v>
      </c>
      <c r="H320" s="15" t="s">
        <v>782</v>
      </c>
      <c r="J320" s="7" t="str">
        <f>IF(K320='วิชา-ชั้นที่สอน'!$B$3,'วิชา-ชั้นที่สอน'!$A$3,IF(K320='วิชา-ชั้นที่สอน'!$B$4,'วิชา-ชั้นที่สอน'!$A$4,IF(K320='วิชา-ชั้นที่สอน'!$B$5,'วิชา-ชั้นที่สอน'!$A$5,IF(K320='วิชา-ชั้นที่สอน'!$B$6,'วิชา-ชั้นที่สอน'!$A$6,IF(K320='วิชา-ชั้นที่สอน'!$B$7,'วิชา-ชั้นที่สอน'!$A$7,IF(K320='วิชา-ชั้นที่สอน'!$B$8,'วิชา-ชั้นที่สอน'!$A$8,"-"))))))</f>
        <v>ช67109</v>
      </c>
      <c r="K320" s="7" t="s">
        <v>1857</v>
      </c>
      <c r="L320" s="7" t="str">
        <f>IF(J320=0,"",IF(J320="-","",IF(J320="","",VLOOKUP(J320,'วิชา-ชั้นที่สอน'!$A$3:$F$59,3,FALSE))))</f>
        <v>นายวสันต์ แสงรัตนกุล</v>
      </c>
      <c r="M320" s="7" t="str">
        <f>IF(L320=$M$4,MAX(M$1:$M319)+1,"")</f>
        <v/>
      </c>
      <c r="N320" s="7" t="str">
        <f>IF($L320=N$4,MAX(N$1:N319)+1,"")</f>
        <v/>
      </c>
      <c r="O320" s="7" t="str">
        <f>IF($L320=O$4,MAX(O$1:O319)+1,"")</f>
        <v/>
      </c>
      <c r="P320" s="7" t="str">
        <f>IF($L320=P$4,MAX(P$1:P319)+1,"")</f>
        <v/>
      </c>
      <c r="Q320" s="7" t="str">
        <f>IF($L320=Q$4,MAX(Q$1:Q319)+1,"")</f>
        <v/>
      </c>
      <c r="R320" s="7" t="str">
        <f>IF($L320=R$4,MAX(R$1:R319)+1,"")</f>
        <v/>
      </c>
      <c r="S320" s="7">
        <f>IF($L320=S$4,MAX(S$1:S319)+1,"")</f>
        <v>20</v>
      </c>
      <c r="T320" s="7" t="str">
        <f>IF($L320=T$4,MAX(T$1:T319)+1,"")</f>
        <v/>
      </c>
      <c r="U320" s="7" t="str">
        <f>IF($L320=U$4,MAX(U$1:U319)+1,"")</f>
        <v/>
      </c>
      <c r="V320" s="6">
        <f t="shared" si="19"/>
        <v>20</v>
      </c>
      <c r="X320" s="7" t="str">
        <f>IF($J320=X$4,MAX(X$1:X319)+1,"")</f>
        <v/>
      </c>
      <c r="Y320" s="7" t="str">
        <f>IF($J320=Y$4,MAX(Y$1:Y319)+1,"")</f>
        <v/>
      </c>
      <c r="Z320" s="7">
        <f>IF($J320=Z$4,MAX(Z$1:Z319)+1,"")</f>
        <v>20</v>
      </c>
      <c r="AA320" s="7" t="str">
        <f>IF($J320=AA$4,MAX(AA$1:AA319)+1,"")</f>
        <v/>
      </c>
      <c r="AB320" s="7" t="str">
        <f>IF($J320=AB$4,MAX(AB$1:AB319)+1,"")</f>
        <v/>
      </c>
      <c r="AC320" s="7" t="str">
        <f>IF($J320=AC$4,MAX(AC$1:AC319)+1,"")</f>
        <v/>
      </c>
      <c r="AD320" s="7" t="str">
        <f>IF($J320=AD$4,MAX(AD$1:AD319)+1,"")</f>
        <v/>
      </c>
      <c r="AE320" s="7" t="str">
        <f>IF($J320=AE$4,MAX(AE$1:AE319)+1,"")</f>
        <v/>
      </c>
      <c r="AF320" s="7" t="str">
        <f>IF($J320=AF$4,MAX(AF$1:AF319)+1,"")</f>
        <v/>
      </c>
      <c r="AG320" s="7" t="str">
        <f>IF($J320=AG$4,MAX(AG$1:AG319)+1,"")</f>
        <v/>
      </c>
      <c r="AH320" s="7" t="str">
        <f>IF($J320=AH$4,MAX(AH$1:AH319)+1,"")</f>
        <v/>
      </c>
      <c r="AI320" s="7" t="str">
        <f>IF($J320=AI$4,MAX(AI$1:AI319)+1,"")</f>
        <v/>
      </c>
      <c r="AJ320" s="7" t="str">
        <f>IF($J320=AJ$4,MAX(AJ$1:AJ319)+1,"")</f>
        <v/>
      </c>
      <c r="AK320" s="7" t="str">
        <f>IF($J320=AK$4,MAX(AK$1:AK319)+1,"")</f>
        <v/>
      </c>
      <c r="AL320" s="7" t="str">
        <f>IF($J320=AL$4,MAX(AL$1:AL319)+1,"")</f>
        <v/>
      </c>
      <c r="AM320" s="7" t="str">
        <f>IF($J320=AM$4,MAX(AM$1:AM319)+1,"")</f>
        <v/>
      </c>
      <c r="AN320" s="7" t="str">
        <f>IF($J320=AN$4,MAX(AN$1:AN319)+1,"")</f>
        <v/>
      </c>
      <c r="AO320" s="7" t="str">
        <f>IF($J320=AO$4,MAX(AO$1:AO319)+1,"")</f>
        <v/>
      </c>
      <c r="AP320" s="7" t="str">
        <f>IF($J320=AP$4,MAX(AP$1:AP319)+1,"")</f>
        <v/>
      </c>
      <c r="AQ320" s="7" t="str">
        <f>IF($J320=AQ$4,MAX(AQ$1:AQ319)+1,"")</f>
        <v/>
      </c>
      <c r="AR320" s="7" t="str">
        <f>IF($J320=AR$4,MAX(AR$1:AR319)+1,"")</f>
        <v/>
      </c>
      <c r="AS320" s="7" t="str">
        <f>IF($J320=AS$4,MAX(AS$1:AS319)+1,"")</f>
        <v/>
      </c>
      <c r="AT320" s="7" t="str">
        <f>IF($J320=AT$4,MAX(AT$1:AT319)+1,"")</f>
        <v/>
      </c>
      <c r="AU320" s="7" t="str">
        <f>IF($J320=AU$4,MAX(AU$1:AU319)+1,"")</f>
        <v/>
      </c>
      <c r="AV320" s="7" t="str">
        <f>IF($J320=AV$4,MAX(AV$1:AV319)+1,"")</f>
        <v/>
      </c>
      <c r="AW320" s="7" t="str">
        <f>IF($J320=AW$4,MAX(AW$1:AW319)+1,"")</f>
        <v/>
      </c>
      <c r="AX320" s="7" t="str">
        <f>IF($J320=AX$4,MAX(AX$1:AX319)+1,"")</f>
        <v/>
      </c>
      <c r="AY320" s="7" t="str">
        <f>IF($J320=AY$4,MAX(AY$1:AY319)+1,"")</f>
        <v/>
      </c>
      <c r="AZ320" s="7" t="str">
        <f>IF($J320=AZ$4,MAX(AZ$1:AZ319)+1,"")</f>
        <v/>
      </c>
      <c r="BA320" s="7" t="str">
        <f>IF($J320=BA$4,MAX(BA$1:BA319)+1,"")</f>
        <v/>
      </c>
      <c r="BB320" s="7" t="str">
        <f>IF($J320=BB$4,MAX(BB$1:BB319)+1,"")</f>
        <v/>
      </c>
      <c r="BC320" s="7" t="str">
        <f>IF($J320=BC$4,MAX(BC$1:BC319)+1,"")</f>
        <v/>
      </c>
      <c r="BD320" s="7" t="str">
        <f>IF($J320=BD$4,MAX(BD$1:BD319)+1,"")</f>
        <v/>
      </c>
      <c r="BE320" s="7" t="str">
        <f>IF($J320=BE$4,MAX(BE$1:BE319)+1,"")</f>
        <v/>
      </c>
      <c r="BF320" s="7" t="str">
        <f>IF($J320=BF$4,MAX(BF$1:BF319)+1,"")</f>
        <v/>
      </c>
      <c r="BG320" s="7" t="str">
        <f>IF($J320=BG$4,MAX(BG$1:BG319)+1,"")</f>
        <v/>
      </c>
      <c r="BH320" s="7" t="str">
        <f>IF($J320=BH$4,MAX(BH$1:BH319)+1,"")</f>
        <v/>
      </c>
      <c r="BI320" s="6">
        <f t="shared" si="20"/>
        <v>20</v>
      </c>
    </row>
    <row r="321" spans="1:61">
      <c r="A321" s="6" t="str">
        <f t="shared" si="21"/>
        <v>มัธยมศึกษาปีที่ 1/3-7</v>
      </c>
      <c r="B321" s="6" t="str">
        <f t="shared" si="18"/>
        <v>ช67109-21</v>
      </c>
      <c r="D321" s="7">
        <v>7</v>
      </c>
      <c r="E321" s="7" t="s">
        <v>980</v>
      </c>
      <c r="F321" s="6" t="s">
        <v>981</v>
      </c>
      <c r="G321" s="6" t="s">
        <v>982</v>
      </c>
      <c r="H321" s="15" t="s">
        <v>782</v>
      </c>
      <c r="J321" s="7" t="str">
        <f>IF(K321='วิชา-ชั้นที่สอน'!$B$3,'วิชา-ชั้นที่สอน'!$A$3,IF(K321='วิชา-ชั้นที่สอน'!$B$4,'วิชา-ชั้นที่สอน'!$A$4,IF(K321='วิชา-ชั้นที่สอน'!$B$5,'วิชา-ชั้นที่สอน'!$A$5,IF(K321='วิชา-ชั้นที่สอน'!$B$6,'วิชา-ชั้นที่สอน'!$A$6,IF(K321='วิชา-ชั้นที่สอน'!$B$7,'วิชา-ชั้นที่สอน'!$A$7,IF(K321='วิชา-ชั้นที่สอน'!$B$8,'วิชา-ชั้นที่สอน'!$A$8,"-"))))))</f>
        <v>ช67109</v>
      </c>
      <c r="K321" s="7" t="s">
        <v>1857</v>
      </c>
      <c r="L321" s="7" t="str">
        <f>IF(J321=0,"",IF(J321="-","",IF(J321="","",VLOOKUP(J321,'วิชา-ชั้นที่สอน'!$A$3:$F$59,3,FALSE))))</f>
        <v>นายวสันต์ แสงรัตนกุล</v>
      </c>
      <c r="M321" s="7" t="str">
        <f>IF(L321=$M$4,MAX(M$1:$M320)+1,"")</f>
        <v/>
      </c>
      <c r="N321" s="7" t="str">
        <f>IF($L321=N$4,MAX(N$1:N320)+1,"")</f>
        <v/>
      </c>
      <c r="O321" s="7" t="str">
        <f>IF($L321=O$4,MAX(O$1:O320)+1,"")</f>
        <v/>
      </c>
      <c r="P321" s="7" t="str">
        <f>IF($L321=P$4,MAX(P$1:P320)+1,"")</f>
        <v/>
      </c>
      <c r="Q321" s="7" t="str">
        <f>IF($L321=Q$4,MAX(Q$1:Q320)+1,"")</f>
        <v/>
      </c>
      <c r="R321" s="7" t="str">
        <f>IF($L321=R$4,MAX(R$1:R320)+1,"")</f>
        <v/>
      </c>
      <c r="S321" s="7">
        <f>IF($L321=S$4,MAX(S$1:S320)+1,"")</f>
        <v>21</v>
      </c>
      <c r="T321" s="7" t="str">
        <f>IF($L321=T$4,MAX(T$1:T320)+1,"")</f>
        <v/>
      </c>
      <c r="U321" s="7" t="str">
        <f>IF($L321=U$4,MAX(U$1:U320)+1,"")</f>
        <v/>
      </c>
      <c r="V321" s="6">
        <f t="shared" si="19"/>
        <v>21</v>
      </c>
      <c r="X321" s="7" t="str">
        <f>IF($J321=X$4,MAX(X$1:X320)+1,"")</f>
        <v/>
      </c>
      <c r="Y321" s="7" t="str">
        <f>IF($J321=Y$4,MAX(Y$1:Y320)+1,"")</f>
        <v/>
      </c>
      <c r="Z321" s="7">
        <f>IF($J321=Z$4,MAX(Z$1:Z320)+1,"")</f>
        <v>21</v>
      </c>
      <c r="AA321" s="7" t="str">
        <f>IF($J321=AA$4,MAX(AA$1:AA320)+1,"")</f>
        <v/>
      </c>
      <c r="AB321" s="7" t="str">
        <f>IF($J321=AB$4,MAX(AB$1:AB320)+1,"")</f>
        <v/>
      </c>
      <c r="AC321" s="7" t="str">
        <f>IF($J321=AC$4,MAX(AC$1:AC320)+1,"")</f>
        <v/>
      </c>
      <c r="AD321" s="7" t="str">
        <f>IF($J321=AD$4,MAX(AD$1:AD320)+1,"")</f>
        <v/>
      </c>
      <c r="AE321" s="7" t="str">
        <f>IF($J321=AE$4,MAX(AE$1:AE320)+1,"")</f>
        <v/>
      </c>
      <c r="AF321" s="7" t="str">
        <f>IF($J321=AF$4,MAX(AF$1:AF320)+1,"")</f>
        <v/>
      </c>
      <c r="AG321" s="7" t="str">
        <f>IF($J321=AG$4,MAX(AG$1:AG320)+1,"")</f>
        <v/>
      </c>
      <c r="AH321" s="7" t="str">
        <f>IF($J321=AH$4,MAX(AH$1:AH320)+1,"")</f>
        <v/>
      </c>
      <c r="AI321" s="7" t="str">
        <f>IF($J321=AI$4,MAX(AI$1:AI320)+1,"")</f>
        <v/>
      </c>
      <c r="AJ321" s="7" t="str">
        <f>IF($J321=AJ$4,MAX(AJ$1:AJ320)+1,"")</f>
        <v/>
      </c>
      <c r="AK321" s="7" t="str">
        <f>IF($J321=AK$4,MAX(AK$1:AK320)+1,"")</f>
        <v/>
      </c>
      <c r="AL321" s="7" t="str">
        <f>IF($J321=AL$4,MAX(AL$1:AL320)+1,"")</f>
        <v/>
      </c>
      <c r="AM321" s="7" t="str">
        <f>IF($J321=AM$4,MAX(AM$1:AM320)+1,"")</f>
        <v/>
      </c>
      <c r="AN321" s="7" t="str">
        <f>IF($J321=AN$4,MAX(AN$1:AN320)+1,"")</f>
        <v/>
      </c>
      <c r="AO321" s="7" t="str">
        <f>IF($J321=AO$4,MAX(AO$1:AO320)+1,"")</f>
        <v/>
      </c>
      <c r="AP321" s="7" t="str">
        <f>IF($J321=AP$4,MAX(AP$1:AP320)+1,"")</f>
        <v/>
      </c>
      <c r="AQ321" s="7" t="str">
        <f>IF($J321=AQ$4,MAX(AQ$1:AQ320)+1,"")</f>
        <v/>
      </c>
      <c r="AR321" s="7" t="str">
        <f>IF($J321=AR$4,MAX(AR$1:AR320)+1,"")</f>
        <v/>
      </c>
      <c r="AS321" s="7" t="str">
        <f>IF($J321=AS$4,MAX(AS$1:AS320)+1,"")</f>
        <v/>
      </c>
      <c r="AT321" s="7" t="str">
        <f>IF($J321=AT$4,MAX(AT$1:AT320)+1,"")</f>
        <v/>
      </c>
      <c r="AU321" s="7" t="str">
        <f>IF($J321=AU$4,MAX(AU$1:AU320)+1,"")</f>
        <v/>
      </c>
      <c r="AV321" s="7" t="str">
        <f>IF($J321=AV$4,MAX(AV$1:AV320)+1,"")</f>
        <v/>
      </c>
      <c r="AW321" s="7" t="str">
        <f>IF($J321=AW$4,MAX(AW$1:AW320)+1,"")</f>
        <v/>
      </c>
      <c r="AX321" s="7" t="str">
        <f>IF($J321=AX$4,MAX(AX$1:AX320)+1,"")</f>
        <v/>
      </c>
      <c r="AY321" s="7" t="str">
        <f>IF($J321=AY$4,MAX(AY$1:AY320)+1,"")</f>
        <v/>
      </c>
      <c r="AZ321" s="7" t="str">
        <f>IF($J321=AZ$4,MAX(AZ$1:AZ320)+1,"")</f>
        <v/>
      </c>
      <c r="BA321" s="7" t="str">
        <f>IF($J321=BA$4,MAX(BA$1:BA320)+1,"")</f>
        <v/>
      </c>
      <c r="BB321" s="7" t="str">
        <f>IF($J321=BB$4,MAX(BB$1:BB320)+1,"")</f>
        <v/>
      </c>
      <c r="BC321" s="7" t="str">
        <f>IF($J321=BC$4,MAX(BC$1:BC320)+1,"")</f>
        <v/>
      </c>
      <c r="BD321" s="7" t="str">
        <f>IF($J321=BD$4,MAX(BD$1:BD320)+1,"")</f>
        <v/>
      </c>
      <c r="BE321" s="7" t="str">
        <f>IF($J321=BE$4,MAX(BE$1:BE320)+1,"")</f>
        <v/>
      </c>
      <c r="BF321" s="7" t="str">
        <f>IF($J321=BF$4,MAX(BF$1:BF320)+1,"")</f>
        <v/>
      </c>
      <c r="BG321" s="7" t="str">
        <f>IF($J321=BG$4,MAX(BG$1:BG320)+1,"")</f>
        <v/>
      </c>
      <c r="BH321" s="7" t="str">
        <f>IF($J321=BH$4,MAX(BH$1:BH320)+1,"")</f>
        <v/>
      </c>
      <c r="BI321" s="6">
        <f t="shared" si="20"/>
        <v>21</v>
      </c>
    </row>
    <row r="322" spans="1:61">
      <c r="A322" s="6" t="str">
        <f t="shared" si="21"/>
        <v>มัธยมศึกษาปีที่ 1/3-8</v>
      </c>
      <c r="B322" s="6" t="str">
        <f t="shared" si="18"/>
        <v>ช67109-22</v>
      </c>
      <c r="D322" s="7">
        <v>8</v>
      </c>
      <c r="E322" s="7" t="s">
        <v>983</v>
      </c>
      <c r="F322" s="6" t="s">
        <v>984</v>
      </c>
      <c r="G322" s="6" t="s">
        <v>985</v>
      </c>
      <c r="H322" s="15" t="s">
        <v>782</v>
      </c>
      <c r="J322" s="7" t="str">
        <f>IF(K322='วิชา-ชั้นที่สอน'!$B$3,'วิชา-ชั้นที่สอน'!$A$3,IF(K322='วิชา-ชั้นที่สอน'!$B$4,'วิชา-ชั้นที่สอน'!$A$4,IF(K322='วิชา-ชั้นที่สอน'!$B$5,'วิชา-ชั้นที่สอน'!$A$5,IF(K322='วิชา-ชั้นที่สอน'!$B$6,'วิชา-ชั้นที่สอน'!$A$6,IF(K322='วิชา-ชั้นที่สอน'!$B$7,'วิชา-ชั้นที่สอน'!$A$7,IF(K322='วิชา-ชั้นที่สอน'!$B$8,'วิชา-ชั้นที่สอน'!$A$8,"-"))))))</f>
        <v>ช67109</v>
      </c>
      <c r="K322" s="7" t="s">
        <v>1857</v>
      </c>
      <c r="L322" s="7" t="str">
        <f>IF(J322=0,"",IF(J322="-","",IF(J322="","",VLOOKUP(J322,'วิชา-ชั้นที่สอน'!$A$3:$F$59,3,FALSE))))</f>
        <v>นายวสันต์ แสงรัตนกุล</v>
      </c>
      <c r="M322" s="7" t="str">
        <f>IF(L322=$M$4,MAX(M$1:$M321)+1,"")</f>
        <v/>
      </c>
      <c r="N322" s="7" t="str">
        <f>IF($L322=N$4,MAX(N$1:N321)+1,"")</f>
        <v/>
      </c>
      <c r="O322" s="7" t="str">
        <f>IF($L322=O$4,MAX(O$1:O321)+1,"")</f>
        <v/>
      </c>
      <c r="P322" s="7" t="str">
        <f>IF($L322=P$4,MAX(P$1:P321)+1,"")</f>
        <v/>
      </c>
      <c r="Q322" s="7" t="str">
        <f>IF($L322=Q$4,MAX(Q$1:Q321)+1,"")</f>
        <v/>
      </c>
      <c r="R322" s="7" t="str">
        <f>IF($L322=R$4,MAX(R$1:R321)+1,"")</f>
        <v/>
      </c>
      <c r="S322" s="7">
        <f>IF($L322=S$4,MAX(S$1:S321)+1,"")</f>
        <v>22</v>
      </c>
      <c r="T322" s="7" t="str">
        <f>IF($L322=T$4,MAX(T$1:T321)+1,"")</f>
        <v/>
      </c>
      <c r="U322" s="7" t="str">
        <f>IF($L322=U$4,MAX(U$1:U321)+1,"")</f>
        <v/>
      </c>
      <c r="V322" s="6">
        <f t="shared" si="19"/>
        <v>22</v>
      </c>
      <c r="X322" s="7" t="str">
        <f>IF($J322=X$4,MAX(X$1:X321)+1,"")</f>
        <v/>
      </c>
      <c r="Y322" s="7" t="str">
        <f>IF($J322=Y$4,MAX(Y$1:Y321)+1,"")</f>
        <v/>
      </c>
      <c r="Z322" s="7">
        <f>IF($J322=Z$4,MAX(Z$1:Z321)+1,"")</f>
        <v>22</v>
      </c>
      <c r="AA322" s="7" t="str">
        <f>IF($J322=AA$4,MAX(AA$1:AA321)+1,"")</f>
        <v/>
      </c>
      <c r="AB322" s="7" t="str">
        <f>IF($J322=AB$4,MAX(AB$1:AB321)+1,"")</f>
        <v/>
      </c>
      <c r="AC322" s="7" t="str">
        <f>IF($J322=AC$4,MAX(AC$1:AC321)+1,"")</f>
        <v/>
      </c>
      <c r="AD322" s="7" t="str">
        <f>IF($J322=AD$4,MAX(AD$1:AD321)+1,"")</f>
        <v/>
      </c>
      <c r="AE322" s="7" t="str">
        <f>IF($J322=AE$4,MAX(AE$1:AE321)+1,"")</f>
        <v/>
      </c>
      <c r="AF322" s="7" t="str">
        <f>IF($J322=AF$4,MAX(AF$1:AF321)+1,"")</f>
        <v/>
      </c>
      <c r="AG322" s="7" t="str">
        <f>IF($J322=AG$4,MAX(AG$1:AG321)+1,"")</f>
        <v/>
      </c>
      <c r="AH322" s="7" t="str">
        <f>IF($J322=AH$4,MAX(AH$1:AH321)+1,"")</f>
        <v/>
      </c>
      <c r="AI322" s="7" t="str">
        <f>IF($J322=AI$4,MAX(AI$1:AI321)+1,"")</f>
        <v/>
      </c>
      <c r="AJ322" s="7" t="str">
        <f>IF($J322=AJ$4,MAX(AJ$1:AJ321)+1,"")</f>
        <v/>
      </c>
      <c r="AK322" s="7" t="str">
        <f>IF($J322=AK$4,MAX(AK$1:AK321)+1,"")</f>
        <v/>
      </c>
      <c r="AL322" s="7" t="str">
        <f>IF($J322=AL$4,MAX(AL$1:AL321)+1,"")</f>
        <v/>
      </c>
      <c r="AM322" s="7" t="str">
        <f>IF($J322=AM$4,MAX(AM$1:AM321)+1,"")</f>
        <v/>
      </c>
      <c r="AN322" s="7" t="str">
        <f>IF($J322=AN$4,MAX(AN$1:AN321)+1,"")</f>
        <v/>
      </c>
      <c r="AO322" s="7" t="str">
        <f>IF($J322=AO$4,MAX(AO$1:AO321)+1,"")</f>
        <v/>
      </c>
      <c r="AP322" s="7" t="str">
        <f>IF($J322=AP$4,MAX(AP$1:AP321)+1,"")</f>
        <v/>
      </c>
      <c r="AQ322" s="7" t="str">
        <f>IF($J322=AQ$4,MAX(AQ$1:AQ321)+1,"")</f>
        <v/>
      </c>
      <c r="AR322" s="7" t="str">
        <f>IF($J322=AR$4,MAX(AR$1:AR321)+1,"")</f>
        <v/>
      </c>
      <c r="AS322" s="7" t="str">
        <f>IF($J322=AS$4,MAX(AS$1:AS321)+1,"")</f>
        <v/>
      </c>
      <c r="AT322" s="7" t="str">
        <f>IF($J322=AT$4,MAX(AT$1:AT321)+1,"")</f>
        <v/>
      </c>
      <c r="AU322" s="7" t="str">
        <f>IF($J322=AU$4,MAX(AU$1:AU321)+1,"")</f>
        <v/>
      </c>
      <c r="AV322" s="7" t="str">
        <f>IF($J322=AV$4,MAX(AV$1:AV321)+1,"")</f>
        <v/>
      </c>
      <c r="AW322" s="7" t="str">
        <f>IF($J322=AW$4,MAX(AW$1:AW321)+1,"")</f>
        <v/>
      </c>
      <c r="AX322" s="7" t="str">
        <f>IF($J322=AX$4,MAX(AX$1:AX321)+1,"")</f>
        <v/>
      </c>
      <c r="AY322" s="7" t="str">
        <f>IF($J322=AY$4,MAX(AY$1:AY321)+1,"")</f>
        <v/>
      </c>
      <c r="AZ322" s="7" t="str">
        <f>IF($J322=AZ$4,MAX(AZ$1:AZ321)+1,"")</f>
        <v/>
      </c>
      <c r="BA322" s="7" t="str">
        <f>IF($J322=BA$4,MAX(BA$1:BA321)+1,"")</f>
        <v/>
      </c>
      <c r="BB322" s="7" t="str">
        <f>IF($J322=BB$4,MAX(BB$1:BB321)+1,"")</f>
        <v/>
      </c>
      <c r="BC322" s="7" t="str">
        <f>IF($J322=BC$4,MAX(BC$1:BC321)+1,"")</f>
        <v/>
      </c>
      <c r="BD322" s="7" t="str">
        <f>IF($J322=BD$4,MAX(BD$1:BD321)+1,"")</f>
        <v/>
      </c>
      <c r="BE322" s="7" t="str">
        <f>IF($J322=BE$4,MAX(BE$1:BE321)+1,"")</f>
        <v/>
      </c>
      <c r="BF322" s="7" t="str">
        <f>IF($J322=BF$4,MAX(BF$1:BF321)+1,"")</f>
        <v/>
      </c>
      <c r="BG322" s="7" t="str">
        <f>IF($J322=BG$4,MAX(BG$1:BG321)+1,"")</f>
        <v/>
      </c>
      <c r="BH322" s="7" t="str">
        <f>IF($J322=BH$4,MAX(BH$1:BH321)+1,"")</f>
        <v/>
      </c>
      <c r="BI322" s="6">
        <f t="shared" si="20"/>
        <v>22</v>
      </c>
    </row>
    <row r="323" spans="1:61">
      <c r="A323" s="6" t="str">
        <f t="shared" si="21"/>
        <v>มัธยมศึกษาปีที่ 1/3-9</v>
      </c>
      <c r="B323" s="6" t="str">
        <f t="shared" si="18"/>
        <v>ช67109-23</v>
      </c>
      <c r="D323" s="7">
        <v>9</v>
      </c>
      <c r="E323" s="7" t="s">
        <v>986</v>
      </c>
      <c r="F323" s="6" t="s">
        <v>1994</v>
      </c>
      <c r="G323" s="6" t="s">
        <v>987</v>
      </c>
      <c r="H323" s="15" t="s">
        <v>782</v>
      </c>
      <c r="J323" s="7" t="str">
        <f>IF(K323='วิชา-ชั้นที่สอน'!$B$3,'วิชา-ชั้นที่สอน'!$A$3,IF(K323='วิชา-ชั้นที่สอน'!$B$4,'วิชา-ชั้นที่สอน'!$A$4,IF(K323='วิชา-ชั้นที่สอน'!$B$5,'วิชา-ชั้นที่สอน'!$A$5,IF(K323='วิชา-ชั้นที่สอน'!$B$6,'วิชา-ชั้นที่สอน'!$A$6,IF(K323='วิชา-ชั้นที่สอน'!$B$7,'วิชา-ชั้นที่สอน'!$A$7,IF(K323='วิชา-ชั้นที่สอน'!$B$8,'วิชา-ชั้นที่สอน'!$A$8,"-"))))))</f>
        <v>ช67109</v>
      </c>
      <c r="K323" s="7" t="s">
        <v>1857</v>
      </c>
      <c r="L323" s="7" t="str">
        <f>IF(J323=0,"",IF(J323="-","",IF(J323="","",VLOOKUP(J323,'วิชา-ชั้นที่สอน'!$A$3:$F$59,3,FALSE))))</f>
        <v>นายวสันต์ แสงรัตนกุล</v>
      </c>
      <c r="M323" s="7" t="str">
        <f>IF(L323=$M$4,MAX(M$1:$M322)+1,"")</f>
        <v/>
      </c>
      <c r="N323" s="7" t="str">
        <f>IF($L323=N$4,MAX(N$1:N322)+1,"")</f>
        <v/>
      </c>
      <c r="O323" s="7" t="str">
        <f>IF($L323=O$4,MAX(O$1:O322)+1,"")</f>
        <v/>
      </c>
      <c r="P323" s="7" t="str">
        <f>IF($L323=P$4,MAX(P$1:P322)+1,"")</f>
        <v/>
      </c>
      <c r="Q323" s="7" t="str">
        <f>IF($L323=Q$4,MAX(Q$1:Q322)+1,"")</f>
        <v/>
      </c>
      <c r="R323" s="7" t="str">
        <f>IF($L323=R$4,MAX(R$1:R322)+1,"")</f>
        <v/>
      </c>
      <c r="S323" s="7">
        <f>IF($L323=S$4,MAX(S$1:S322)+1,"")</f>
        <v>23</v>
      </c>
      <c r="T323" s="7" t="str">
        <f>IF($L323=T$4,MAX(T$1:T322)+1,"")</f>
        <v/>
      </c>
      <c r="U323" s="7" t="str">
        <f>IF($L323=U$4,MAX(U$1:U322)+1,"")</f>
        <v/>
      </c>
      <c r="V323" s="6">
        <f t="shared" si="19"/>
        <v>23</v>
      </c>
      <c r="X323" s="7" t="str">
        <f>IF($J323=X$4,MAX(X$1:X322)+1,"")</f>
        <v/>
      </c>
      <c r="Y323" s="7" t="str">
        <f>IF($J323=Y$4,MAX(Y$1:Y322)+1,"")</f>
        <v/>
      </c>
      <c r="Z323" s="7">
        <f>IF($J323=Z$4,MAX(Z$1:Z322)+1,"")</f>
        <v>23</v>
      </c>
      <c r="AA323" s="7" t="str">
        <f>IF($J323=AA$4,MAX(AA$1:AA322)+1,"")</f>
        <v/>
      </c>
      <c r="AB323" s="7" t="str">
        <f>IF($J323=AB$4,MAX(AB$1:AB322)+1,"")</f>
        <v/>
      </c>
      <c r="AC323" s="7" t="str">
        <f>IF($J323=AC$4,MAX(AC$1:AC322)+1,"")</f>
        <v/>
      </c>
      <c r="AD323" s="7" t="str">
        <f>IF($J323=AD$4,MAX(AD$1:AD322)+1,"")</f>
        <v/>
      </c>
      <c r="AE323" s="7" t="str">
        <f>IF($J323=AE$4,MAX(AE$1:AE322)+1,"")</f>
        <v/>
      </c>
      <c r="AF323" s="7" t="str">
        <f>IF($J323=AF$4,MAX(AF$1:AF322)+1,"")</f>
        <v/>
      </c>
      <c r="AG323" s="7" t="str">
        <f>IF($J323=AG$4,MAX(AG$1:AG322)+1,"")</f>
        <v/>
      </c>
      <c r="AH323" s="7" t="str">
        <f>IF($J323=AH$4,MAX(AH$1:AH322)+1,"")</f>
        <v/>
      </c>
      <c r="AI323" s="7" t="str">
        <f>IF($J323=AI$4,MAX(AI$1:AI322)+1,"")</f>
        <v/>
      </c>
      <c r="AJ323" s="7" t="str">
        <f>IF($J323=AJ$4,MAX(AJ$1:AJ322)+1,"")</f>
        <v/>
      </c>
      <c r="AK323" s="7" t="str">
        <f>IF($J323=AK$4,MAX(AK$1:AK322)+1,"")</f>
        <v/>
      </c>
      <c r="AL323" s="7" t="str">
        <f>IF($J323=AL$4,MAX(AL$1:AL322)+1,"")</f>
        <v/>
      </c>
      <c r="AM323" s="7" t="str">
        <f>IF($J323=AM$4,MAX(AM$1:AM322)+1,"")</f>
        <v/>
      </c>
      <c r="AN323" s="7" t="str">
        <f>IF($J323=AN$4,MAX(AN$1:AN322)+1,"")</f>
        <v/>
      </c>
      <c r="AO323" s="7" t="str">
        <f>IF($J323=AO$4,MAX(AO$1:AO322)+1,"")</f>
        <v/>
      </c>
      <c r="AP323" s="7" t="str">
        <f>IF($J323=AP$4,MAX(AP$1:AP322)+1,"")</f>
        <v/>
      </c>
      <c r="AQ323" s="7" t="str">
        <f>IF($J323=AQ$4,MAX(AQ$1:AQ322)+1,"")</f>
        <v/>
      </c>
      <c r="AR323" s="7" t="str">
        <f>IF($J323=AR$4,MAX(AR$1:AR322)+1,"")</f>
        <v/>
      </c>
      <c r="AS323" s="7" t="str">
        <f>IF($J323=AS$4,MAX(AS$1:AS322)+1,"")</f>
        <v/>
      </c>
      <c r="AT323" s="7" t="str">
        <f>IF($J323=AT$4,MAX(AT$1:AT322)+1,"")</f>
        <v/>
      </c>
      <c r="AU323" s="7" t="str">
        <f>IF($J323=AU$4,MAX(AU$1:AU322)+1,"")</f>
        <v/>
      </c>
      <c r="AV323" s="7" t="str">
        <f>IF($J323=AV$4,MAX(AV$1:AV322)+1,"")</f>
        <v/>
      </c>
      <c r="AW323" s="7" t="str">
        <f>IF($J323=AW$4,MAX(AW$1:AW322)+1,"")</f>
        <v/>
      </c>
      <c r="AX323" s="7" t="str">
        <f>IF($J323=AX$4,MAX(AX$1:AX322)+1,"")</f>
        <v/>
      </c>
      <c r="AY323" s="7" t="str">
        <f>IF($J323=AY$4,MAX(AY$1:AY322)+1,"")</f>
        <v/>
      </c>
      <c r="AZ323" s="7" t="str">
        <f>IF($J323=AZ$4,MAX(AZ$1:AZ322)+1,"")</f>
        <v/>
      </c>
      <c r="BA323" s="7" t="str">
        <f>IF($J323=BA$4,MAX(BA$1:BA322)+1,"")</f>
        <v/>
      </c>
      <c r="BB323" s="7" t="str">
        <f>IF($J323=BB$4,MAX(BB$1:BB322)+1,"")</f>
        <v/>
      </c>
      <c r="BC323" s="7" t="str">
        <f>IF($J323=BC$4,MAX(BC$1:BC322)+1,"")</f>
        <v/>
      </c>
      <c r="BD323" s="7" t="str">
        <f>IF($J323=BD$4,MAX(BD$1:BD322)+1,"")</f>
        <v/>
      </c>
      <c r="BE323" s="7" t="str">
        <f>IF($J323=BE$4,MAX(BE$1:BE322)+1,"")</f>
        <v/>
      </c>
      <c r="BF323" s="7" t="str">
        <f>IF($J323=BF$4,MAX(BF$1:BF322)+1,"")</f>
        <v/>
      </c>
      <c r="BG323" s="7" t="str">
        <f>IF($J323=BG$4,MAX(BG$1:BG322)+1,"")</f>
        <v/>
      </c>
      <c r="BH323" s="7" t="str">
        <f>IF($J323=BH$4,MAX(BH$1:BH322)+1,"")</f>
        <v/>
      </c>
      <c r="BI323" s="6">
        <f t="shared" si="20"/>
        <v>23</v>
      </c>
    </row>
    <row r="324" spans="1:61">
      <c r="A324" s="6" t="str">
        <f t="shared" si="21"/>
        <v>มัธยมศึกษาปีที่ 1/3-10</v>
      </c>
      <c r="B324" s="6" t="str">
        <f t="shared" si="18"/>
        <v>ช67109-24</v>
      </c>
      <c r="D324" s="7">
        <v>10</v>
      </c>
      <c r="E324" s="7" t="s">
        <v>988</v>
      </c>
      <c r="F324" s="6" t="s">
        <v>989</v>
      </c>
      <c r="G324" s="6" t="s">
        <v>990</v>
      </c>
      <c r="H324" s="15" t="s">
        <v>782</v>
      </c>
      <c r="J324" s="7" t="str">
        <f>IF(K324='วิชา-ชั้นที่สอน'!$B$3,'วิชา-ชั้นที่สอน'!$A$3,IF(K324='วิชา-ชั้นที่สอน'!$B$4,'วิชา-ชั้นที่สอน'!$A$4,IF(K324='วิชา-ชั้นที่สอน'!$B$5,'วิชา-ชั้นที่สอน'!$A$5,IF(K324='วิชา-ชั้นที่สอน'!$B$6,'วิชา-ชั้นที่สอน'!$A$6,IF(K324='วิชา-ชั้นที่สอน'!$B$7,'วิชา-ชั้นที่สอน'!$A$7,IF(K324='วิชา-ชั้นที่สอน'!$B$8,'วิชา-ชั้นที่สอน'!$A$8,"-"))))))</f>
        <v>ช67109</v>
      </c>
      <c r="K324" s="7" t="s">
        <v>1857</v>
      </c>
      <c r="L324" s="7" t="str">
        <f>IF(J324=0,"",IF(J324="-","",IF(J324="","",VLOOKUP(J324,'วิชา-ชั้นที่สอน'!$A$3:$F$59,3,FALSE))))</f>
        <v>นายวสันต์ แสงรัตนกุล</v>
      </c>
      <c r="M324" s="7" t="str">
        <f>IF(L324=$M$4,MAX(M$1:$M323)+1,"")</f>
        <v/>
      </c>
      <c r="N324" s="7" t="str">
        <f>IF($L324=N$4,MAX(N$1:N323)+1,"")</f>
        <v/>
      </c>
      <c r="O324" s="7" t="str">
        <f>IF($L324=O$4,MAX(O$1:O323)+1,"")</f>
        <v/>
      </c>
      <c r="P324" s="7" t="str">
        <f>IF($L324=P$4,MAX(P$1:P323)+1,"")</f>
        <v/>
      </c>
      <c r="Q324" s="7" t="str">
        <f>IF($L324=Q$4,MAX(Q$1:Q323)+1,"")</f>
        <v/>
      </c>
      <c r="R324" s="7" t="str">
        <f>IF($L324=R$4,MAX(R$1:R323)+1,"")</f>
        <v/>
      </c>
      <c r="S324" s="7">
        <f>IF($L324=S$4,MAX(S$1:S323)+1,"")</f>
        <v>24</v>
      </c>
      <c r="T324" s="7" t="str">
        <f>IF($L324=T$4,MAX(T$1:T323)+1,"")</f>
        <v/>
      </c>
      <c r="U324" s="7" t="str">
        <f>IF($L324=U$4,MAX(U$1:U323)+1,"")</f>
        <v/>
      </c>
      <c r="V324" s="6">
        <f t="shared" si="19"/>
        <v>24</v>
      </c>
      <c r="X324" s="7" t="str">
        <f>IF($J324=X$4,MAX(X$1:X323)+1,"")</f>
        <v/>
      </c>
      <c r="Y324" s="7" t="str">
        <f>IF($J324=Y$4,MAX(Y$1:Y323)+1,"")</f>
        <v/>
      </c>
      <c r="Z324" s="7">
        <f>IF($J324=Z$4,MAX(Z$1:Z323)+1,"")</f>
        <v>24</v>
      </c>
      <c r="AA324" s="7" t="str">
        <f>IF($J324=AA$4,MAX(AA$1:AA323)+1,"")</f>
        <v/>
      </c>
      <c r="AB324" s="7" t="str">
        <f>IF($J324=AB$4,MAX(AB$1:AB323)+1,"")</f>
        <v/>
      </c>
      <c r="AC324" s="7" t="str">
        <f>IF($J324=AC$4,MAX(AC$1:AC323)+1,"")</f>
        <v/>
      </c>
      <c r="AD324" s="7" t="str">
        <f>IF($J324=AD$4,MAX(AD$1:AD323)+1,"")</f>
        <v/>
      </c>
      <c r="AE324" s="7" t="str">
        <f>IF($J324=AE$4,MAX(AE$1:AE323)+1,"")</f>
        <v/>
      </c>
      <c r="AF324" s="7" t="str">
        <f>IF($J324=AF$4,MAX(AF$1:AF323)+1,"")</f>
        <v/>
      </c>
      <c r="AG324" s="7" t="str">
        <f>IF($J324=AG$4,MAX(AG$1:AG323)+1,"")</f>
        <v/>
      </c>
      <c r="AH324" s="7" t="str">
        <f>IF($J324=AH$4,MAX(AH$1:AH323)+1,"")</f>
        <v/>
      </c>
      <c r="AI324" s="7" t="str">
        <f>IF($J324=AI$4,MAX(AI$1:AI323)+1,"")</f>
        <v/>
      </c>
      <c r="AJ324" s="7" t="str">
        <f>IF($J324=AJ$4,MAX(AJ$1:AJ323)+1,"")</f>
        <v/>
      </c>
      <c r="AK324" s="7" t="str">
        <f>IF($J324=AK$4,MAX(AK$1:AK323)+1,"")</f>
        <v/>
      </c>
      <c r="AL324" s="7" t="str">
        <f>IF($J324=AL$4,MAX(AL$1:AL323)+1,"")</f>
        <v/>
      </c>
      <c r="AM324" s="7" t="str">
        <f>IF($J324=AM$4,MAX(AM$1:AM323)+1,"")</f>
        <v/>
      </c>
      <c r="AN324" s="7" t="str">
        <f>IF($J324=AN$4,MAX(AN$1:AN323)+1,"")</f>
        <v/>
      </c>
      <c r="AO324" s="7" t="str">
        <f>IF($J324=AO$4,MAX(AO$1:AO323)+1,"")</f>
        <v/>
      </c>
      <c r="AP324" s="7" t="str">
        <f>IF($J324=AP$4,MAX(AP$1:AP323)+1,"")</f>
        <v/>
      </c>
      <c r="AQ324" s="7" t="str">
        <f>IF($J324=AQ$4,MAX(AQ$1:AQ323)+1,"")</f>
        <v/>
      </c>
      <c r="AR324" s="7" t="str">
        <f>IF($J324=AR$4,MAX(AR$1:AR323)+1,"")</f>
        <v/>
      </c>
      <c r="AS324" s="7" t="str">
        <f>IF($J324=AS$4,MAX(AS$1:AS323)+1,"")</f>
        <v/>
      </c>
      <c r="AT324" s="7" t="str">
        <f>IF($J324=AT$4,MAX(AT$1:AT323)+1,"")</f>
        <v/>
      </c>
      <c r="AU324" s="7" t="str">
        <f>IF($J324=AU$4,MAX(AU$1:AU323)+1,"")</f>
        <v/>
      </c>
      <c r="AV324" s="7" t="str">
        <f>IF($J324=AV$4,MAX(AV$1:AV323)+1,"")</f>
        <v/>
      </c>
      <c r="AW324" s="7" t="str">
        <f>IF($J324=AW$4,MAX(AW$1:AW323)+1,"")</f>
        <v/>
      </c>
      <c r="AX324" s="7" t="str">
        <f>IF($J324=AX$4,MAX(AX$1:AX323)+1,"")</f>
        <v/>
      </c>
      <c r="AY324" s="7" t="str">
        <f>IF($J324=AY$4,MAX(AY$1:AY323)+1,"")</f>
        <v/>
      </c>
      <c r="AZ324" s="7" t="str">
        <f>IF($J324=AZ$4,MAX(AZ$1:AZ323)+1,"")</f>
        <v/>
      </c>
      <c r="BA324" s="7" t="str">
        <f>IF($J324=BA$4,MAX(BA$1:BA323)+1,"")</f>
        <v/>
      </c>
      <c r="BB324" s="7" t="str">
        <f>IF($J324=BB$4,MAX(BB$1:BB323)+1,"")</f>
        <v/>
      </c>
      <c r="BC324" s="7" t="str">
        <f>IF($J324=BC$4,MAX(BC$1:BC323)+1,"")</f>
        <v/>
      </c>
      <c r="BD324" s="7" t="str">
        <f>IF($J324=BD$4,MAX(BD$1:BD323)+1,"")</f>
        <v/>
      </c>
      <c r="BE324" s="7" t="str">
        <f>IF($J324=BE$4,MAX(BE$1:BE323)+1,"")</f>
        <v/>
      </c>
      <c r="BF324" s="7" t="str">
        <f>IF($J324=BF$4,MAX(BF$1:BF323)+1,"")</f>
        <v/>
      </c>
      <c r="BG324" s="7" t="str">
        <f>IF($J324=BG$4,MAX(BG$1:BG323)+1,"")</f>
        <v/>
      </c>
      <c r="BH324" s="7" t="str">
        <f>IF($J324=BH$4,MAX(BH$1:BH323)+1,"")</f>
        <v/>
      </c>
      <c r="BI324" s="6">
        <f t="shared" si="20"/>
        <v>24</v>
      </c>
    </row>
    <row r="325" spans="1:61">
      <c r="A325" s="6" t="str">
        <f t="shared" si="21"/>
        <v>มัธยมศึกษาปีที่ 1/3-11</v>
      </c>
      <c r="B325" s="6" t="str">
        <f t="shared" si="18"/>
        <v>ช67109-25</v>
      </c>
      <c r="D325" s="7">
        <v>11</v>
      </c>
      <c r="E325" s="7" t="s">
        <v>991</v>
      </c>
      <c r="F325" s="6" t="s">
        <v>1995</v>
      </c>
      <c r="G325" s="6" t="s">
        <v>992</v>
      </c>
      <c r="H325" s="15" t="s">
        <v>782</v>
      </c>
      <c r="J325" s="7" t="str">
        <f>IF(K325='วิชา-ชั้นที่สอน'!$B$3,'วิชา-ชั้นที่สอน'!$A$3,IF(K325='วิชา-ชั้นที่สอน'!$B$4,'วิชา-ชั้นที่สอน'!$A$4,IF(K325='วิชา-ชั้นที่สอน'!$B$5,'วิชา-ชั้นที่สอน'!$A$5,IF(K325='วิชา-ชั้นที่สอน'!$B$6,'วิชา-ชั้นที่สอน'!$A$6,IF(K325='วิชา-ชั้นที่สอน'!$B$7,'วิชา-ชั้นที่สอน'!$A$7,IF(K325='วิชา-ชั้นที่สอน'!$B$8,'วิชา-ชั้นที่สอน'!$A$8,"-"))))))</f>
        <v>ช67109</v>
      </c>
      <c r="K325" s="7" t="s">
        <v>1857</v>
      </c>
      <c r="L325" s="7" t="str">
        <f>IF(J325=0,"",IF(J325="-","",IF(J325="","",VLOOKUP(J325,'วิชา-ชั้นที่สอน'!$A$3:$F$59,3,FALSE))))</f>
        <v>นายวสันต์ แสงรัตนกุล</v>
      </c>
      <c r="M325" s="7" t="str">
        <f>IF(L325=$M$4,MAX(M$1:$M324)+1,"")</f>
        <v/>
      </c>
      <c r="N325" s="7" t="str">
        <f>IF($L325=N$4,MAX(N$1:N324)+1,"")</f>
        <v/>
      </c>
      <c r="O325" s="7" t="str">
        <f>IF($L325=O$4,MAX(O$1:O324)+1,"")</f>
        <v/>
      </c>
      <c r="P325" s="7" t="str">
        <f>IF($L325=P$4,MAX(P$1:P324)+1,"")</f>
        <v/>
      </c>
      <c r="Q325" s="7" t="str">
        <f>IF($L325=Q$4,MAX(Q$1:Q324)+1,"")</f>
        <v/>
      </c>
      <c r="R325" s="7" t="str">
        <f>IF($L325=R$4,MAX(R$1:R324)+1,"")</f>
        <v/>
      </c>
      <c r="S325" s="7">
        <f>IF($L325=S$4,MAX(S$1:S324)+1,"")</f>
        <v>25</v>
      </c>
      <c r="T325" s="7" t="str">
        <f>IF($L325=T$4,MAX(T$1:T324)+1,"")</f>
        <v/>
      </c>
      <c r="U325" s="7" t="str">
        <f>IF($L325=U$4,MAX(U$1:U324)+1,"")</f>
        <v/>
      </c>
      <c r="V325" s="6">
        <f t="shared" si="19"/>
        <v>25</v>
      </c>
      <c r="X325" s="7" t="str">
        <f>IF($J325=X$4,MAX(X$1:X324)+1,"")</f>
        <v/>
      </c>
      <c r="Y325" s="7" t="str">
        <f>IF($J325=Y$4,MAX(Y$1:Y324)+1,"")</f>
        <v/>
      </c>
      <c r="Z325" s="7">
        <f>IF($J325=Z$4,MAX(Z$1:Z324)+1,"")</f>
        <v>25</v>
      </c>
      <c r="AA325" s="7" t="str">
        <f>IF($J325=AA$4,MAX(AA$1:AA324)+1,"")</f>
        <v/>
      </c>
      <c r="AB325" s="7" t="str">
        <f>IF($J325=AB$4,MAX(AB$1:AB324)+1,"")</f>
        <v/>
      </c>
      <c r="AC325" s="7" t="str">
        <f>IF($J325=AC$4,MAX(AC$1:AC324)+1,"")</f>
        <v/>
      </c>
      <c r="AD325" s="7" t="str">
        <f>IF($J325=AD$4,MAX(AD$1:AD324)+1,"")</f>
        <v/>
      </c>
      <c r="AE325" s="7" t="str">
        <f>IF($J325=AE$4,MAX(AE$1:AE324)+1,"")</f>
        <v/>
      </c>
      <c r="AF325" s="7" t="str">
        <f>IF($J325=AF$4,MAX(AF$1:AF324)+1,"")</f>
        <v/>
      </c>
      <c r="AG325" s="7" t="str">
        <f>IF($J325=AG$4,MAX(AG$1:AG324)+1,"")</f>
        <v/>
      </c>
      <c r="AH325" s="7" t="str">
        <f>IF($J325=AH$4,MAX(AH$1:AH324)+1,"")</f>
        <v/>
      </c>
      <c r="AI325" s="7" t="str">
        <f>IF($J325=AI$4,MAX(AI$1:AI324)+1,"")</f>
        <v/>
      </c>
      <c r="AJ325" s="7" t="str">
        <f>IF($J325=AJ$4,MAX(AJ$1:AJ324)+1,"")</f>
        <v/>
      </c>
      <c r="AK325" s="7" t="str">
        <f>IF($J325=AK$4,MAX(AK$1:AK324)+1,"")</f>
        <v/>
      </c>
      <c r="AL325" s="7" t="str">
        <f>IF($J325=AL$4,MAX(AL$1:AL324)+1,"")</f>
        <v/>
      </c>
      <c r="AM325" s="7" t="str">
        <f>IF($J325=AM$4,MAX(AM$1:AM324)+1,"")</f>
        <v/>
      </c>
      <c r="AN325" s="7" t="str">
        <f>IF($J325=AN$4,MAX(AN$1:AN324)+1,"")</f>
        <v/>
      </c>
      <c r="AO325" s="7" t="str">
        <f>IF($J325=AO$4,MAX(AO$1:AO324)+1,"")</f>
        <v/>
      </c>
      <c r="AP325" s="7" t="str">
        <f>IF($J325=AP$4,MAX(AP$1:AP324)+1,"")</f>
        <v/>
      </c>
      <c r="AQ325" s="7" t="str">
        <f>IF($J325=AQ$4,MAX(AQ$1:AQ324)+1,"")</f>
        <v/>
      </c>
      <c r="AR325" s="7" t="str">
        <f>IF($J325=AR$4,MAX(AR$1:AR324)+1,"")</f>
        <v/>
      </c>
      <c r="AS325" s="7" t="str">
        <f>IF($J325=AS$4,MAX(AS$1:AS324)+1,"")</f>
        <v/>
      </c>
      <c r="AT325" s="7" t="str">
        <f>IF($J325=AT$4,MAX(AT$1:AT324)+1,"")</f>
        <v/>
      </c>
      <c r="AU325" s="7" t="str">
        <f>IF($J325=AU$4,MAX(AU$1:AU324)+1,"")</f>
        <v/>
      </c>
      <c r="AV325" s="7" t="str">
        <f>IF($J325=AV$4,MAX(AV$1:AV324)+1,"")</f>
        <v/>
      </c>
      <c r="AW325" s="7" t="str">
        <f>IF($J325=AW$4,MAX(AW$1:AW324)+1,"")</f>
        <v/>
      </c>
      <c r="AX325" s="7" t="str">
        <f>IF($J325=AX$4,MAX(AX$1:AX324)+1,"")</f>
        <v/>
      </c>
      <c r="AY325" s="7" t="str">
        <f>IF($J325=AY$4,MAX(AY$1:AY324)+1,"")</f>
        <v/>
      </c>
      <c r="AZ325" s="7" t="str">
        <f>IF($J325=AZ$4,MAX(AZ$1:AZ324)+1,"")</f>
        <v/>
      </c>
      <c r="BA325" s="7" t="str">
        <f>IF($J325=BA$4,MAX(BA$1:BA324)+1,"")</f>
        <v/>
      </c>
      <c r="BB325" s="7" t="str">
        <f>IF($J325=BB$4,MAX(BB$1:BB324)+1,"")</f>
        <v/>
      </c>
      <c r="BC325" s="7" t="str">
        <f>IF($J325=BC$4,MAX(BC$1:BC324)+1,"")</f>
        <v/>
      </c>
      <c r="BD325" s="7" t="str">
        <f>IF($J325=BD$4,MAX(BD$1:BD324)+1,"")</f>
        <v/>
      </c>
      <c r="BE325" s="7" t="str">
        <f>IF($J325=BE$4,MAX(BE$1:BE324)+1,"")</f>
        <v/>
      </c>
      <c r="BF325" s="7" t="str">
        <f>IF($J325=BF$4,MAX(BF$1:BF324)+1,"")</f>
        <v/>
      </c>
      <c r="BG325" s="7" t="str">
        <f>IF($J325=BG$4,MAX(BG$1:BG324)+1,"")</f>
        <v/>
      </c>
      <c r="BH325" s="7" t="str">
        <f>IF($J325=BH$4,MAX(BH$1:BH324)+1,"")</f>
        <v/>
      </c>
      <c r="BI325" s="6">
        <f t="shared" si="20"/>
        <v>25</v>
      </c>
    </row>
    <row r="326" spans="1:61">
      <c r="A326" s="6" t="str">
        <f t="shared" si="21"/>
        <v>มัธยมศึกษาปีที่ 1/3-12</v>
      </c>
      <c r="B326" s="6" t="str">
        <f t="shared" ref="B326:B389" si="22">J326&amp;"-"&amp;BI326</f>
        <v>ช67107-4</v>
      </c>
      <c r="D326" s="7">
        <v>12</v>
      </c>
      <c r="E326" s="7" t="s">
        <v>993</v>
      </c>
      <c r="F326" s="6" t="s">
        <v>1996</v>
      </c>
      <c r="G326" s="6" t="s">
        <v>994</v>
      </c>
      <c r="H326" s="15" t="s">
        <v>782</v>
      </c>
      <c r="J326" s="7" t="str">
        <f>IF(K326='วิชา-ชั้นที่สอน'!$B$3,'วิชา-ชั้นที่สอน'!$A$3,IF(K326='วิชา-ชั้นที่สอน'!$B$4,'วิชา-ชั้นที่สอน'!$A$4,IF(K326='วิชา-ชั้นที่สอน'!$B$5,'วิชา-ชั้นที่สอน'!$A$5,IF(K326='วิชา-ชั้นที่สอน'!$B$6,'วิชา-ชั้นที่สอน'!$A$6,IF(K326='วิชา-ชั้นที่สอน'!$B$7,'วิชา-ชั้นที่สอน'!$A$7,IF(K326='วิชา-ชั้นที่สอน'!$B$8,'วิชา-ชั้นที่สอน'!$A$8,"-"))))))</f>
        <v>ช67107</v>
      </c>
      <c r="K326" s="7" t="s">
        <v>1948</v>
      </c>
      <c r="L326" s="7" t="str">
        <f>IF(J326=0,"",IF(J326="-","",IF(J326="","",VLOOKUP(J326,'วิชา-ชั้นที่สอน'!$A$3:$F$59,3,FALSE))))</f>
        <v>นางภัณฑิลา โนนทะขาม</v>
      </c>
      <c r="M326" s="7" t="str">
        <f>IF(L326=$M$4,MAX(M$1:$M325)+1,"")</f>
        <v/>
      </c>
      <c r="N326" s="7" t="str">
        <f>IF($L326=N$4,MAX(N$1:N325)+1,"")</f>
        <v/>
      </c>
      <c r="O326" s="7" t="str">
        <f>IF($L326=O$4,MAX(O$1:O325)+1,"")</f>
        <v/>
      </c>
      <c r="P326" s="7" t="str">
        <f>IF($L326=P$4,MAX(P$1:P325)+1,"")</f>
        <v/>
      </c>
      <c r="Q326" s="7" t="str">
        <f>IF($L326=Q$4,MAX(Q$1:Q325)+1,"")</f>
        <v/>
      </c>
      <c r="R326" s="7">
        <f>IF($L326=R$4,MAX(R$1:R325)+1,"")</f>
        <v>4</v>
      </c>
      <c r="S326" s="7" t="str">
        <f>IF($L326=S$4,MAX(S$1:S325)+1,"")</f>
        <v/>
      </c>
      <c r="T326" s="7" t="str">
        <f>IF($L326=T$4,MAX(T$1:T325)+1,"")</f>
        <v/>
      </c>
      <c r="U326" s="7" t="str">
        <f>IF($L326=U$4,MAX(U$1:U325)+1,"")</f>
        <v/>
      </c>
      <c r="V326" s="6">
        <f t="shared" ref="V326:V389" si="23">SUM(M326:U326)</f>
        <v>4</v>
      </c>
      <c r="X326" s="7">
        <f>IF($J326=X$4,MAX(X$1:X325)+1,"")</f>
        <v>4</v>
      </c>
      <c r="Y326" s="7" t="str">
        <f>IF($J326=Y$4,MAX(Y$1:Y325)+1,"")</f>
        <v/>
      </c>
      <c r="Z326" s="7" t="str">
        <f>IF($J326=Z$4,MAX(Z$1:Z325)+1,"")</f>
        <v/>
      </c>
      <c r="AA326" s="7" t="str">
        <f>IF($J326=AA$4,MAX(AA$1:AA325)+1,"")</f>
        <v/>
      </c>
      <c r="AB326" s="7" t="str">
        <f>IF($J326=AB$4,MAX(AB$1:AB325)+1,"")</f>
        <v/>
      </c>
      <c r="AC326" s="7" t="str">
        <f>IF($J326=AC$4,MAX(AC$1:AC325)+1,"")</f>
        <v/>
      </c>
      <c r="AD326" s="7" t="str">
        <f>IF($J326=AD$4,MAX(AD$1:AD325)+1,"")</f>
        <v/>
      </c>
      <c r="AE326" s="7" t="str">
        <f>IF($J326=AE$4,MAX(AE$1:AE325)+1,"")</f>
        <v/>
      </c>
      <c r="AF326" s="7" t="str">
        <f>IF($J326=AF$4,MAX(AF$1:AF325)+1,"")</f>
        <v/>
      </c>
      <c r="AG326" s="7" t="str">
        <f>IF($J326=AG$4,MAX(AG$1:AG325)+1,"")</f>
        <v/>
      </c>
      <c r="AH326" s="7" t="str">
        <f>IF($J326=AH$4,MAX(AH$1:AH325)+1,"")</f>
        <v/>
      </c>
      <c r="AI326" s="7" t="str">
        <f>IF($J326=AI$4,MAX(AI$1:AI325)+1,"")</f>
        <v/>
      </c>
      <c r="AJ326" s="7" t="str">
        <f>IF($J326=AJ$4,MAX(AJ$1:AJ325)+1,"")</f>
        <v/>
      </c>
      <c r="AK326" s="7" t="str">
        <f>IF($J326=AK$4,MAX(AK$1:AK325)+1,"")</f>
        <v/>
      </c>
      <c r="AL326" s="7" t="str">
        <f>IF($J326=AL$4,MAX(AL$1:AL325)+1,"")</f>
        <v/>
      </c>
      <c r="AM326" s="7" t="str">
        <f>IF($J326=AM$4,MAX(AM$1:AM325)+1,"")</f>
        <v/>
      </c>
      <c r="AN326" s="7" t="str">
        <f>IF($J326=AN$4,MAX(AN$1:AN325)+1,"")</f>
        <v/>
      </c>
      <c r="AO326" s="7" t="str">
        <f>IF($J326=AO$4,MAX(AO$1:AO325)+1,"")</f>
        <v/>
      </c>
      <c r="AP326" s="7" t="str">
        <f>IF($J326=AP$4,MAX(AP$1:AP325)+1,"")</f>
        <v/>
      </c>
      <c r="AQ326" s="7" t="str">
        <f>IF($J326=AQ$4,MAX(AQ$1:AQ325)+1,"")</f>
        <v/>
      </c>
      <c r="AR326" s="7" t="str">
        <f>IF($J326=AR$4,MAX(AR$1:AR325)+1,"")</f>
        <v/>
      </c>
      <c r="AS326" s="7" t="str">
        <f>IF($J326=AS$4,MAX(AS$1:AS325)+1,"")</f>
        <v/>
      </c>
      <c r="AT326" s="7" t="str">
        <f>IF($J326=AT$4,MAX(AT$1:AT325)+1,"")</f>
        <v/>
      </c>
      <c r="AU326" s="7" t="str">
        <f>IF($J326=AU$4,MAX(AU$1:AU325)+1,"")</f>
        <v/>
      </c>
      <c r="AV326" s="7" t="str">
        <f>IF($J326=AV$4,MAX(AV$1:AV325)+1,"")</f>
        <v/>
      </c>
      <c r="AW326" s="7" t="str">
        <f>IF($J326=AW$4,MAX(AW$1:AW325)+1,"")</f>
        <v/>
      </c>
      <c r="AX326" s="7" t="str">
        <f>IF($J326=AX$4,MAX(AX$1:AX325)+1,"")</f>
        <v/>
      </c>
      <c r="AY326" s="7" t="str">
        <f>IF($J326=AY$4,MAX(AY$1:AY325)+1,"")</f>
        <v/>
      </c>
      <c r="AZ326" s="7" t="str">
        <f>IF($J326=AZ$4,MAX(AZ$1:AZ325)+1,"")</f>
        <v/>
      </c>
      <c r="BA326" s="7" t="str">
        <f>IF($J326=BA$4,MAX(BA$1:BA325)+1,"")</f>
        <v/>
      </c>
      <c r="BB326" s="7" t="str">
        <f>IF($J326=BB$4,MAX(BB$1:BB325)+1,"")</f>
        <v/>
      </c>
      <c r="BC326" s="7" t="str">
        <f>IF($J326=BC$4,MAX(BC$1:BC325)+1,"")</f>
        <v/>
      </c>
      <c r="BD326" s="7" t="str">
        <f>IF($J326=BD$4,MAX(BD$1:BD325)+1,"")</f>
        <v/>
      </c>
      <c r="BE326" s="7" t="str">
        <f>IF($J326=BE$4,MAX(BE$1:BE325)+1,"")</f>
        <v/>
      </c>
      <c r="BF326" s="7" t="str">
        <f>IF($J326=BF$4,MAX(BF$1:BF325)+1,"")</f>
        <v/>
      </c>
      <c r="BG326" s="7" t="str">
        <f>IF($J326=BG$4,MAX(BG$1:BG325)+1,"")</f>
        <v/>
      </c>
      <c r="BH326" s="7" t="str">
        <f>IF($J326=BH$4,MAX(BH$1:BH325)+1,"")</f>
        <v/>
      </c>
      <c r="BI326" s="6">
        <f t="shared" ref="BI326:BI389" si="24">SUM(X326:BH326)</f>
        <v>4</v>
      </c>
    </row>
    <row r="327" spans="1:61">
      <c r="A327" s="6" t="str">
        <f t="shared" si="21"/>
        <v>มัธยมศึกษาปีที่ 1/3-13</v>
      </c>
      <c r="B327" s="6" t="str">
        <f t="shared" si="22"/>
        <v>ช67109-26</v>
      </c>
      <c r="D327" s="7">
        <v>13</v>
      </c>
      <c r="E327" s="7" t="s">
        <v>995</v>
      </c>
      <c r="F327" s="6" t="s">
        <v>996</v>
      </c>
      <c r="G327" s="6" t="s">
        <v>997</v>
      </c>
      <c r="H327" s="15" t="s">
        <v>782</v>
      </c>
      <c r="J327" s="7" t="str">
        <f>IF(K327='วิชา-ชั้นที่สอน'!$B$3,'วิชา-ชั้นที่สอน'!$A$3,IF(K327='วิชา-ชั้นที่สอน'!$B$4,'วิชา-ชั้นที่สอน'!$A$4,IF(K327='วิชา-ชั้นที่สอน'!$B$5,'วิชา-ชั้นที่สอน'!$A$5,IF(K327='วิชา-ชั้นที่สอน'!$B$6,'วิชา-ชั้นที่สอน'!$A$6,IF(K327='วิชา-ชั้นที่สอน'!$B$7,'วิชา-ชั้นที่สอน'!$A$7,IF(K327='วิชา-ชั้นที่สอน'!$B$8,'วิชา-ชั้นที่สอน'!$A$8,"-"))))))</f>
        <v>ช67109</v>
      </c>
      <c r="K327" s="7" t="s">
        <v>1857</v>
      </c>
      <c r="L327" s="7" t="str">
        <f>IF(J327=0,"",IF(J327="-","",IF(J327="","",VLOOKUP(J327,'วิชา-ชั้นที่สอน'!$A$3:$F$59,3,FALSE))))</f>
        <v>นายวสันต์ แสงรัตนกุล</v>
      </c>
      <c r="M327" s="7" t="str">
        <f>IF(L327=$M$4,MAX(M$1:$M326)+1,"")</f>
        <v/>
      </c>
      <c r="N327" s="7" t="str">
        <f>IF($L327=N$4,MAX(N$1:N326)+1,"")</f>
        <v/>
      </c>
      <c r="O327" s="7" t="str">
        <f>IF($L327=O$4,MAX(O$1:O326)+1,"")</f>
        <v/>
      </c>
      <c r="P327" s="7" t="str">
        <f>IF($L327=P$4,MAX(P$1:P326)+1,"")</f>
        <v/>
      </c>
      <c r="Q327" s="7" t="str">
        <f>IF($L327=Q$4,MAX(Q$1:Q326)+1,"")</f>
        <v/>
      </c>
      <c r="R327" s="7" t="str">
        <f>IF($L327=R$4,MAX(R$1:R326)+1,"")</f>
        <v/>
      </c>
      <c r="S327" s="7">
        <f>IF($L327=S$4,MAX(S$1:S326)+1,"")</f>
        <v>26</v>
      </c>
      <c r="T327" s="7" t="str">
        <f>IF($L327=T$4,MAX(T$1:T326)+1,"")</f>
        <v/>
      </c>
      <c r="U327" s="7" t="str">
        <f>IF($L327=U$4,MAX(U$1:U326)+1,"")</f>
        <v/>
      </c>
      <c r="V327" s="6">
        <f t="shared" si="23"/>
        <v>26</v>
      </c>
      <c r="X327" s="7" t="str">
        <f>IF($J327=X$4,MAX(X$1:X326)+1,"")</f>
        <v/>
      </c>
      <c r="Y327" s="7" t="str">
        <f>IF($J327=Y$4,MAX(Y$1:Y326)+1,"")</f>
        <v/>
      </c>
      <c r="Z327" s="7">
        <f>IF($J327=Z$4,MAX(Z$1:Z326)+1,"")</f>
        <v>26</v>
      </c>
      <c r="AA327" s="7" t="str">
        <f>IF($J327=AA$4,MAX(AA$1:AA326)+1,"")</f>
        <v/>
      </c>
      <c r="AB327" s="7" t="str">
        <f>IF($J327=AB$4,MAX(AB$1:AB326)+1,"")</f>
        <v/>
      </c>
      <c r="AC327" s="7" t="str">
        <f>IF($J327=AC$4,MAX(AC$1:AC326)+1,"")</f>
        <v/>
      </c>
      <c r="AD327" s="7" t="str">
        <f>IF($J327=AD$4,MAX(AD$1:AD326)+1,"")</f>
        <v/>
      </c>
      <c r="AE327" s="7" t="str">
        <f>IF($J327=AE$4,MAX(AE$1:AE326)+1,"")</f>
        <v/>
      </c>
      <c r="AF327" s="7" t="str">
        <f>IF($J327=AF$4,MAX(AF$1:AF326)+1,"")</f>
        <v/>
      </c>
      <c r="AG327" s="7" t="str">
        <f>IF($J327=AG$4,MAX(AG$1:AG326)+1,"")</f>
        <v/>
      </c>
      <c r="AH327" s="7" t="str">
        <f>IF($J327=AH$4,MAX(AH$1:AH326)+1,"")</f>
        <v/>
      </c>
      <c r="AI327" s="7" t="str">
        <f>IF($J327=AI$4,MAX(AI$1:AI326)+1,"")</f>
        <v/>
      </c>
      <c r="AJ327" s="7" t="str">
        <f>IF($J327=AJ$4,MAX(AJ$1:AJ326)+1,"")</f>
        <v/>
      </c>
      <c r="AK327" s="7" t="str">
        <f>IF($J327=AK$4,MAX(AK$1:AK326)+1,"")</f>
        <v/>
      </c>
      <c r="AL327" s="7" t="str">
        <f>IF($J327=AL$4,MAX(AL$1:AL326)+1,"")</f>
        <v/>
      </c>
      <c r="AM327" s="7" t="str">
        <f>IF($J327=AM$4,MAX(AM$1:AM326)+1,"")</f>
        <v/>
      </c>
      <c r="AN327" s="7" t="str">
        <f>IF($J327=AN$4,MAX(AN$1:AN326)+1,"")</f>
        <v/>
      </c>
      <c r="AO327" s="7" t="str">
        <f>IF($J327=AO$4,MAX(AO$1:AO326)+1,"")</f>
        <v/>
      </c>
      <c r="AP327" s="7" t="str">
        <f>IF($J327=AP$4,MAX(AP$1:AP326)+1,"")</f>
        <v/>
      </c>
      <c r="AQ327" s="7" t="str">
        <f>IF($J327=AQ$4,MAX(AQ$1:AQ326)+1,"")</f>
        <v/>
      </c>
      <c r="AR327" s="7" t="str">
        <f>IF($J327=AR$4,MAX(AR$1:AR326)+1,"")</f>
        <v/>
      </c>
      <c r="AS327" s="7" t="str">
        <f>IF($J327=AS$4,MAX(AS$1:AS326)+1,"")</f>
        <v/>
      </c>
      <c r="AT327" s="7" t="str">
        <f>IF($J327=AT$4,MAX(AT$1:AT326)+1,"")</f>
        <v/>
      </c>
      <c r="AU327" s="7" t="str">
        <f>IF($J327=AU$4,MAX(AU$1:AU326)+1,"")</f>
        <v/>
      </c>
      <c r="AV327" s="7" t="str">
        <f>IF($J327=AV$4,MAX(AV$1:AV326)+1,"")</f>
        <v/>
      </c>
      <c r="AW327" s="7" t="str">
        <f>IF($J327=AW$4,MAX(AW$1:AW326)+1,"")</f>
        <v/>
      </c>
      <c r="AX327" s="7" t="str">
        <f>IF($J327=AX$4,MAX(AX$1:AX326)+1,"")</f>
        <v/>
      </c>
      <c r="AY327" s="7" t="str">
        <f>IF($J327=AY$4,MAX(AY$1:AY326)+1,"")</f>
        <v/>
      </c>
      <c r="AZ327" s="7" t="str">
        <f>IF($J327=AZ$4,MAX(AZ$1:AZ326)+1,"")</f>
        <v/>
      </c>
      <c r="BA327" s="7" t="str">
        <f>IF($J327=BA$4,MAX(BA$1:BA326)+1,"")</f>
        <v/>
      </c>
      <c r="BB327" s="7" t="str">
        <f>IF($J327=BB$4,MAX(BB$1:BB326)+1,"")</f>
        <v/>
      </c>
      <c r="BC327" s="7" t="str">
        <f>IF($J327=BC$4,MAX(BC$1:BC326)+1,"")</f>
        <v/>
      </c>
      <c r="BD327" s="7" t="str">
        <f>IF($J327=BD$4,MAX(BD$1:BD326)+1,"")</f>
        <v/>
      </c>
      <c r="BE327" s="7" t="str">
        <f>IF($J327=BE$4,MAX(BE$1:BE326)+1,"")</f>
        <v/>
      </c>
      <c r="BF327" s="7" t="str">
        <f>IF($J327=BF$4,MAX(BF$1:BF326)+1,"")</f>
        <v/>
      </c>
      <c r="BG327" s="7" t="str">
        <f>IF($J327=BG$4,MAX(BG$1:BG326)+1,"")</f>
        <v/>
      </c>
      <c r="BH327" s="7" t="str">
        <f>IF($J327=BH$4,MAX(BH$1:BH326)+1,"")</f>
        <v/>
      </c>
      <c r="BI327" s="6">
        <f t="shared" si="24"/>
        <v>26</v>
      </c>
    </row>
    <row r="328" spans="1:61">
      <c r="A328" s="6" t="str">
        <f t="shared" si="21"/>
        <v>มัธยมศึกษาปีที่ 1/3-14</v>
      </c>
      <c r="B328" s="6" t="str">
        <f t="shared" si="22"/>
        <v>ช67109-27</v>
      </c>
      <c r="D328" s="7">
        <v>14</v>
      </c>
      <c r="E328" s="7" t="s">
        <v>998</v>
      </c>
      <c r="F328" s="6" t="s">
        <v>999</v>
      </c>
      <c r="G328" s="6" t="s">
        <v>1000</v>
      </c>
      <c r="H328" s="15" t="s">
        <v>782</v>
      </c>
      <c r="J328" s="7" t="str">
        <f>IF(K328='วิชา-ชั้นที่สอน'!$B$3,'วิชา-ชั้นที่สอน'!$A$3,IF(K328='วิชา-ชั้นที่สอน'!$B$4,'วิชา-ชั้นที่สอน'!$A$4,IF(K328='วิชา-ชั้นที่สอน'!$B$5,'วิชา-ชั้นที่สอน'!$A$5,IF(K328='วิชา-ชั้นที่สอน'!$B$6,'วิชา-ชั้นที่สอน'!$A$6,IF(K328='วิชา-ชั้นที่สอน'!$B$7,'วิชา-ชั้นที่สอน'!$A$7,IF(K328='วิชา-ชั้นที่สอน'!$B$8,'วิชา-ชั้นที่สอน'!$A$8,"-"))))))</f>
        <v>ช67109</v>
      </c>
      <c r="K328" s="7" t="s">
        <v>1857</v>
      </c>
      <c r="L328" s="7" t="str">
        <f>IF(J328=0,"",IF(J328="-","",IF(J328="","",VLOOKUP(J328,'วิชา-ชั้นที่สอน'!$A$3:$F$59,3,FALSE))))</f>
        <v>นายวสันต์ แสงรัตนกุล</v>
      </c>
      <c r="M328" s="7" t="str">
        <f>IF(L328=$M$4,MAX(M$1:$M327)+1,"")</f>
        <v/>
      </c>
      <c r="N328" s="7" t="str">
        <f>IF($L328=N$4,MAX(N$1:N327)+1,"")</f>
        <v/>
      </c>
      <c r="O328" s="7" t="str">
        <f>IF($L328=O$4,MAX(O$1:O327)+1,"")</f>
        <v/>
      </c>
      <c r="P328" s="7" t="str">
        <f>IF($L328=P$4,MAX(P$1:P327)+1,"")</f>
        <v/>
      </c>
      <c r="Q328" s="7" t="str">
        <f>IF($L328=Q$4,MAX(Q$1:Q327)+1,"")</f>
        <v/>
      </c>
      <c r="R328" s="7" t="str">
        <f>IF($L328=R$4,MAX(R$1:R327)+1,"")</f>
        <v/>
      </c>
      <c r="S328" s="7">
        <f>IF($L328=S$4,MAX(S$1:S327)+1,"")</f>
        <v>27</v>
      </c>
      <c r="T328" s="7" t="str">
        <f>IF($L328=T$4,MAX(T$1:T327)+1,"")</f>
        <v/>
      </c>
      <c r="U328" s="7" t="str">
        <f>IF($L328=U$4,MAX(U$1:U327)+1,"")</f>
        <v/>
      </c>
      <c r="V328" s="6">
        <f t="shared" si="23"/>
        <v>27</v>
      </c>
      <c r="X328" s="7" t="str">
        <f>IF($J328=X$4,MAX(X$1:X327)+1,"")</f>
        <v/>
      </c>
      <c r="Y328" s="7" t="str">
        <f>IF($J328=Y$4,MAX(Y$1:Y327)+1,"")</f>
        <v/>
      </c>
      <c r="Z328" s="7">
        <f>IF($J328=Z$4,MAX(Z$1:Z327)+1,"")</f>
        <v>27</v>
      </c>
      <c r="AA328" s="7" t="str">
        <f>IF($J328=AA$4,MAX(AA$1:AA327)+1,"")</f>
        <v/>
      </c>
      <c r="AB328" s="7" t="str">
        <f>IF($J328=AB$4,MAX(AB$1:AB327)+1,"")</f>
        <v/>
      </c>
      <c r="AC328" s="7" t="str">
        <f>IF($J328=AC$4,MAX(AC$1:AC327)+1,"")</f>
        <v/>
      </c>
      <c r="AD328" s="7" t="str">
        <f>IF($J328=AD$4,MAX(AD$1:AD327)+1,"")</f>
        <v/>
      </c>
      <c r="AE328" s="7" t="str">
        <f>IF($J328=AE$4,MAX(AE$1:AE327)+1,"")</f>
        <v/>
      </c>
      <c r="AF328" s="7" t="str">
        <f>IF($J328=AF$4,MAX(AF$1:AF327)+1,"")</f>
        <v/>
      </c>
      <c r="AG328" s="7" t="str">
        <f>IF($J328=AG$4,MAX(AG$1:AG327)+1,"")</f>
        <v/>
      </c>
      <c r="AH328" s="7" t="str">
        <f>IF($J328=AH$4,MAX(AH$1:AH327)+1,"")</f>
        <v/>
      </c>
      <c r="AI328" s="7" t="str">
        <f>IF($J328=AI$4,MAX(AI$1:AI327)+1,"")</f>
        <v/>
      </c>
      <c r="AJ328" s="7" t="str">
        <f>IF($J328=AJ$4,MAX(AJ$1:AJ327)+1,"")</f>
        <v/>
      </c>
      <c r="AK328" s="7" t="str">
        <f>IF($J328=AK$4,MAX(AK$1:AK327)+1,"")</f>
        <v/>
      </c>
      <c r="AL328" s="7" t="str">
        <f>IF($J328=AL$4,MAX(AL$1:AL327)+1,"")</f>
        <v/>
      </c>
      <c r="AM328" s="7" t="str">
        <f>IF($J328=AM$4,MAX(AM$1:AM327)+1,"")</f>
        <v/>
      </c>
      <c r="AN328" s="7" t="str">
        <f>IF($J328=AN$4,MAX(AN$1:AN327)+1,"")</f>
        <v/>
      </c>
      <c r="AO328" s="7" t="str">
        <f>IF($J328=AO$4,MAX(AO$1:AO327)+1,"")</f>
        <v/>
      </c>
      <c r="AP328" s="7" t="str">
        <f>IF($J328=AP$4,MAX(AP$1:AP327)+1,"")</f>
        <v/>
      </c>
      <c r="AQ328" s="7" t="str">
        <f>IF($J328=AQ$4,MAX(AQ$1:AQ327)+1,"")</f>
        <v/>
      </c>
      <c r="AR328" s="7" t="str">
        <f>IF($J328=AR$4,MAX(AR$1:AR327)+1,"")</f>
        <v/>
      </c>
      <c r="AS328" s="7" t="str">
        <f>IF($J328=AS$4,MAX(AS$1:AS327)+1,"")</f>
        <v/>
      </c>
      <c r="AT328" s="7" t="str">
        <f>IF($J328=AT$4,MAX(AT$1:AT327)+1,"")</f>
        <v/>
      </c>
      <c r="AU328" s="7" t="str">
        <f>IF($J328=AU$4,MAX(AU$1:AU327)+1,"")</f>
        <v/>
      </c>
      <c r="AV328" s="7" t="str">
        <f>IF($J328=AV$4,MAX(AV$1:AV327)+1,"")</f>
        <v/>
      </c>
      <c r="AW328" s="7" t="str">
        <f>IF($J328=AW$4,MAX(AW$1:AW327)+1,"")</f>
        <v/>
      </c>
      <c r="AX328" s="7" t="str">
        <f>IF($J328=AX$4,MAX(AX$1:AX327)+1,"")</f>
        <v/>
      </c>
      <c r="AY328" s="7" t="str">
        <f>IF($J328=AY$4,MAX(AY$1:AY327)+1,"")</f>
        <v/>
      </c>
      <c r="AZ328" s="7" t="str">
        <f>IF($J328=AZ$4,MAX(AZ$1:AZ327)+1,"")</f>
        <v/>
      </c>
      <c r="BA328" s="7" t="str">
        <f>IF($J328=BA$4,MAX(BA$1:BA327)+1,"")</f>
        <v/>
      </c>
      <c r="BB328" s="7" t="str">
        <f>IF($J328=BB$4,MAX(BB$1:BB327)+1,"")</f>
        <v/>
      </c>
      <c r="BC328" s="7" t="str">
        <f>IF($J328=BC$4,MAX(BC$1:BC327)+1,"")</f>
        <v/>
      </c>
      <c r="BD328" s="7" t="str">
        <f>IF($J328=BD$4,MAX(BD$1:BD327)+1,"")</f>
        <v/>
      </c>
      <c r="BE328" s="7" t="str">
        <f>IF($J328=BE$4,MAX(BE$1:BE327)+1,"")</f>
        <v/>
      </c>
      <c r="BF328" s="7" t="str">
        <f>IF($J328=BF$4,MAX(BF$1:BF327)+1,"")</f>
        <v/>
      </c>
      <c r="BG328" s="7" t="str">
        <f>IF($J328=BG$4,MAX(BG$1:BG327)+1,"")</f>
        <v/>
      </c>
      <c r="BH328" s="7" t="str">
        <f>IF($J328=BH$4,MAX(BH$1:BH327)+1,"")</f>
        <v/>
      </c>
      <c r="BI328" s="6">
        <f t="shared" si="24"/>
        <v>27</v>
      </c>
    </row>
    <row r="329" spans="1:61">
      <c r="A329" s="6" t="str">
        <f t="shared" si="21"/>
        <v>มัธยมศึกษาปีที่ 1/3-15</v>
      </c>
      <c r="B329" s="6" t="str">
        <f t="shared" si="22"/>
        <v>ช67109-28</v>
      </c>
      <c r="D329" s="7">
        <v>15</v>
      </c>
      <c r="E329" s="7" t="s">
        <v>1001</v>
      </c>
      <c r="F329" s="6" t="s">
        <v>1002</v>
      </c>
      <c r="G329" s="6" t="s">
        <v>1003</v>
      </c>
      <c r="H329" s="15" t="s">
        <v>782</v>
      </c>
      <c r="J329" s="7" t="str">
        <f>IF(K329='วิชา-ชั้นที่สอน'!$B$3,'วิชา-ชั้นที่สอน'!$A$3,IF(K329='วิชา-ชั้นที่สอน'!$B$4,'วิชา-ชั้นที่สอน'!$A$4,IF(K329='วิชา-ชั้นที่สอน'!$B$5,'วิชา-ชั้นที่สอน'!$A$5,IF(K329='วิชา-ชั้นที่สอน'!$B$6,'วิชา-ชั้นที่สอน'!$A$6,IF(K329='วิชา-ชั้นที่สอน'!$B$7,'วิชา-ชั้นที่สอน'!$A$7,IF(K329='วิชา-ชั้นที่สอน'!$B$8,'วิชา-ชั้นที่สอน'!$A$8,"-"))))))</f>
        <v>ช67109</v>
      </c>
      <c r="K329" s="7" t="s">
        <v>1857</v>
      </c>
      <c r="L329" s="7" t="str">
        <f>IF(J329=0,"",IF(J329="-","",IF(J329="","",VLOOKUP(J329,'วิชา-ชั้นที่สอน'!$A$3:$F$59,3,FALSE))))</f>
        <v>นายวสันต์ แสงรัตนกุล</v>
      </c>
      <c r="M329" s="7" t="str">
        <f>IF(L329=$M$4,MAX(M$1:$M328)+1,"")</f>
        <v/>
      </c>
      <c r="N329" s="7" t="str">
        <f>IF($L329=N$4,MAX(N$1:N328)+1,"")</f>
        <v/>
      </c>
      <c r="O329" s="7" t="str">
        <f>IF($L329=O$4,MAX(O$1:O328)+1,"")</f>
        <v/>
      </c>
      <c r="P329" s="7" t="str">
        <f>IF($L329=P$4,MAX(P$1:P328)+1,"")</f>
        <v/>
      </c>
      <c r="Q329" s="7" t="str">
        <f>IF($L329=Q$4,MAX(Q$1:Q328)+1,"")</f>
        <v/>
      </c>
      <c r="R329" s="7" t="str">
        <f>IF($L329=R$4,MAX(R$1:R328)+1,"")</f>
        <v/>
      </c>
      <c r="S329" s="7">
        <f>IF($L329=S$4,MAX(S$1:S328)+1,"")</f>
        <v>28</v>
      </c>
      <c r="T329" s="7" t="str">
        <f>IF($L329=T$4,MAX(T$1:T328)+1,"")</f>
        <v/>
      </c>
      <c r="U329" s="7" t="str">
        <f>IF($L329=U$4,MAX(U$1:U328)+1,"")</f>
        <v/>
      </c>
      <c r="V329" s="6">
        <f t="shared" si="23"/>
        <v>28</v>
      </c>
      <c r="X329" s="7" t="str">
        <f>IF($J329=X$4,MAX(X$1:X328)+1,"")</f>
        <v/>
      </c>
      <c r="Y329" s="7" t="str">
        <f>IF($J329=Y$4,MAX(Y$1:Y328)+1,"")</f>
        <v/>
      </c>
      <c r="Z329" s="7">
        <f>IF($J329=Z$4,MAX(Z$1:Z328)+1,"")</f>
        <v>28</v>
      </c>
      <c r="AA329" s="7" t="str">
        <f>IF($J329=AA$4,MAX(AA$1:AA328)+1,"")</f>
        <v/>
      </c>
      <c r="AB329" s="7" t="str">
        <f>IF($J329=AB$4,MAX(AB$1:AB328)+1,"")</f>
        <v/>
      </c>
      <c r="AC329" s="7" t="str">
        <f>IF($J329=AC$4,MAX(AC$1:AC328)+1,"")</f>
        <v/>
      </c>
      <c r="AD329" s="7" t="str">
        <f>IF($J329=AD$4,MAX(AD$1:AD328)+1,"")</f>
        <v/>
      </c>
      <c r="AE329" s="7" t="str">
        <f>IF($J329=AE$4,MAX(AE$1:AE328)+1,"")</f>
        <v/>
      </c>
      <c r="AF329" s="7" t="str">
        <f>IF($J329=AF$4,MAX(AF$1:AF328)+1,"")</f>
        <v/>
      </c>
      <c r="AG329" s="7" t="str">
        <f>IF($J329=AG$4,MAX(AG$1:AG328)+1,"")</f>
        <v/>
      </c>
      <c r="AH329" s="7" t="str">
        <f>IF($J329=AH$4,MAX(AH$1:AH328)+1,"")</f>
        <v/>
      </c>
      <c r="AI329" s="7" t="str">
        <f>IF($J329=AI$4,MAX(AI$1:AI328)+1,"")</f>
        <v/>
      </c>
      <c r="AJ329" s="7" t="str">
        <f>IF($J329=AJ$4,MAX(AJ$1:AJ328)+1,"")</f>
        <v/>
      </c>
      <c r="AK329" s="7" t="str">
        <f>IF($J329=AK$4,MAX(AK$1:AK328)+1,"")</f>
        <v/>
      </c>
      <c r="AL329" s="7" t="str">
        <f>IF($J329=AL$4,MAX(AL$1:AL328)+1,"")</f>
        <v/>
      </c>
      <c r="AM329" s="7" t="str">
        <f>IF($J329=AM$4,MAX(AM$1:AM328)+1,"")</f>
        <v/>
      </c>
      <c r="AN329" s="7" t="str">
        <f>IF($J329=AN$4,MAX(AN$1:AN328)+1,"")</f>
        <v/>
      </c>
      <c r="AO329" s="7" t="str">
        <f>IF($J329=AO$4,MAX(AO$1:AO328)+1,"")</f>
        <v/>
      </c>
      <c r="AP329" s="7" t="str">
        <f>IF($J329=AP$4,MAX(AP$1:AP328)+1,"")</f>
        <v/>
      </c>
      <c r="AQ329" s="7" t="str">
        <f>IF($J329=AQ$4,MAX(AQ$1:AQ328)+1,"")</f>
        <v/>
      </c>
      <c r="AR329" s="7" t="str">
        <f>IF($J329=AR$4,MAX(AR$1:AR328)+1,"")</f>
        <v/>
      </c>
      <c r="AS329" s="7" t="str">
        <f>IF($J329=AS$4,MAX(AS$1:AS328)+1,"")</f>
        <v/>
      </c>
      <c r="AT329" s="7" t="str">
        <f>IF($J329=AT$4,MAX(AT$1:AT328)+1,"")</f>
        <v/>
      </c>
      <c r="AU329" s="7" t="str">
        <f>IF($J329=AU$4,MAX(AU$1:AU328)+1,"")</f>
        <v/>
      </c>
      <c r="AV329" s="7" t="str">
        <f>IF($J329=AV$4,MAX(AV$1:AV328)+1,"")</f>
        <v/>
      </c>
      <c r="AW329" s="7" t="str">
        <f>IF($J329=AW$4,MAX(AW$1:AW328)+1,"")</f>
        <v/>
      </c>
      <c r="AX329" s="7" t="str">
        <f>IF($J329=AX$4,MAX(AX$1:AX328)+1,"")</f>
        <v/>
      </c>
      <c r="AY329" s="7" t="str">
        <f>IF($J329=AY$4,MAX(AY$1:AY328)+1,"")</f>
        <v/>
      </c>
      <c r="AZ329" s="7" t="str">
        <f>IF($J329=AZ$4,MAX(AZ$1:AZ328)+1,"")</f>
        <v/>
      </c>
      <c r="BA329" s="7" t="str">
        <f>IF($J329=BA$4,MAX(BA$1:BA328)+1,"")</f>
        <v/>
      </c>
      <c r="BB329" s="7" t="str">
        <f>IF($J329=BB$4,MAX(BB$1:BB328)+1,"")</f>
        <v/>
      </c>
      <c r="BC329" s="7" t="str">
        <f>IF($J329=BC$4,MAX(BC$1:BC328)+1,"")</f>
        <v/>
      </c>
      <c r="BD329" s="7" t="str">
        <f>IF($J329=BD$4,MAX(BD$1:BD328)+1,"")</f>
        <v/>
      </c>
      <c r="BE329" s="7" t="str">
        <f>IF($J329=BE$4,MAX(BE$1:BE328)+1,"")</f>
        <v/>
      </c>
      <c r="BF329" s="7" t="str">
        <f>IF($J329=BF$4,MAX(BF$1:BF328)+1,"")</f>
        <v/>
      </c>
      <c r="BG329" s="7" t="str">
        <f>IF($J329=BG$4,MAX(BG$1:BG328)+1,"")</f>
        <v/>
      </c>
      <c r="BH329" s="7" t="str">
        <f>IF($J329=BH$4,MAX(BH$1:BH328)+1,"")</f>
        <v/>
      </c>
      <c r="BI329" s="6">
        <f t="shared" si="24"/>
        <v>28</v>
      </c>
    </row>
    <row r="330" spans="1:61">
      <c r="A330" s="6" t="str">
        <f t="shared" si="21"/>
        <v>มัธยมศึกษาปีที่ 1/3-16</v>
      </c>
      <c r="B330" s="6" t="str">
        <f t="shared" si="22"/>
        <v>ช67109-29</v>
      </c>
      <c r="D330" s="7">
        <v>16</v>
      </c>
      <c r="E330" s="7" t="s">
        <v>1004</v>
      </c>
      <c r="F330" s="6" t="s">
        <v>1005</v>
      </c>
      <c r="G330" s="6" t="s">
        <v>1006</v>
      </c>
      <c r="H330" s="15" t="s">
        <v>782</v>
      </c>
      <c r="J330" s="7" t="str">
        <f>IF(K330='วิชา-ชั้นที่สอน'!$B$3,'วิชา-ชั้นที่สอน'!$A$3,IF(K330='วิชา-ชั้นที่สอน'!$B$4,'วิชา-ชั้นที่สอน'!$A$4,IF(K330='วิชา-ชั้นที่สอน'!$B$5,'วิชา-ชั้นที่สอน'!$A$5,IF(K330='วิชา-ชั้นที่สอน'!$B$6,'วิชา-ชั้นที่สอน'!$A$6,IF(K330='วิชา-ชั้นที่สอน'!$B$7,'วิชา-ชั้นที่สอน'!$A$7,IF(K330='วิชา-ชั้นที่สอน'!$B$8,'วิชา-ชั้นที่สอน'!$A$8,"-"))))))</f>
        <v>ช67109</v>
      </c>
      <c r="K330" s="7" t="s">
        <v>1857</v>
      </c>
      <c r="L330" s="7" t="str">
        <f>IF(J330=0,"",IF(J330="-","",IF(J330="","",VLOOKUP(J330,'วิชา-ชั้นที่สอน'!$A$3:$F$59,3,FALSE))))</f>
        <v>นายวสันต์ แสงรัตนกุล</v>
      </c>
      <c r="M330" s="7" t="str">
        <f>IF(L330=$M$4,MAX(M$1:$M329)+1,"")</f>
        <v/>
      </c>
      <c r="N330" s="7" t="str">
        <f>IF($L330=N$4,MAX(N$1:N329)+1,"")</f>
        <v/>
      </c>
      <c r="O330" s="7" t="str">
        <f>IF($L330=O$4,MAX(O$1:O329)+1,"")</f>
        <v/>
      </c>
      <c r="P330" s="7" t="str">
        <f>IF($L330=P$4,MAX(P$1:P329)+1,"")</f>
        <v/>
      </c>
      <c r="Q330" s="7" t="str">
        <f>IF($L330=Q$4,MAX(Q$1:Q329)+1,"")</f>
        <v/>
      </c>
      <c r="R330" s="7" t="str">
        <f>IF($L330=R$4,MAX(R$1:R329)+1,"")</f>
        <v/>
      </c>
      <c r="S330" s="7">
        <f>IF($L330=S$4,MAX(S$1:S329)+1,"")</f>
        <v>29</v>
      </c>
      <c r="T330" s="7" t="str">
        <f>IF($L330=T$4,MAX(T$1:T329)+1,"")</f>
        <v/>
      </c>
      <c r="U330" s="7" t="str">
        <f>IF($L330=U$4,MAX(U$1:U329)+1,"")</f>
        <v/>
      </c>
      <c r="V330" s="6">
        <f t="shared" si="23"/>
        <v>29</v>
      </c>
      <c r="X330" s="7" t="str">
        <f>IF($J330=X$4,MAX(X$1:X329)+1,"")</f>
        <v/>
      </c>
      <c r="Y330" s="7" t="str">
        <f>IF($J330=Y$4,MAX(Y$1:Y329)+1,"")</f>
        <v/>
      </c>
      <c r="Z330" s="7">
        <f>IF($J330=Z$4,MAX(Z$1:Z329)+1,"")</f>
        <v>29</v>
      </c>
      <c r="AA330" s="7" t="str">
        <f>IF($J330=AA$4,MAX(AA$1:AA329)+1,"")</f>
        <v/>
      </c>
      <c r="AB330" s="7" t="str">
        <f>IF($J330=AB$4,MAX(AB$1:AB329)+1,"")</f>
        <v/>
      </c>
      <c r="AC330" s="7" t="str">
        <f>IF($J330=AC$4,MAX(AC$1:AC329)+1,"")</f>
        <v/>
      </c>
      <c r="AD330" s="7" t="str">
        <f>IF($J330=AD$4,MAX(AD$1:AD329)+1,"")</f>
        <v/>
      </c>
      <c r="AE330" s="7" t="str">
        <f>IF($J330=AE$4,MAX(AE$1:AE329)+1,"")</f>
        <v/>
      </c>
      <c r="AF330" s="7" t="str">
        <f>IF($J330=AF$4,MAX(AF$1:AF329)+1,"")</f>
        <v/>
      </c>
      <c r="AG330" s="7" t="str">
        <f>IF($J330=AG$4,MAX(AG$1:AG329)+1,"")</f>
        <v/>
      </c>
      <c r="AH330" s="7" t="str">
        <f>IF($J330=AH$4,MAX(AH$1:AH329)+1,"")</f>
        <v/>
      </c>
      <c r="AI330" s="7" t="str">
        <f>IF($J330=AI$4,MAX(AI$1:AI329)+1,"")</f>
        <v/>
      </c>
      <c r="AJ330" s="7" t="str">
        <f>IF($J330=AJ$4,MAX(AJ$1:AJ329)+1,"")</f>
        <v/>
      </c>
      <c r="AK330" s="7" t="str">
        <f>IF($J330=AK$4,MAX(AK$1:AK329)+1,"")</f>
        <v/>
      </c>
      <c r="AL330" s="7" t="str">
        <f>IF($J330=AL$4,MAX(AL$1:AL329)+1,"")</f>
        <v/>
      </c>
      <c r="AM330" s="7" t="str">
        <f>IF($J330=AM$4,MAX(AM$1:AM329)+1,"")</f>
        <v/>
      </c>
      <c r="AN330" s="7" t="str">
        <f>IF($J330=AN$4,MAX(AN$1:AN329)+1,"")</f>
        <v/>
      </c>
      <c r="AO330" s="7" t="str">
        <f>IF($J330=AO$4,MAX(AO$1:AO329)+1,"")</f>
        <v/>
      </c>
      <c r="AP330" s="7" t="str">
        <f>IF($J330=AP$4,MAX(AP$1:AP329)+1,"")</f>
        <v/>
      </c>
      <c r="AQ330" s="7" t="str">
        <f>IF($J330=AQ$4,MAX(AQ$1:AQ329)+1,"")</f>
        <v/>
      </c>
      <c r="AR330" s="7" t="str">
        <f>IF($J330=AR$4,MAX(AR$1:AR329)+1,"")</f>
        <v/>
      </c>
      <c r="AS330" s="7" t="str">
        <f>IF($J330=AS$4,MAX(AS$1:AS329)+1,"")</f>
        <v/>
      </c>
      <c r="AT330" s="7" t="str">
        <f>IF($J330=AT$4,MAX(AT$1:AT329)+1,"")</f>
        <v/>
      </c>
      <c r="AU330" s="7" t="str">
        <f>IF($J330=AU$4,MAX(AU$1:AU329)+1,"")</f>
        <v/>
      </c>
      <c r="AV330" s="7" t="str">
        <f>IF($J330=AV$4,MAX(AV$1:AV329)+1,"")</f>
        <v/>
      </c>
      <c r="AW330" s="7" t="str">
        <f>IF($J330=AW$4,MAX(AW$1:AW329)+1,"")</f>
        <v/>
      </c>
      <c r="AX330" s="7" t="str">
        <f>IF($J330=AX$4,MAX(AX$1:AX329)+1,"")</f>
        <v/>
      </c>
      <c r="AY330" s="7" t="str">
        <f>IF($J330=AY$4,MAX(AY$1:AY329)+1,"")</f>
        <v/>
      </c>
      <c r="AZ330" s="7" t="str">
        <f>IF($J330=AZ$4,MAX(AZ$1:AZ329)+1,"")</f>
        <v/>
      </c>
      <c r="BA330" s="7" t="str">
        <f>IF($J330=BA$4,MAX(BA$1:BA329)+1,"")</f>
        <v/>
      </c>
      <c r="BB330" s="7" t="str">
        <f>IF($J330=BB$4,MAX(BB$1:BB329)+1,"")</f>
        <v/>
      </c>
      <c r="BC330" s="7" t="str">
        <f>IF($J330=BC$4,MAX(BC$1:BC329)+1,"")</f>
        <v/>
      </c>
      <c r="BD330" s="7" t="str">
        <f>IF($J330=BD$4,MAX(BD$1:BD329)+1,"")</f>
        <v/>
      </c>
      <c r="BE330" s="7" t="str">
        <f>IF($J330=BE$4,MAX(BE$1:BE329)+1,"")</f>
        <v/>
      </c>
      <c r="BF330" s="7" t="str">
        <f>IF($J330=BF$4,MAX(BF$1:BF329)+1,"")</f>
        <v/>
      </c>
      <c r="BG330" s="7" t="str">
        <f>IF($J330=BG$4,MAX(BG$1:BG329)+1,"")</f>
        <v/>
      </c>
      <c r="BH330" s="7" t="str">
        <f>IF($J330=BH$4,MAX(BH$1:BH329)+1,"")</f>
        <v/>
      </c>
      <c r="BI330" s="6">
        <f t="shared" si="24"/>
        <v>29</v>
      </c>
    </row>
    <row r="331" spans="1:61">
      <c r="A331" s="6" t="str">
        <f t="shared" si="21"/>
        <v>มัธยมศึกษาปีที่ 1/3-17</v>
      </c>
      <c r="B331" s="6" t="str">
        <f t="shared" si="22"/>
        <v>ช67108-27</v>
      </c>
      <c r="D331" s="7">
        <v>17</v>
      </c>
      <c r="E331" s="7" t="s">
        <v>1007</v>
      </c>
      <c r="F331" s="6" t="s">
        <v>1008</v>
      </c>
      <c r="G331" s="6" t="s">
        <v>1009</v>
      </c>
      <c r="H331" s="15" t="s">
        <v>782</v>
      </c>
      <c r="J331" s="7" t="str">
        <f>IF(K331='วิชา-ชั้นที่สอน'!$B$3,'วิชา-ชั้นที่สอน'!$A$3,IF(K331='วิชา-ชั้นที่สอน'!$B$4,'วิชา-ชั้นที่สอน'!$A$4,IF(K331='วิชา-ชั้นที่สอน'!$B$5,'วิชา-ชั้นที่สอน'!$A$5,IF(K331='วิชา-ชั้นที่สอน'!$B$6,'วิชา-ชั้นที่สอน'!$A$6,IF(K331='วิชา-ชั้นที่สอน'!$B$7,'วิชา-ชั้นที่สอน'!$A$7,IF(K331='วิชา-ชั้นที่สอน'!$B$8,'วิชา-ชั้นที่สอน'!$A$8,"-"))))))</f>
        <v>ช67108</v>
      </c>
      <c r="K331" s="7" t="s">
        <v>1851</v>
      </c>
      <c r="L331" s="7" t="str">
        <f>IF(J331=0,"",IF(J331="-","",IF(J331="","",VLOOKUP(J331,'วิชา-ชั้นที่สอน'!$A$3:$F$59,3,FALSE))))</f>
        <v>นายธนินภัท วิชรัจจ์</v>
      </c>
      <c r="M331" s="7">
        <f>IF(L331=$M$4,MAX(M$1:$M330)+1,"")</f>
        <v>62</v>
      </c>
      <c r="N331" s="7" t="str">
        <f>IF($L331=N$4,MAX(N$1:N330)+1,"")</f>
        <v/>
      </c>
      <c r="O331" s="7" t="str">
        <f>IF($L331=O$4,MAX(O$1:O330)+1,"")</f>
        <v/>
      </c>
      <c r="P331" s="7" t="str">
        <f>IF($L331=P$4,MAX(P$1:P330)+1,"")</f>
        <v/>
      </c>
      <c r="Q331" s="7" t="str">
        <f>IF($L331=Q$4,MAX(Q$1:Q330)+1,"")</f>
        <v/>
      </c>
      <c r="R331" s="7" t="str">
        <f>IF($L331=R$4,MAX(R$1:R330)+1,"")</f>
        <v/>
      </c>
      <c r="S331" s="7" t="str">
        <f>IF($L331=S$4,MAX(S$1:S330)+1,"")</f>
        <v/>
      </c>
      <c r="T331" s="7" t="str">
        <f>IF($L331=T$4,MAX(T$1:T330)+1,"")</f>
        <v/>
      </c>
      <c r="U331" s="7" t="str">
        <f>IF($L331=U$4,MAX(U$1:U330)+1,"")</f>
        <v/>
      </c>
      <c r="V331" s="6">
        <f t="shared" si="23"/>
        <v>62</v>
      </c>
      <c r="X331" s="7" t="str">
        <f>IF($J331=X$4,MAX(X$1:X330)+1,"")</f>
        <v/>
      </c>
      <c r="Y331" s="7">
        <f>IF($J331=Y$4,MAX(Y$1:Y330)+1,"")</f>
        <v>27</v>
      </c>
      <c r="Z331" s="7" t="str">
        <f>IF($J331=Z$4,MAX(Z$1:Z330)+1,"")</f>
        <v/>
      </c>
      <c r="AA331" s="7" t="str">
        <f>IF($J331=AA$4,MAX(AA$1:AA330)+1,"")</f>
        <v/>
      </c>
      <c r="AB331" s="7" t="str">
        <f>IF($J331=AB$4,MAX(AB$1:AB330)+1,"")</f>
        <v/>
      </c>
      <c r="AC331" s="7" t="str">
        <f>IF($J331=AC$4,MAX(AC$1:AC330)+1,"")</f>
        <v/>
      </c>
      <c r="AD331" s="7" t="str">
        <f>IF($J331=AD$4,MAX(AD$1:AD330)+1,"")</f>
        <v/>
      </c>
      <c r="AE331" s="7" t="str">
        <f>IF($J331=AE$4,MAX(AE$1:AE330)+1,"")</f>
        <v/>
      </c>
      <c r="AF331" s="7" t="str">
        <f>IF($J331=AF$4,MAX(AF$1:AF330)+1,"")</f>
        <v/>
      </c>
      <c r="AG331" s="7" t="str">
        <f>IF($J331=AG$4,MAX(AG$1:AG330)+1,"")</f>
        <v/>
      </c>
      <c r="AH331" s="7" t="str">
        <f>IF($J331=AH$4,MAX(AH$1:AH330)+1,"")</f>
        <v/>
      </c>
      <c r="AI331" s="7" t="str">
        <f>IF($J331=AI$4,MAX(AI$1:AI330)+1,"")</f>
        <v/>
      </c>
      <c r="AJ331" s="7" t="str">
        <f>IF($J331=AJ$4,MAX(AJ$1:AJ330)+1,"")</f>
        <v/>
      </c>
      <c r="AK331" s="7" t="str">
        <f>IF($J331=AK$4,MAX(AK$1:AK330)+1,"")</f>
        <v/>
      </c>
      <c r="AL331" s="7" t="str">
        <f>IF($J331=AL$4,MAX(AL$1:AL330)+1,"")</f>
        <v/>
      </c>
      <c r="AM331" s="7" t="str">
        <f>IF($J331=AM$4,MAX(AM$1:AM330)+1,"")</f>
        <v/>
      </c>
      <c r="AN331" s="7" t="str">
        <f>IF($J331=AN$4,MAX(AN$1:AN330)+1,"")</f>
        <v/>
      </c>
      <c r="AO331" s="7" t="str">
        <f>IF($J331=AO$4,MAX(AO$1:AO330)+1,"")</f>
        <v/>
      </c>
      <c r="AP331" s="7" t="str">
        <f>IF($J331=AP$4,MAX(AP$1:AP330)+1,"")</f>
        <v/>
      </c>
      <c r="AQ331" s="7" t="str">
        <f>IF($J331=AQ$4,MAX(AQ$1:AQ330)+1,"")</f>
        <v/>
      </c>
      <c r="AR331" s="7" t="str">
        <f>IF($J331=AR$4,MAX(AR$1:AR330)+1,"")</f>
        <v/>
      </c>
      <c r="AS331" s="7" t="str">
        <f>IF($J331=AS$4,MAX(AS$1:AS330)+1,"")</f>
        <v/>
      </c>
      <c r="AT331" s="7" t="str">
        <f>IF($J331=AT$4,MAX(AT$1:AT330)+1,"")</f>
        <v/>
      </c>
      <c r="AU331" s="7" t="str">
        <f>IF($J331=AU$4,MAX(AU$1:AU330)+1,"")</f>
        <v/>
      </c>
      <c r="AV331" s="7" t="str">
        <f>IF($J331=AV$4,MAX(AV$1:AV330)+1,"")</f>
        <v/>
      </c>
      <c r="AW331" s="7" t="str">
        <f>IF($J331=AW$4,MAX(AW$1:AW330)+1,"")</f>
        <v/>
      </c>
      <c r="AX331" s="7" t="str">
        <f>IF($J331=AX$4,MAX(AX$1:AX330)+1,"")</f>
        <v/>
      </c>
      <c r="AY331" s="7" t="str">
        <f>IF($J331=AY$4,MAX(AY$1:AY330)+1,"")</f>
        <v/>
      </c>
      <c r="AZ331" s="7" t="str">
        <f>IF($J331=AZ$4,MAX(AZ$1:AZ330)+1,"")</f>
        <v/>
      </c>
      <c r="BA331" s="7" t="str">
        <f>IF($J331=BA$4,MAX(BA$1:BA330)+1,"")</f>
        <v/>
      </c>
      <c r="BB331" s="7" t="str">
        <f>IF($J331=BB$4,MAX(BB$1:BB330)+1,"")</f>
        <v/>
      </c>
      <c r="BC331" s="7" t="str">
        <f>IF($J331=BC$4,MAX(BC$1:BC330)+1,"")</f>
        <v/>
      </c>
      <c r="BD331" s="7" t="str">
        <f>IF($J331=BD$4,MAX(BD$1:BD330)+1,"")</f>
        <v/>
      </c>
      <c r="BE331" s="7" t="str">
        <f>IF($J331=BE$4,MAX(BE$1:BE330)+1,"")</f>
        <v/>
      </c>
      <c r="BF331" s="7" t="str">
        <f>IF($J331=BF$4,MAX(BF$1:BF330)+1,"")</f>
        <v/>
      </c>
      <c r="BG331" s="7" t="str">
        <f>IF($J331=BG$4,MAX(BG$1:BG330)+1,"")</f>
        <v/>
      </c>
      <c r="BH331" s="7" t="str">
        <f>IF($J331=BH$4,MAX(BH$1:BH330)+1,"")</f>
        <v/>
      </c>
      <c r="BI331" s="6">
        <f t="shared" si="24"/>
        <v>27</v>
      </c>
    </row>
    <row r="332" spans="1:61">
      <c r="A332" s="6" t="str">
        <f t="shared" si="21"/>
        <v>มัธยมศึกษาปีที่ 1/3-18</v>
      </c>
      <c r="B332" s="6" t="str">
        <f t="shared" si="22"/>
        <v>ช67107-5</v>
      </c>
      <c r="D332" s="7">
        <v>18</v>
      </c>
      <c r="E332" s="7" t="s">
        <v>1010</v>
      </c>
      <c r="F332" s="6" t="s">
        <v>1011</v>
      </c>
      <c r="G332" s="6" t="s">
        <v>1012</v>
      </c>
      <c r="H332" s="15" t="s">
        <v>782</v>
      </c>
      <c r="J332" s="7" t="str">
        <f>IF(K332='วิชา-ชั้นที่สอน'!$B$3,'วิชา-ชั้นที่สอน'!$A$3,IF(K332='วิชา-ชั้นที่สอน'!$B$4,'วิชา-ชั้นที่สอน'!$A$4,IF(K332='วิชา-ชั้นที่สอน'!$B$5,'วิชา-ชั้นที่สอน'!$A$5,IF(K332='วิชา-ชั้นที่สอน'!$B$6,'วิชา-ชั้นที่สอน'!$A$6,IF(K332='วิชา-ชั้นที่สอน'!$B$7,'วิชา-ชั้นที่สอน'!$A$7,IF(K332='วิชา-ชั้นที่สอน'!$B$8,'วิชา-ชั้นที่สอน'!$A$8,"-"))))))</f>
        <v>ช67107</v>
      </c>
      <c r="K332" s="7" t="s">
        <v>1948</v>
      </c>
      <c r="L332" s="7" t="str">
        <f>IF(J332=0,"",IF(J332="-","",IF(J332="","",VLOOKUP(J332,'วิชา-ชั้นที่สอน'!$A$3:$F$59,3,FALSE))))</f>
        <v>นางภัณฑิลา โนนทะขาม</v>
      </c>
      <c r="M332" s="7" t="str">
        <f>IF(L332=$M$4,MAX(M$1:$M331)+1,"")</f>
        <v/>
      </c>
      <c r="N332" s="7" t="str">
        <f>IF($L332=N$4,MAX(N$1:N331)+1,"")</f>
        <v/>
      </c>
      <c r="O332" s="7" t="str">
        <f>IF($L332=O$4,MAX(O$1:O331)+1,"")</f>
        <v/>
      </c>
      <c r="P332" s="7" t="str">
        <f>IF($L332=P$4,MAX(P$1:P331)+1,"")</f>
        <v/>
      </c>
      <c r="Q332" s="7" t="str">
        <f>IF($L332=Q$4,MAX(Q$1:Q331)+1,"")</f>
        <v/>
      </c>
      <c r="R332" s="7">
        <f>IF($L332=R$4,MAX(R$1:R331)+1,"")</f>
        <v>5</v>
      </c>
      <c r="S332" s="7" t="str">
        <f>IF($L332=S$4,MAX(S$1:S331)+1,"")</f>
        <v/>
      </c>
      <c r="T332" s="7" t="str">
        <f>IF($L332=T$4,MAX(T$1:T331)+1,"")</f>
        <v/>
      </c>
      <c r="U332" s="7" t="str">
        <f>IF($L332=U$4,MAX(U$1:U331)+1,"")</f>
        <v/>
      </c>
      <c r="V332" s="6">
        <f t="shared" si="23"/>
        <v>5</v>
      </c>
      <c r="X332" s="7">
        <f>IF($J332=X$4,MAX(X$1:X331)+1,"")</f>
        <v>5</v>
      </c>
      <c r="Y332" s="7" t="str">
        <f>IF($J332=Y$4,MAX(Y$1:Y331)+1,"")</f>
        <v/>
      </c>
      <c r="Z332" s="7" t="str">
        <f>IF($J332=Z$4,MAX(Z$1:Z331)+1,"")</f>
        <v/>
      </c>
      <c r="AA332" s="7" t="str">
        <f>IF($J332=AA$4,MAX(AA$1:AA331)+1,"")</f>
        <v/>
      </c>
      <c r="AB332" s="7" t="str">
        <f>IF($J332=AB$4,MAX(AB$1:AB331)+1,"")</f>
        <v/>
      </c>
      <c r="AC332" s="7" t="str">
        <f>IF($J332=AC$4,MAX(AC$1:AC331)+1,"")</f>
        <v/>
      </c>
      <c r="AD332" s="7" t="str">
        <f>IF($J332=AD$4,MAX(AD$1:AD331)+1,"")</f>
        <v/>
      </c>
      <c r="AE332" s="7" t="str">
        <f>IF($J332=AE$4,MAX(AE$1:AE331)+1,"")</f>
        <v/>
      </c>
      <c r="AF332" s="7" t="str">
        <f>IF($J332=AF$4,MAX(AF$1:AF331)+1,"")</f>
        <v/>
      </c>
      <c r="AG332" s="7" t="str">
        <f>IF($J332=AG$4,MAX(AG$1:AG331)+1,"")</f>
        <v/>
      </c>
      <c r="AH332" s="7" t="str">
        <f>IF($J332=AH$4,MAX(AH$1:AH331)+1,"")</f>
        <v/>
      </c>
      <c r="AI332" s="7" t="str">
        <f>IF($J332=AI$4,MAX(AI$1:AI331)+1,"")</f>
        <v/>
      </c>
      <c r="AJ332" s="7" t="str">
        <f>IF($J332=AJ$4,MAX(AJ$1:AJ331)+1,"")</f>
        <v/>
      </c>
      <c r="AK332" s="7" t="str">
        <f>IF($J332=AK$4,MAX(AK$1:AK331)+1,"")</f>
        <v/>
      </c>
      <c r="AL332" s="7" t="str">
        <f>IF($J332=AL$4,MAX(AL$1:AL331)+1,"")</f>
        <v/>
      </c>
      <c r="AM332" s="7" t="str">
        <f>IF($J332=AM$4,MAX(AM$1:AM331)+1,"")</f>
        <v/>
      </c>
      <c r="AN332" s="7" t="str">
        <f>IF($J332=AN$4,MAX(AN$1:AN331)+1,"")</f>
        <v/>
      </c>
      <c r="AO332" s="7" t="str">
        <f>IF($J332=AO$4,MAX(AO$1:AO331)+1,"")</f>
        <v/>
      </c>
      <c r="AP332" s="7" t="str">
        <f>IF($J332=AP$4,MAX(AP$1:AP331)+1,"")</f>
        <v/>
      </c>
      <c r="AQ332" s="7" t="str">
        <f>IF($J332=AQ$4,MAX(AQ$1:AQ331)+1,"")</f>
        <v/>
      </c>
      <c r="AR332" s="7" t="str">
        <f>IF($J332=AR$4,MAX(AR$1:AR331)+1,"")</f>
        <v/>
      </c>
      <c r="AS332" s="7" t="str">
        <f>IF($J332=AS$4,MAX(AS$1:AS331)+1,"")</f>
        <v/>
      </c>
      <c r="AT332" s="7" t="str">
        <f>IF($J332=AT$4,MAX(AT$1:AT331)+1,"")</f>
        <v/>
      </c>
      <c r="AU332" s="7" t="str">
        <f>IF($J332=AU$4,MAX(AU$1:AU331)+1,"")</f>
        <v/>
      </c>
      <c r="AV332" s="7" t="str">
        <f>IF($J332=AV$4,MAX(AV$1:AV331)+1,"")</f>
        <v/>
      </c>
      <c r="AW332" s="7" t="str">
        <f>IF($J332=AW$4,MAX(AW$1:AW331)+1,"")</f>
        <v/>
      </c>
      <c r="AX332" s="7" t="str">
        <f>IF($J332=AX$4,MAX(AX$1:AX331)+1,"")</f>
        <v/>
      </c>
      <c r="AY332" s="7" t="str">
        <f>IF($J332=AY$4,MAX(AY$1:AY331)+1,"")</f>
        <v/>
      </c>
      <c r="AZ332" s="7" t="str">
        <f>IF($J332=AZ$4,MAX(AZ$1:AZ331)+1,"")</f>
        <v/>
      </c>
      <c r="BA332" s="7" t="str">
        <f>IF($J332=BA$4,MAX(BA$1:BA331)+1,"")</f>
        <v/>
      </c>
      <c r="BB332" s="7" t="str">
        <f>IF($J332=BB$4,MAX(BB$1:BB331)+1,"")</f>
        <v/>
      </c>
      <c r="BC332" s="7" t="str">
        <f>IF($J332=BC$4,MAX(BC$1:BC331)+1,"")</f>
        <v/>
      </c>
      <c r="BD332" s="7" t="str">
        <f>IF($J332=BD$4,MAX(BD$1:BD331)+1,"")</f>
        <v/>
      </c>
      <c r="BE332" s="7" t="str">
        <f>IF($J332=BE$4,MAX(BE$1:BE331)+1,"")</f>
        <v/>
      </c>
      <c r="BF332" s="7" t="str">
        <f>IF($J332=BF$4,MAX(BF$1:BF331)+1,"")</f>
        <v/>
      </c>
      <c r="BG332" s="7" t="str">
        <f>IF($J332=BG$4,MAX(BG$1:BG331)+1,"")</f>
        <v/>
      </c>
      <c r="BH332" s="7" t="str">
        <f>IF($J332=BH$4,MAX(BH$1:BH331)+1,"")</f>
        <v/>
      </c>
      <c r="BI332" s="6">
        <f t="shared" si="24"/>
        <v>5</v>
      </c>
    </row>
    <row r="333" spans="1:61">
      <c r="A333" s="6" t="str">
        <f t="shared" si="21"/>
        <v>มัธยมศึกษาปีที่ 1/3-19</v>
      </c>
      <c r="B333" s="6" t="str">
        <f t="shared" si="22"/>
        <v>ช67108-28</v>
      </c>
      <c r="D333" s="7">
        <v>19</v>
      </c>
      <c r="E333" s="7" t="s">
        <v>1997</v>
      </c>
      <c r="F333" s="6" t="s">
        <v>1013</v>
      </c>
      <c r="G333" s="6" t="s">
        <v>1014</v>
      </c>
      <c r="H333" s="15" t="s">
        <v>782</v>
      </c>
      <c r="J333" s="7" t="str">
        <f>IF(K333='วิชา-ชั้นที่สอน'!$B$3,'วิชา-ชั้นที่สอน'!$A$3,IF(K333='วิชา-ชั้นที่สอน'!$B$4,'วิชา-ชั้นที่สอน'!$A$4,IF(K333='วิชา-ชั้นที่สอน'!$B$5,'วิชา-ชั้นที่สอน'!$A$5,IF(K333='วิชา-ชั้นที่สอน'!$B$6,'วิชา-ชั้นที่สอน'!$A$6,IF(K333='วิชา-ชั้นที่สอน'!$B$7,'วิชา-ชั้นที่สอน'!$A$7,IF(K333='วิชา-ชั้นที่สอน'!$B$8,'วิชา-ชั้นที่สอน'!$A$8,"-"))))))</f>
        <v>ช67108</v>
      </c>
      <c r="K333" s="7" t="s">
        <v>1851</v>
      </c>
      <c r="L333" s="7" t="str">
        <f>IF(J333=0,"",IF(J333="-","",IF(J333="","",VLOOKUP(J333,'วิชา-ชั้นที่สอน'!$A$3:$F$59,3,FALSE))))</f>
        <v>นายธนินภัท วิชรัจจ์</v>
      </c>
      <c r="M333" s="7">
        <f>IF(L333=$M$4,MAX(M$1:$M332)+1,"")</f>
        <v>63</v>
      </c>
      <c r="N333" s="7" t="str">
        <f>IF($L333=N$4,MAX(N$1:N332)+1,"")</f>
        <v/>
      </c>
      <c r="O333" s="7" t="str">
        <f>IF($L333=O$4,MAX(O$1:O332)+1,"")</f>
        <v/>
      </c>
      <c r="P333" s="7" t="str">
        <f>IF($L333=P$4,MAX(P$1:P332)+1,"")</f>
        <v/>
      </c>
      <c r="Q333" s="7" t="str">
        <f>IF($L333=Q$4,MAX(Q$1:Q332)+1,"")</f>
        <v/>
      </c>
      <c r="R333" s="7" t="str">
        <f>IF($L333=R$4,MAX(R$1:R332)+1,"")</f>
        <v/>
      </c>
      <c r="S333" s="7" t="str">
        <f>IF($L333=S$4,MAX(S$1:S332)+1,"")</f>
        <v/>
      </c>
      <c r="T333" s="7" t="str">
        <f>IF($L333=T$4,MAX(T$1:T332)+1,"")</f>
        <v/>
      </c>
      <c r="U333" s="7" t="str">
        <f>IF($L333=U$4,MAX(U$1:U332)+1,"")</f>
        <v/>
      </c>
      <c r="V333" s="6">
        <f t="shared" si="23"/>
        <v>63</v>
      </c>
      <c r="X333" s="7" t="str">
        <f>IF($J333=X$4,MAX(X$1:X332)+1,"")</f>
        <v/>
      </c>
      <c r="Y333" s="7">
        <f>IF($J333=Y$4,MAX(Y$1:Y332)+1,"")</f>
        <v>28</v>
      </c>
      <c r="Z333" s="7" t="str">
        <f>IF($J333=Z$4,MAX(Z$1:Z332)+1,"")</f>
        <v/>
      </c>
      <c r="AA333" s="7" t="str">
        <f>IF($J333=AA$4,MAX(AA$1:AA332)+1,"")</f>
        <v/>
      </c>
      <c r="AB333" s="7" t="str">
        <f>IF($J333=AB$4,MAX(AB$1:AB332)+1,"")</f>
        <v/>
      </c>
      <c r="AC333" s="7" t="str">
        <f>IF($J333=AC$4,MAX(AC$1:AC332)+1,"")</f>
        <v/>
      </c>
      <c r="AD333" s="7" t="str">
        <f>IF($J333=AD$4,MAX(AD$1:AD332)+1,"")</f>
        <v/>
      </c>
      <c r="AE333" s="7" t="str">
        <f>IF($J333=AE$4,MAX(AE$1:AE332)+1,"")</f>
        <v/>
      </c>
      <c r="AF333" s="7" t="str">
        <f>IF($J333=AF$4,MAX(AF$1:AF332)+1,"")</f>
        <v/>
      </c>
      <c r="AG333" s="7" t="str">
        <f>IF($J333=AG$4,MAX(AG$1:AG332)+1,"")</f>
        <v/>
      </c>
      <c r="AH333" s="7" t="str">
        <f>IF($J333=AH$4,MAX(AH$1:AH332)+1,"")</f>
        <v/>
      </c>
      <c r="AI333" s="7" t="str">
        <f>IF($J333=AI$4,MAX(AI$1:AI332)+1,"")</f>
        <v/>
      </c>
      <c r="AJ333" s="7" t="str">
        <f>IF($J333=AJ$4,MAX(AJ$1:AJ332)+1,"")</f>
        <v/>
      </c>
      <c r="AK333" s="7" t="str">
        <f>IF($J333=AK$4,MAX(AK$1:AK332)+1,"")</f>
        <v/>
      </c>
      <c r="AL333" s="7" t="str">
        <f>IF($J333=AL$4,MAX(AL$1:AL332)+1,"")</f>
        <v/>
      </c>
      <c r="AM333" s="7" t="str">
        <f>IF($J333=AM$4,MAX(AM$1:AM332)+1,"")</f>
        <v/>
      </c>
      <c r="AN333" s="7" t="str">
        <f>IF($J333=AN$4,MAX(AN$1:AN332)+1,"")</f>
        <v/>
      </c>
      <c r="AO333" s="7" t="str">
        <f>IF($J333=AO$4,MAX(AO$1:AO332)+1,"")</f>
        <v/>
      </c>
      <c r="AP333" s="7" t="str">
        <f>IF($J333=AP$4,MAX(AP$1:AP332)+1,"")</f>
        <v/>
      </c>
      <c r="AQ333" s="7" t="str">
        <f>IF($J333=AQ$4,MAX(AQ$1:AQ332)+1,"")</f>
        <v/>
      </c>
      <c r="AR333" s="7" t="str">
        <f>IF($J333=AR$4,MAX(AR$1:AR332)+1,"")</f>
        <v/>
      </c>
      <c r="AS333" s="7" t="str">
        <f>IF($J333=AS$4,MAX(AS$1:AS332)+1,"")</f>
        <v/>
      </c>
      <c r="AT333" s="7" t="str">
        <f>IF($J333=AT$4,MAX(AT$1:AT332)+1,"")</f>
        <v/>
      </c>
      <c r="AU333" s="7" t="str">
        <f>IF($J333=AU$4,MAX(AU$1:AU332)+1,"")</f>
        <v/>
      </c>
      <c r="AV333" s="7" t="str">
        <f>IF($J333=AV$4,MAX(AV$1:AV332)+1,"")</f>
        <v/>
      </c>
      <c r="AW333" s="7" t="str">
        <f>IF($J333=AW$4,MAX(AW$1:AW332)+1,"")</f>
        <v/>
      </c>
      <c r="AX333" s="7" t="str">
        <f>IF($J333=AX$4,MAX(AX$1:AX332)+1,"")</f>
        <v/>
      </c>
      <c r="AY333" s="7" t="str">
        <f>IF($J333=AY$4,MAX(AY$1:AY332)+1,"")</f>
        <v/>
      </c>
      <c r="AZ333" s="7" t="str">
        <f>IF($J333=AZ$4,MAX(AZ$1:AZ332)+1,"")</f>
        <v/>
      </c>
      <c r="BA333" s="7" t="str">
        <f>IF($J333=BA$4,MAX(BA$1:BA332)+1,"")</f>
        <v/>
      </c>
      <c r="BB333" s="7" t="str">
        <f>IF($J333=BB$4,MAX(BB$1:BB332)+1,"")</f>
        <v/>
      </c>
      <c r="BC333" s="7" t="str">
        <f>IF($J333=BC$4,MAX(BC$1:BC332)+1,"")</f>
        <v/>
      </c>
      <c r="BD333" s="7" t="str">
        <f>IF($J333=BD$4,MAX(BD$1:BD332)+1,"")</f>
        <v/>
      </c>
      <c r="BE333" s="7" t="str">
        <f>IF($J333=BE$4,MAX(BE$1:BE332)+1,"")</f>
        <v/>
      </c>
      <c r="BF333" s="7" t="str">
        <f>IF($J333=BF$4,MAX(BF$1:BF332)+1,"")</f>
        <v/>
      </c>
      <c r="BG333" s="7" t="str">
        <f>IF($J333=BG$4,MAX(BG$1:BG332)+1,"")</f>
        <v/>
      </c>
      <c r="BH333" s="7" t="str">
        <f>IF($J333=BH$4,MAX(BH$1:BH332)+1,"")</f>
        <v/>
      </c>
      <c r="BI333" s="6">
        <f t="shared" si="24"/>
        <v>28</v>
      </c>
    </row>
    <row r="334" spans="1:61">
      <c r="A334" s="6" t="str">
        <f t="shared" si="21"/>
        <v>มัธยมศึกษาปีที่ 1/3-20</v>
      </c>
      <c r="B334" s="6" t="str">
        <f t="shared" si="22"/>
        <v>ช67107-6</v>
      </c>
      <c r="D334" s="7">
        <v>20</v>
      </c>
      <c r="E334" s="7" t="s">
        <v>1015</v>
      </c>
      <c r="F334" s="6" t="s">
        <v>1016</v>
      </c>
      <c r="G334" s="6" t="s">
        <v>1017</v>
      </c>
      <c r="H334" s="15" t="s">
        <v>782</v>
      </c>
      <c r="J334" s="7" t="str">
        <f>IF(K334='วิชา-ชั้นที่สอน'!$B$3,'วิชา-ชั้นที่สอน'!$A$3,IF(K334='วิชา-ชั้นที่สอน'!$B$4,'วิชา-ชั้นที่สอน'!$A$4,IF(K334='วิชา-ชั้นที่สอน'!$B$5,'วิชา-ชั้นที่สอน'!$A$5,IF(K334='วิชา-ชั้นที่สอน'!$B$6,'วิชา-ชั้นที่สอน'!$A$6,IF(K334='วิชา-ชั้นที่สอน'!$B$7,'วิชา-ชั้นที่สอน'!$A$7,IF(K334='วิชา-ชั้นที่สอน'!$B$8,'วิชา-ชั้นที่สอน'!$A$8,"-"))))))</f>
        <v>ช67107</v>
      </c>
      <c r="K334" s="7" t="s">
        <v>1948</v>
      </c>
      <c r="L334" s="7" t="str">
        <f>IF(J334=0,"",IF(J334="-","",IF(J334="","",VLOOKUP(J334,'วิชา-ชั้นที่สอน'!$A$3:$F$59,3,FALSE))))</f>
        <v>นางภัณฑิลา โนนทะขาม</v>
      </c>
      <c r="M334" s="7" t="str">
        <f>IF(L334=$M$4,MAX(M$1:$M333)+1,"")</f>
        <v/>
      </c>
      <c r="N334" s="7" t="str">
        <f>IF($L334=N$4,MAX(N$1:N333)+1,"")</f>
        <v/>
      </c>
      <c r="O334" s="7" t="str">
        <f>IF($L334=O$4,MAX(O$1:O333)+1,"")</f>
        <v/>
      </c>
      <c r="P334" s="7" t="str">
        <f>IF($L334=P$4,MAX(P$1:P333)+1,"")</f>
        <v/>
      </c>
      <c r="Q334" s="7" t="str">
        <f>IF($L334=Q$4,MAX(Q$1:Q333)+1,"")</f>
        <v/>
      </c>
      <c r="R334" s="7">
        <f>IF($L334=R$4,MAX(R$1:R333)+1,"")</f>
        <v>6</v>
      </c>
      <c r="S334" s="7" t="str">
        <f>IF($L334=S$4,MAX(S$1:S333)+1,"")</f>
        <v/>
      </c>
      <c r="T334" s="7" t="str">
        <f>IF($L334=T$4,MAX(T$1:T333)+1,"")</f>
        <v/>
      </c>
      <c r="U334" s="7" t="str">
        <f>IF($L334=U$4,MAX(U$1:U333)+1,"")</f>
        <v/>
      </c>
      <c r="V334" s="6">
        <f t="shared" si="23"/>
        <v>6</v>
      </c>
      <c r="X334" s="7">
        <f>IF($J334=X$4,MAX(X$1:X333)+1,"")</f>
        <v>6</v>
      </c>
      <c r="Y334" s="7" t="str">
        <f>IF($J334=Y$4,MAX(Y$1:Y333)+1,"")</f>
        <v/>
      </c>
      <c r="Z334" s="7" t="str">
        <f>IF($J334=Z$4,MAX(Z$1:Z333)+1,"")</f>
        <v/>
      </c>
      <c r="AA334" s="7" t="str">
        <f>IF($J334=AA$4,MAX(AA$1:AA333)+1,"")</f>
        <v/>
      </c>
      <c r="AB334" s="7" t="str">
        <f>IF($J334=AB$4,MAX(AB$1:AB333)+1,"")</f>
        <v/>
      </c>
      <c r="AC334" s="7" t="str">
        <f>IF($J334=AC$4,MAX(AC$1:AC333)+1,"")</f>
        <v/>
      </c>
      <c r="AD334" s="7" t="str">
        <f>IF($J334=AD$4,MAX(AD$1:AD333)+1,"")</f>
        <v/>
      </c>
      <c r="AE334" s="7" t="str">
        <f>IF($J334=AE$4,MAX(AE$1:AE333)+1,"")</f>
        <v/>
      </c>
      <c r="AF334" s="7" t="str">
        <f>IF($J334=AF$4,MAX(AF$1:AF333)+1,"")</f>
        <v/>
      </c>
      <c r="AG334" s="7" t="str">
        <f>IF($J334=AG$4,MAX(AG$1:AG333)+1,"")</f>
        <v/>
      </c>
      <c r="AH334" s="7" t="str">
        <f>IF($J334=AH$4,MAX(AH$1:AH333)+1,"")</f>
        <v/>
      </c>
      <c r="AI334" s="7" t="str">
        <f>IF($J334=AI$4,MAX(AI$1:AI333)+1,"")</f>
        <v/>
      </c>
      <c r="AJ334" s="7" t="str">
        <f>IF($J334=AJ$4,MAX(AJ$1:AJ333)+1,"")</f>
        <v/>
      </c>
      <c r="AK334" s="7" t="str">
        <f>IF($J334=AK$4,MAX(AK$1:AK333)+1,"")</f>
        <v/>
      </c>
      <c r="AL334" s="7" t="str">
        <f>IF($J334=AL$4,MAX(AL$1:AL333)+1,"")</f>
        <v/>
      </c>
      <c r="AM334" s="7" t="str">
        <f>IF($J334=AM$4,MAX(AM$1:AM333)+1,"")</f>
        <v/>
      </c>
      <c r="AN334" s="7" t="str">
        <f>IF($J334=AN$4,MAX(AN$1:AN333)+1,"")</f>
        <v/>
      </c>
      <c r="AO334" s="7" t="str">
        <f>IF($J334=AO$4,MAX(AO$1:AO333)+1,"")</f>
        <v/>
      </c>
      <c r="AP334" s="7" t="str">
        <f>IF($J334=AP$4,MAX(AP$1:AP333)+1,"")</f>
        <v/>
      </c>
      <c r="AQ334" s="7" t="str">
        <f>IF($J334=AQ$4,MAX(AQ$1:AQ333)+1,"")</f>
        <v/>
      </c>
      <c r="AR334" s="7" t="str">
        <f>IF($J334=AR$4,MAX(AR$1:AR333)+1,"")</f>
        <v/>
      </c>
      <c r="AS334" s="7" t="str">
        <f>IF($J334=AS$4,MAX(AS$1:AS333)+1,"")</f>
        <v/>
      </c>
      <c r="AT334" s="7" t="str">
        <f>IF($J334=AT$4,MAX(AT$1:AT333)+1,"")</f>
        <v/>
      </c>
      <c r="AU334" s="7" t="str">
        <f>IF($J334=AU$4,MAX(AU$1:AU333)+1,"")</f>
        <v/>
      </c>
      <c r="AV334" s="7" t="str">
        <f>IF($J334=AV$4,MAX(AV$1:AV333)+1,"")</f>
        <v/>
      </c>
      <c r="AW334" s="7" t="str">
        <f>IF($J334=AW$4,MAX(AW$1:AW333)+1,"")</f>
        <v/>
      </c>
      <c r="AX334" s="7" t="str">
        <f>IF($J334=AX$4,MAX(AX$1:AX333)+1,"")</f>
        <v/>
      </c>
      <c r="AY334" s="7" t="str">
        <f>IF($J334=AY$4,MAX(AY$1:AY333)+1,"")</f>
        <v/>
      </c>
      <c r="AZ334" s="7" t="str">
        <f>IF($J334=AZ$4,MAX(AZ$1:AZ333)+1,"")</f>
        <v/>
      </c>
      <c r="BA334" s="7" t="str">
        <f>IF($J334=BA$4,MAX(BA$1:BA333)+1,"")</f>
        <v/>
      </c>
      <c r="BB334" s="7" t="str">
        <f>IF($J334=BB$4,MAX(BB$1:BB333)+1,"")</f>
        <v/>
      </c>
      <c r="BC334" s="7" t="str">
        <f>IF($J334=BC$4,MAX(BC$1:BC333)+1,"")</f>
        <v/>
      </c>
      <c r="BD334" s="7" t="str">
        <f>IF($J334=BD$4,MAX(BD$1:BD333)+1,"")</f>
        <v/>
      </c>
      <c r="BE334" s="7" t="str">
        <f>IF($J334=BE$4,MAX(BE$1:BE333)+1,"")</f>
        <v/>
      </c>
      <c r="BF334" s="7" t="str">
        <f>IF($J334=BF$4,MAX(BF$1:BF333)+1,"")</f>
        <v/>
      </c>
      <c r="BG334" s="7" t="str">
        <f>IF($J334=BG$4,MAX(BG$1:BG333)+1,"")</f>
        <v/>
      </c>
      <c r="BH334" s="7" t="str">
        <f>IF($J334=BH$4,MAX(BH$1:BH333)+1,"")</f>
        <v/>
      </c>
      <c r="BI334" s="6">
        <f t="shared" si="24"/>
        <v>6</v>
      </c>
    </row>
    <row r="335" spans="1:61">
      <c r="A335" s="6" t="str">
        <f t="shared" si="21"/>
        <v>มัธยมศึกษาปีที่ 1/3-21</v>
      </c>
      <c r="B335" s="6" t="str">
        <f t="shared" si="22"/>
        <v>ช67107-7</v>
      </c>
      <c r="D335" s="7">
        <v>21</v>
      </c>
      <c r="E335" s="7" t="s">
        <v>1018</v>
      </c>
      <c r="F335" s="6" t="s">
        <v>1019</v>
      </c>
      <c r="G335" s="6" t="s">
        <v>1020</v>
      </c>
      <c r="H335" s="15" t="s">
        <v>782</v>
      </c>
      <c r="J335" s="7" t="str">
        <f>IF(K335='วิชา-ชั้นที่สอน'!$B$3,'วิชา-ชั้นที่สอน'!$A$3,IF(K335='วิชา-ชั้นที่สอน'!$B$4,'วิชา-ชั้นที่สอน'!$A$4,IF(K335='วิชา-ชั้นที่สอน'!$B$5,'วิชา-ชั้นที่สอน'!$A$5,IF(K335='วิชา-ชั้นที่สอน'!$B$6,'วิชา-ชั้นที่สอน'!$A$6,IF(K335='วิชา-ชั้นที่สอน'!$B$7,'วิชา-ชั้นที่สอน'!$A$7,IF(K335='วิชา-ชั้นที่สอน'!$B$8,'วิชา-ชั้นที่สอน'!$A$8,"-"))))))</f>
        <v>ช67107</v>
      </c>
      <c r="K335" s="7" t="s">
        <v>1948</v>
      </c>
      <c r="L335" s="7" t="str">
        <f>IF(J335=0,"",IF(J335="-","",IF(J335="","",VLOOKUP(J335,'วิชา-ชั้นที่สอน'!$A$3:$F$59,3,FALSE))))</f>
        <v>นางภัณฑิลา โนนทะขาม</v>
      </c>
      <c r="M335" s="7" t="str">
        <f>IF(L335=$M$4,MAX(M$1:$M334)+1,"")</f>
        <v/>
      </c>
      <c r="N335" s="7" t="str">
        <f>IF($L335=N$4,MAX(N$1:N334)+1,"")</f>
        <v/>
      </c>
      <c r="O335" s="7" t="str">
        <f>IF($L335=O$4,MAX(O$1:O334)+1,"")</f>
        <v/>
      </c>
      <c r="P335" s="7" t="str">
        <f>IF($L335=P$4,MAX(P$1:P334)+1,"")</f>
        <v/>
      </c>
      <c r="Q335" s="7" t="str">
        <f>IF($L335=Q$4,MAX(Q$1:Q334)+1,"")</f>
        <v/>
      </c>
      <c r="R335" s="7">
        <f>IF($L335=R$4,MAX(R$1:R334)+1,"")</f>
        <v>7</v>
      </c>
      <c r="S335" s="7" t="str">
        <f>IF($L335=S$4,MAX(S$1:S334)+1,"")</f>
        <v/>
      </c>
      <c r="T335" s="7" t="str">
        <f>IF($L335=T$4,MAX(T$1:T334)+1,"")</f>
        <v/>
      </c>
      <c r="U335" s="7" t="str">
        <f>IF($L335=U$4,MAX(U$1:U334)+1,"")</f>
        <v/>
      </c>
      <c r="V335" s="6">
        <f t="shared" si="23"/>
        <v>7</v>
      </c>
      <c r="X335" s="7">
        <f>IF($J335=X$4,MAX(X$1:X334)+1,"")</f>
        <v>7</v>
      </c>
      <c r="Y335" s="7" t="str">
        <f>IF($J335=Y$4,MAX(Y$1:Y334)+1,"")</f>
        <v/>
      </c>
      <c r="Z335" s="7" t="str">
        <f>IF($J335=Z$4,MAX(Z$1:Z334)+1,"")</f>
        <v/>
      </c>
      <c r="AA335" s="7" t="str">
        <f>IF($J335=AA$4,MAX(AA$1:AA334)+1,"")</f>
        <v/>
      </c>
      <c r="AB335" s="7" t="str">
        <f>IF($J335=AB$4,MAX(AB$1:AB334)+1,"")</f>
        <v/>
      </c>
      <c r="AC335" s="7" t="str">
        <f>IF($J335=AC$4,MAX(AC$1:AC334)+1,"")</f>
        <v/>
      </c>
      <c r="AD335" s="7" t="str">
        <f>IF($J335=AD$4,MAX(AD$1:AD334)+1,"")</f>
        <v/>
      </c>
      <c r="AE335" s="7" t="str">
        <f>IF($J335=AE$4,MAX(AE$1:AE334)+1,"")</f>
        <v/>
      </c>
      <c r="AF335" s="7" t="str">
        <f>IF($J335=AF$4,MAX(AF$1:AF334)+1,"")</f>
        <v/>
      </c>
      <c r="AG335" s="7" t="str">
        <f>IF($J335=AG$4,MAX(AG$1:AG334)+1,"")</f>
        <v/>
      </c>
      <c r="AH335" s="7" t="str">
        <f>IF($J335=AH$4,MAX(AH$1:AH334)+1,"")</f>
        <v/>
      </c>
      <c r="AI335" s="7" t="str">
        <f>IF($J335=AI$4,MAX(AI$1:AI334)+1,"")</f>
        <v/>
      </c>
      <c r="AJ335" s="7" t="str">
        <f>IF($J335=AJ$4,MAX(AJ$1:AJ334)+1,"")</f>
        <v/>
      </c>
      <c r="AK335" s="7" t="str">
        <f>IF($J335=AK$4,MAX(AK$1:AK334)+1,"")</f>
        <v/>
      </c>
      <c r="AL335" s="7" t="str">
        <f>IF($J335=AL$4,MAX(AL$1:AL334)+1,"")</f>
        <v/>
      </c>
      <c r="AM335" s="7" t="str">
        <f>IF($J335=AM$4,MAX(AM$1:AM334)+1,"")</f>
        <v/>
      </c>
      <c r="AN335" s="7" t="str">
        <f>IF($J335=AN$4,MAX(AN$1:AN334)+1,"")</f>
        <v/>
      </c>
      <c r="AO335" s="7" t="str">
        <f>IF($J335=AO$4,MAX(AO$1:AO334)+1,"")</f>
        <v/>
      </c>
      <c r="AP335" s="7" t="str">
        <f>IF($J335=AP$4,MAX(AP$1:AP334)+1,"")</f>
        <v/>
      </c>
      <c r="AQ335" s="7" t="str">
        <f>IF($J335=AQ$4,MAX(AQ$1:AQ334)+1,"")</f>
        <v/>
      </c>
      <c r="AR335" s="7" t="str">
        <f>IF($J335=AR$4,MAX(AR$1:AR334)+1,"")</f>
        <v/>
      </c>
      <c r="AS335" s="7" t="str">
        <f>IF($J335=AS$4,MAX(AS$1:AS334)+1,"")</f>
        <v/>
      </c>
      <c r="AT335" s="7" t="str">
        <f>IF($J335=AT$4,MAX(AT$1:AT334)+1,"")</f>
        <v/>
      </c>
      <c r="AU335" s="7" t="str">
        <f>IF($J335=AU$4,MAX(AU$1:AU334)+1,"")</f>
        <v/>
      </c>
      <c r="AV335" s="7" t="str">
        <f>IF($J335=AV$4,MAX(AV$1:AV334)+1,"")</f>
        <v/>
      </c>
      <c r="AW335" s="7" t="str">
        <f>IF($J335=AW$4,MAX(AW$1:AW334)+1,"")</f>
        <v/>
      </c>
      <c r="AX335" s="7" t="str">
        <f>IF($J335=AX$4,MAX(AX$1:AX334)+1,"")</f>
        <v/>
      </c>
      <c r="AY335" s="7" t="str">
        <f>IF($J335=AY$4,MAX(AY$1:AY334)+1,"")</f>
        <v/>
      </c>
      <c r="AZ335" s="7" t="str">
        <f>IF($J335=AZ$4,MAX(AZ$1:AZ334)+1,"")</f>
        <v/>
      </c>
      <c r="BA335" s="7" t="str">
        <f>IF($J335=BA$4,MAX(BA$1:BA334)+1,"")</f>
        <v/>
      </c>
      <c r="BB335" s="7" t="str">
        <f>IF($J335=BB$4,MAX(BB$1:BB334)+1,"")</f>
        <v/>
      </c>
      <c r="BC335" s="7" t="str">
        <f>IF($J335=BC$4,MAX(BC$1:BC334)+1,"")</f>
        <v/>
      </c>
      <c r="BD335" s="7" t="str">
        <f>IF($J335=BD$4,MAX(BD$1:BD334)+1,"")</f>
        <v/>
      </c>
      <c r="BE335" s="7" t="str">
        <f>IF($J335=BE$4,MAX(BE$1:BE334)+1,"")</f>
        <v/>
      </c>
      <c r="BF335" s="7" t="str">
        <f>IF($J335=BF$4,MAX(BF$1:BF334)+1,"")</f>
        <v/>
      </c>
      <c r="BG335" s="7" t="str">
        <f>IF($J335=BG$4,MAX(BG$1:BG334)+1,"")</f>
        <v/>
      </c>
      <c r="BH335" s="7" t="str">
        <f>IF($J335=BH$4,MAX(BH$1:BH334)+1,"")</f>
        <v/>
      </c>
      <c r="BI335" s="6">
        <f t="shared" si="24"/>
        <v>7</v>
      </c>
    </row>
    <row r="336" spans="1:61">
      <c r="A336" s="6" t="str">
        <f t="shared" si="21"/>
        <v>มัธยมศึกษาปีที่ 1/3-22</v>
      </c>
      <c r="B336" s="6" t="str">
        <f t="shared" si="22"/>
        <v>ช67109-30</v>
      </c>
      <c r="D336" s="7">
        <v>22</v>
      </c>
      <c r="E336" s="7" t="s">
        <v>1998</v>
      </c>
      <c r="F336" s="6" t="s">
        <v>1021</v>
      </c>
      <c r="G336" s="6" t="s">
        <v>1022</v>
      </c>
      <c r="H336" s="15" t="s">
        <v>782</v>
      </c>
      <c r="J336" s="7" t="str">
        <f>IF(K336='วิชา-ชั้นที่สอน'!$B$3,'วิชา-ชั้นที่สอน'!$A$3,IF(K336='วิชา-ชั้นที่สอน'!$B$4,'วิชา-ชั้นที่สอน'!$A$4,IF(K336='วิชา-ชั้นที่สอน'!$B$5,'วิชา-ชั้นที่สอน'!$A$5,IF(K336='วิชา-ชั้นที่สอน'!$B$6,'วิชา-ชั้นที่สอน'!$A$6,IF(K336='วิชา-ชั้นที่สอน'!$B$7,'วิชา-ชั้นที่สอน'!$A$7,IF(K336='วิชา-ชั้นที่สอน'!$B$8,'วิชา-ชั้นที่สอน'!$A$8,"-"))))))</f>
        <v>ช67109</v>
      </c>
      <c r="K336" s="7" t="s">
        <v>1857</v>
      </c>
      <c r="L336" s="7" t="str">
        <f>IF(J336=0,"",IF(J336="-","",IF(J336="","",VLOOKUP(J336,'วิชา-ชั้นที่สอน'!$A$3:$F$59,3,FALSE))))</f>
        <v>นายวสันต์ แสงรัตนกุล</v>
      </c>
      <c r="M336" s="7" t="str">
        <f>IF(L336=$M$4,MAX(M$1:$M335)+1,"")</f>
        <v/>
      </c>
      <c r="N336" s="7" t="str">
        <f>IF($L336=N$4,MAX(N$1:N335)+1,"")</f>
        <v/>
      </c>
      <c r="O336" s="7" t="str">
        <f>IF($L336=O$4,MAX(O$1:O335)+1,"")</f>
        <v/>
      </c>
      <c r="P336" s="7" t="str">
        <f>IF($L336=P$4,MAX(P$1:P335)+1,"")</f>
        <v/>
      </c>
      <c r="Q336" s="7" t="str">
        <f>IF($L336=Q$4,MAX(Q$1:Q335)+1,"")</f>
        <v/>
      </c>
      <c r="R336" s="7" t="str">
        <f>IF($L336=R$4,MAX(R$1:R335)+1,"")</f>
        <v/>
      </c>
      <c r="S336" s="7">
        <f>IF($L336=S$4,MAX(S$1:S335)+1,"")</f>
        <v>30</v>
      </c>
      <c r="T336" s="7" t="str">
        <f>IF($L336=T$4,MAX(T$1:T335)+1,"")</f>
        <v/>
      </c>
      <c r="U336" s="7" t="str">
        <f>IF($L336=U$4,MAX(U$1:U335)+1,"")</f>
        <v/>
      </c>
      <c r="V336" s="6">
        <f t="shared" si="23"/>
        <v>30</v>
      </c>
      <c r="X336" s="7" t="str">
        <f>IF($J336=X$4,MAX(X$1:X335)+1,"")</f>
        <v/>
      </c>
      <c r="Y336" s="7" t="str">
        <f>IF($J336=Y$4,MAX(Y$1:Y335)+1,"")</f>
        <v/>
      </c>
      <c r="Z336" s="7">
        <f>IF($J336=Z$4,MAX(Z$1:Z335)+1,"")</f>
        <v>30</v>
      </c>
      <c r="AA336" s="7" t="str">
        <f>IF($J336=AA$4,MAX(AA$1:AA335)+1,"")</f>
        <v/>
      </c>
      <c r="AB336" s="7" t="str">
        <f>IF($J336=AB$4,MAX(AB$1:AB335)+1,"")</f>
        <v/>
      </c>
      <c r="AC336" s="7" t="str">
        <f>IF($J336=AC$4,MAX(AC$1:AC335)+1,"")</f>
        <v/>
      </c>
      <c r="AD336" s="7" t="str">
        <f>IF($J336=AD$4,MAX(AD$1:AD335)+1,"")</f>
        <v/>
      </c>
      <c r="AE336" s="7" t="str">
        <f>IF($J336=AE$4,MAX(AE$1:AE335)+1,"")</f>
        <v/>
      </c>
      <c r="AF336" s="7" t="str">
        <f>IF($J336=AF$4,MAX(AF$1:AF335)+1,"")</f>
        <v/>
      </c>
      <c r="AG336" s="7" t="str">
        <f>IF($J336=AG$4,MAX(AG$1:AG335)+1,"")</f>
        <v/>
      </c>
      <c r="AH336" s="7" t="str">
        <f>IF($J336=AH$4,MAX(AH$1:AH335)+1,"")</f>
        <v/>
      </c>
      <c r="AI336" s="7" t="str">
        <f>IF($J336=AI$4,MAX(AI$1:AI335)+1,"")</f>
        <v/>
      </c>
      <c r="AJ336" s="7" t="str">
        <f>IF($J336=AJ$4,MAX(AJ$1:AJ335)+1,"")</f>
        <v/>
      </c>
      <c r="AK336" s="7" t="str">
        <f>IF($J336=AK$4,MAX(AK$1:AK335)+1,"")</f>
        <v/>
      </c>
      <c r="AL336" s="7" t="str">
        <f>IF($J336=AL$4,MAX(AL$1:AL335)+1,"")</f>
        <v/>
      </c>
      <c r="AM336" s="7" t="str">
        <f>IF($J336=AM$4,MAX(AM$1:AM335)+1,"")</f>
        <v/>
      </c>
      <c r="AN336" s="7" t="str">
        <f>IF($J336=AN$4,MAX(AN$1:AN335)+1,"")</f>
        <v/>
      </c>
      <c r="AO336" s="7" t="str">
        <f>IF($J336=AO$4,MAX(AO$1:AO335)+1,"")</f>
        <v/>
      </c>
      <c r="AP336" s="7" t="str">
        <f>IF($J336=AP$4,MAX(AP$1:AP335)+1,"")</f>
        <v/>
      </c>
      <c r="AQ336" s="7" t="str">
        <f>IF($J336=AQ$4,MAX(AQ$1:AQ335)+1,"")</f>
        <v/>
      </c>
      <c r="AR336" s="7" t="str">
        <f>IF($J336=AR$4,MAX(AR$1:AR335)+1,"")</f>
        <v/>
      </c>
      <c r="AS336" s="7" t="str">
        <f>IF($J336=AS$4,MAX(AS$1:AS335)+1,"")</f>
        <v/>
      </c>
      <c r="AT336" s="7" t="str">
        <f>IF($J336=AT$4,MAX(AT$1:AT335)+1,"")</f>
        <v/>
      </c>
      <c r="AU336" s="7" t="str">
        <f>IF($J336=AU$4,MAX(AU$1:AU335)+1,"")</f>
        <v/>
      </c>
      <c r="AV336" s="7" t="str">
        <f>IF($J336=AV$4,MAX(AV$1:AV335)+1,"")</f>
        <v/>
      </c>
      <c r="AW336" s="7" t="str">
        <f>IF($J336=AW$4,MAX(AW$1:AW335)+1,"")</f>
        <v/>
      </c>
      <c r="AX336" s="7" t="str">
        <f>IF($J336=AX$4,MAX(AX$1:AX335)+1,"")</f>
        <v/>
      </c>
      <c r="AY336" s="7" t="str">
        <f>IF($J336=AY$4,MAX(AY$1:AY335)+1,"")</f>
        <v/>
      </c>
      <c r="AZ336" s="7" t="str">
        <f>IF($J336=AZ$4,MAX(AZ$1:AZ335)+1,"")</f>
        <v/>
      </c>
      <c r="BA336" s="7" t="str">
        <f>IF($J336=BA$4,MAX(BA$1:BA335)+1,"")</f>
        <v/>
      </c>
      <c r="BB336" s="7" t="str">
        <f>IF($J336=BB$4,MAX(BB$1:BB335)+1,"")</f>
        <v/>
      </c>
      <c r="BC336" s="7" t="str">
        <f>IF($J336=BC$4,MAX(BC$1:BC335)+1,"")</f>
        <v/>
      </c>
      <c r="BD336" s="7" t="str">
        <f>IF($J336=BD$4,MAX(BD$1:BD335)+1,"")</f>
        <v/>
      </c>
      <c r="BE336" s="7" t="str">
        <f>IF($J336=BE$4,MAX(BE$1:BE335)+1,"")</f>
        <v/>
      </c>
      <c r="BF336" s="7" t="str">
        <f>IF($J336=BF$4,MAX(BF$1:BF335)+1,"")</f>
        <v/>
      </c>
      <c r="BG336" s="7" t="str">
        <f>IF($J336=BG$4,MAX(BG$1:BG335)+1,"")</f>
        <v/>
      </c>
      <c r="BH336" s="7" t="str">
        <f>IF($J336=BH$4,MAX(BH$1:BH335)+1,"")</f>
        <v/>
      </c>
      <c r="BI336" s="6">
        <f t="shared" si="24"/>
        <v>30</v>
      </c>
    </row>
    <row r="337" spans="1:61">
      <c r="A337" s="6" t="str">
        <f t="shared" si="21"/>
        <v>มัธยมศึกษาปีที่ 1/3-23</v>
      </c>
      <c r="B337" s="6" t="str">
        <f t="shared" si="22"/>
        <v>ช67107-8</v>
      </c>
      <c r="D337" s="7">
        <v>23</v>
      </c>
      <c r="E337" s="7" t="s">
        <v>1023</v>
      </c>
      <c r="F337" s="6" t="s">
        <v>1024</v>
      </c>
      <c r="G337" s="6" t="s">
        <v>1025</v>
      </c>
      <c r="H337" s="15" t="s">
        <v>782</v>
      </c>
      <c r="J337" s="7" t="str">
        <f>IF(K337='วิชา-ชั้นที่สอน'!$B$3,'วิชา-ชั้นที่สอน'!$A$3,IF(K337='วิชา-ชั้นที่สอน'!$B$4,'วิชา-ชั้นที่สอน'!$A$4,IF(K337='วิชา-ชั้นที่สอน'!$B$5,'วิชา-ชั้นที่สอน'!$A$5,IF(K337='วิชา-ชั้นที่สอน'!$B$6,'วิชา-ชั้นที่สอน'!$A$6,IF(K337='วิชา-ชั้นที่สอน'!$B$7,'วิชา-ชั้นที่สอน'!$A$7,IF(K337='วิชา-ชั้นที่สอน'!$B$8,'วิชา-ชั้นที่สอน'!$A$8,"-"))))))</f>
        <v>ช67107</v>
      </c>
      <c r="K337" s="7" t="s">
        <v>1948</v>
      </c>
      <c r="L337" s="7" t="str">
        <f>IF(J337=0,"",IF(J337="-","",IF(J337="","",VLOOKUP(J337,'วิชา-ชั้นที่สอน'!$A$3:$F$59,3,FALSE))))</f>
        <v>นางภัณฑิลา โนนทะขาม</v>
      </c>
      <c r="M337" s="7" t="str">
        <f>IF(L337=$M$4,MAX(M$1:$M336)+1,"")</f>
        <v/>
      </c>
      <c r="N337" s="7" t="str">
        <f>IF($L337=N$4,MAX(N$1:N336)+1,"")</f>
        <v/>
      </c>
      <c r="O337" s="7" t="str">
        <f>IF($L337=O$4,MAX(O$1:O336)+1,"")</f>
        <v/>
      </c>
      <c r="P337" s="7" t="str">
        <f>IF($L337=P$4,MAX(P$1:P336)+1,"")</f>
        <v/>
      </c>
      <c r="Q337" s="7" t="str">
        <f>IF($L337=Q$4,MAX(Q$1:Q336)+1,"")</f>
        <v/>
      </c>
      <c r="R337" s="7">
        <f>IF($L337=R$4,MAX(R$1:R336)+1,"")</f>
        <v>8</v>
      </c>
      <c r="S337" s="7" t="str">
        <f>IF($L337=S$4,MAX(S$1:S336)+1,"")</f>
        <v/>
      </c>
      <c r="T337" s="7" t="str">
        <f>IF($L337=T$4,MAX(T$1:T336)+1,"")</f>
        <v/>
      </c>
      <c r="U337" s="7" t="str">
        <f>IF($L337=U$4,MAX(U$1:U336)+1,"")</f>
        <v/>
      </c>
      <c r="V337" s="6">
        <f t="shared" si="23"/>
        <v>8</v>
      </c>
      <c r="X337" s="7">
        <f>IF($J337=X$4,MAX(X$1:X336)+1,"")</f>
        <v>8</v>
      </c>
      <c r="Y337" s="7" t="str">
        <f>IF($J337=Y$4,MAX(Y$1:Y336)+1,"")</f>
        <v/>
      </c>
      <c r="Z337" s="7" t="str">
        <f>IF($J337=Z$4,MAX(Z$1:Z336)+1,"")</f>
        <v/>
      </c>
      <c r="AA337" s="7" t="str">
        <f>IF($J337=AA$4,MAX(AA$1:AA336)+1,"")</f>
        <v/>
      </c>
      <c r="AB337" s="7" t="str">
        <f>IF($J337=AB$4,MAX(AB$1:AB336)+1,"")</f>
        <v/>
      </c>
      <c r="AC337" s="7" t="str">
        <f>IF($J337=AC$4,MAX(AC$1:AC336)+1,"")</f>
        <v/>
      </c>
      <c r="AD337" s="7" t="str">
        <f>IF($J337=AD$4,MAX(AD$1:AD336)+1,"")</f>
        <v/>
      </c>
      <c r="AE337" s="7" t="str">
        <f>IF($J337=AE$4,MAX(AE$1:AE336)+1,"")</f>
        <v/>
      </c>
      <c r="AF337" s="7" t="str">
        <f>IF($J337=AF$4,MAX(AF$1:AF336)+1,"")</f>
        <v/>
      </c>
      <c r="AG337" s="7" t="str">
        <f>IF($J337=AG$4,MAX(AG$1:AG336)+1,"")</f>
        <v/>
      </c>
      <c r="AH337" s="7" t="str">
        <f>IF($J337=AH$4,MAX(AH$1:AH336)+1,"")</f>
        <v/>
      </c>
      <c r="AI337" s="7" t="str">
        <f>IF($J337=AI$4,MAX(AI$1:AI336)+1,"")</f>
        <v/>
      </c>
      <c r="AJ337" s="7" t="str">
        <f>IF($J337=AJ$4,MAX(AJ$1:AJ336)+1,"")</f>
        <v/>
      </c>
      <c r="AK337" s="7" t="str">
        <f>IF($J337=AK$4,MAX(AK$1:AK336)+1,"")</f>
        <v/>
      </c>
      <c r="AL337" s="7" t="str">
        <f>IF($J337=AL$4,MAX(AL$1:AL336)+1,"")</f>
        <v/>
      </c>
      <c r="AM337" s="7" t="str">
        <f>IF($J337=AM$4,MAX(AM$1:AM336)+1,"")</f>
        <v/>
      </c>
      <c r="AN337" s="7" t="str">
        <f>IF($J337=AN$4,MAX(AN$1:AN336)+1,"")</f>
        <v/>
      </c>
      <c r="AO337" s="7" t="str">
        <f>IF($J337=AO$4,MAX(AO$1:AO336)+1,"")</f>
        <v/>
      </c>
      <c r="AP337" s="7" t="str">
        <f>IF($J337=AP$4,MAX(AP$1:AP336)+1,"")</f>
        <v/>
      </c>
      <c r="AQ337" s="7" t="str">
        <f>IF($J337=AQ$4,MAX(AQ$1:AQ336)+1,"")</f>
        <v/>
      </c>
      <c r="AR337" s="7" t="str">
        <f>IF($J337=AR$4,MAX(AR$1:AR336)+1,"")</f>
        <v/>
      </c>
      <c r="AS337" s="7" t="str">
        <f>IF($J337=AS$4,MAX(AS$1:AS336)+1,"")</f>
        <v/>
      </c>
      <c r="AT337" s="7" t="str">
        <f>IF($J337=AT$4,MAX(AT$1:AT336)+1,"")</f>
        <v/>
      </c>
      <c r="AU337" s="7" t="str">
        <f>IF($J337=AU$4,MAX(AU$1:AU336)+1,"")</f>
        <v/>
      </c>
      <c r="AV337" s="7" t="str">
        <f>IF($J337=AV$4,MAX(AV$1:AV336)+1,"")</f>
        <v/>
      </c>
      <c r="AW337" s="7" t="str">
        <f>IF($J337=AW$4,MAX(AW$1:AW336)+1,"")</f>
        <v/>
      </c>
      <c r="AX337" s="7" t="str">
        <f>IF($J337=AX$4,MAX(AX$1:AX336)+1,"")</f>
        <v/>
      </c>
      <c r="AY337" s="7" t="str">
        <f>IF($J337=AY$4,MAX(AY$1:AY336)+1,"")</f>
        <v/>
      </c>
      <c r="AZ337" s="7" t="str">
        <f>IF($J337=AZ$4,MAX(AZ$1:AZ336)+1,"")</f>
        <v/>
      </c>
      <c r="BA337" s="7" t="str">
        <f>IF($J337=BA$4,MAX(BA$1:BA336)+1,"")</f>
        <v/>
      </c>
      <c r="BB337" s="7" t="str">
        <f>IF($J337=BB$4,MAX(BB$1:BB336)+1,"")</f>
        <v/>
      </c>
      <c r="BC337" s="7" t="str">
        <f>IF($J337=BC$4,MAX(BC$1:BC336)+1,"")</f>
        <v/>
      </c>
      <c r="BD337" s="7" t="str">
        <f>IF($J337=BD$4,MAX(BD$1:BD336)+1,"")</f>
        <v/>
      </c>
      <c r="BE337" s="7" t="str">
        <f>IF($J337=BE$4,MAX(BE$1:BE336)+1,"")</f>
        <v/>
      </c>
      <c r="BF337" s="7" t="str">
        <f>IF($J337=BF$4,MAX(BF$1:BF336)+1,"")</f>
        <v/>
      </c>
      <c r="BG337" s="7" t="str">
        <f>IF($J337=BG$4,MAX(BG$1:BG336)+1,"")</f>
        <v/>
      </c>
      <c r="BH337" s="7" t="str">
        <f>IF($J337=BH$4,MAX(BH$1:BH336)+1,"")</f>
        <v/>
      </c>
      <c r="BI337" s="6">
        <f t="shared" si="24"/>
        <v>8</v>
      </c>
    </row>
    <row r="338" spans="1:61">
      <c r="A338" s="6" t="str">
        <f t="shared" si="21"/>
        <v>มัธยมศึกษาปีที่ 1/3-24</v>
      </c>
      <c r="B338" s="6" t="str">
        <f t="shared" si="22"/>
        <v>ช67107-9</v>
      </c>
      <c r="D338" s="7">
        <v>24</v>
      </c>
      <c r="E338" s="7" t="s">
        <v>1026</v>
      </c>
      <c r="F338" s="6" t="s">
        <v>1027</v>
      </c>
      <c r="G338" s="6" t="s">
        <v>1028</v>
      </c>
      <c r="H338" s="15" t="s">
        <v>782</v>
      </c>
      <c r="J338" s="7" t="str">
        <f>IF(K338='วิชา-ชั้นที่สอน'!$B$3,'วิชา-ชั้นที่สอน'!$A$3,IF(K338='วิชา-ชั้นที่สอน'!$B$4,'วิชา-ชั้นที่สอน'!$A$4,IF(K338='วิชา-ชั้นที่สอน'!$B$5,'วิชา-ชั้นที่สอน'!$A$5,IF(K338='วิชา-ชั้นที่สอน'!$B$6,'วิชา-ชั้นที่สอน'!$A$6,IF(K338='วิชา-ชั้นที่สอน'!$B$7,'วิชา-ชั้นที่สอน'!$A$7,IF(K338='วิชา-ชั้นที่สอน'!$B$8,'วิชา-ชั้นที่สอน'!$A$8,"-"))))))</f>
        <v>ช67107</v>
      </c>
      <c r="K338" s="7" t="s">
        <v>1948</v>
      </c>
      <c r="L338" s="7" t="str">
        <f>IF(J338=0,"",IF(J338="-","",IF(J338="","",VLOOKUP(J338,'วิชา-ชั้นที่สอน'!$A$3:$F$59,3,FALSE))))</f>
        <v>นางภัณฑิลา โนนทะขาม</v>
      </c>
      <c r="M338" s="7" t="str">
        <f>IF(L338=$M$4,MAX(M$1:$M337)+1,"")</f>
        <v/>
      </c>
      <c r="N338" s="7" t="str">
        <f>IF($L338=N$4,MAX(N$1:N337)+1,"")</f>
        <v/>
      </c>
      <c r="O338" s="7" t="str">
        <f>IF($L338=O$4,MAX(O$1:O337)+1,"")</f>
        <v/>
      </c>
      <c r="P338" s="7" t="str">
        <f>IF($L338=P$4,MAX(P$1:P337)+1,"")</f>
        <v/>
      </c>
      <c r="Q338" s="7" t="str">
        <f>IF($L338=Q$4,MAX(Q$1:Q337)+1,"")</f>
        <v/>
      </c>
      <c r="R338" s="7">
        <f>IF($L338=R$4,MAX(R$1:R337)+1,"")</f>
        <v>9</v>
      </c>
      <c r="S338" s="7" t="str">
        <f>IF($L338=S$4,MAX(S$1:S337)+1,"")</f>
        <v/>
      </c>
      <c r="T338" s="7" t="str">
        <f>IF($L338=T$4,MAX(T$1:T337)+1,"")</f>
        <v/>
      </c>
      <c r="U338" s="7" t="str">
        <f>IF($L338=U$4,MAX(U$1:U337)+1,"")</f>
        <v/>
      </c>
      <c r="V338" s="6">
        <f t="shared" si="23"/>
        <v>9</v>
      </c>
      <c r="X338" s="7">
        <f>IF($J338=X$4,MAX(X$1:X337)+1,"")</f>
        <v>9</v>
      </c>
      <c r="Y338" s="7" t="str">
        <f>IF($J338=Y$4,MAX(Y$1:Y337)+1,"")</f>
        <v/>
      </c>
      <c r="Z338" s="7" t="str">
        <f>IF($J338=Z$4,MAX(Z$1:Z337)+1,"")</f>
        <v/>
      </c>
      <c r="AA338" s="7" t="str">
        <f>IF($J338=AA$4,MAX(AA$1:AA337)+1,"")</f>
        <v/>
      </c>
      <c r="AB338" s="7" t="str">
        <f>IF($J338=AB$4,MAX(AB$1:AB337)+1,"")</f>
        <v/>
      </c>
      <c r="AC338" s="7" t="str">
        <f>IF($J338=AC$4,MAX(AC$1:AC337)+1,"")</f>
        <v/>
      </c>
      <c r="AD338" s="7" t="str">
        <f>IF($J338=AD$4,MAX(AD$1:AD337)+1,"")</f>
        <v/>
      </c>
      <c r="AE338" s="7" t="str">
        <f>IF($J338=AE$4,MAX(AE$1:AE337)+1,"")</f>
        <v/>
      </c>
      <c r="AF338" s="7" t="str">
        <f>IF($J338=AF$4,MAX(AF$1:AF337)+1,"")</f>
        <v/>
      </c>
      <c r="AG338" s="7" t="str">
        <f>IF($J338=AG$4,MAX(AG$1:AG337)+1,"")</f>
        <v/>
      </c>
      <c r="AH338" s="7" t="str">
        <f>IF($J338=AH$4,MAX(AH$1:AH337)+1,"")</f>
        <v/>
      </c>
      <c r="AI338" s="7" t="str">
        <f>IF($J338=AI$4,MAX(AI$1:AI337)+1,"")</f>
        <v/>
      </c>
      <c r="AJ338" s="7" t="str">
        <f>IF($J338=AJ$4,MAX(AJ$1:AJ337)+1,"")</f>
        <v/>
      </c>
      <c r="AK338" s="7" t="str">
        <f>IF($J338=AK$4,MAX(AK$1:AK337)+1,"")</f>
        <v/>
      </c>
      <c r="AL338" s="7" t="str">
        <f>IF($J338=AL$4,MAX(AL$1:AL337)+1,"")</f>
        <v/>
      </c>
      <c r="AM338" s="7" t="str">
        <f>IF($J338=AM$4,MAX(AM$1:AM337)+1,"")</f>
        <v/>
      </c>
      <c r="AN338" s="7" t="str">
        <f>IF($J338=AN$4,MAX(AN$1:AN337)+1,"")</f>
        <v/>
      </c>
      <c r="AO338" s="7" t="str">
        <f>IF($J338=AO$4,MAX(AO$1:AO337)+1,"")</f>
        <v/>
      </c>
      <c r="AP338" s="7" t="str">
        <f>IF($J338=AP$4,MAX(AP$1:AP337)+1,"")</f>
        <v/>
      </c>
      <c r="AQ338" s="7" t="str">
        <f>IF($J338=AQ$4,MAX(AQ$1:AQ337)+1,"")</f>
        <v/>
      </c>
      <c r="AR338" s="7" t="str">
        <f>IF($J338=AR$4,MAX(AR$1:AR337)+1,"")</f>
        <v/>
      </c>
      <c r="AS338" s="7" t="str">
        <f>IF($J338=AS$4,MAX(AS$1:AS337)+1,"")</f>
        <v/>
      </c>
      <c r="AT338" s="7" t="str">
        <f>IF($J338=AT$4,MAX(AT$1:AT337)+1,"")</f>
        <v/>
      </c>
      <c r="AU338" s="7" t="str">
        <f>IF($J338=AU$4,MAX(AU$1:AU337)+1,"")</f>
        <v/>
      </c>
      <c r="AV338" s="7" t="str">
        <f>IF($J338=AV$4,MAX(AV$1:AV337)+1,"")</f>
        <v/>
      </c>
      <c r="AW338" s="7" t="str">
        <f>IF($J338=AW$4,MAX(AW$1:AW337)+1,"")</f>
        <v/>
      </c>
      <c r="AX338" s="7" t="str">
        <f>IF($J338=AX$4,MAX(AX$1:AX337)+1,"")</f>
        <v/>
      </c>
      <c r="AY338" s="7" t="str">
        <f>IF($J338=AY$4,MAX(AY$1:AY337)+1,"")</f>
        <v/>
      </c>
      <c r="AZ338" s="7" t="str">
        <f>IF($J338=AZ$4,MAX(AZ$1:AZ337)+1,"")</f>
        <v/>
      </c>
      <c r="BA338" s="7" t="str">
        <f>IF($J338=BA$4,MAX(BA$1:BA337)+1,"")</f>
        <v/>
      </c>
      <c r="BB338" s="7" t="str">
        <f>IF($J338=BB$4,MAX(BB$1:BB337)+1,"")</f>
        <v/>
      </c>
      <c r="BC338" s="7" t="str">
        <f>IF($J338=BC$4,MAX(BC$1:BC337)+1,"")</f>
        <v/>
      </c>
      <c r="BD338" s="7" t="str">
        <f>IF($J338=BD$4,MAX(BD$1:BD337)+1,"")</f>
        <v/>
      </c>
      <c r="BE338" s="7" t="str">
        <f>IF($J338=BE$4,MAX(BE$1:BE337)+1,"")</f>
        <v/>
      </c>
      <c r="BF338" s="7" t="str">
        <f>IF($J338=BF$4,MAX(BF$1:BF337)+1,"")</f>
        <v/>
      </c>
      <c r="BG338" s="7" t="str">
        <f>IF($J338=BG$4,MAX(BG$1:BG337)+1,"")</f>
        <v/>
      </c>
      <c r="BH338" s="7" t="str">
        <f>IF($J338=BH$4,MAX(BH$1:BH337)+1,"")</f>
        <v/>
      </c>
      <c r="BI338" s="6">
        <f t="shared" si="24"/>
        <v>9</v>
      </c>
    </row>
    <row r="339" spans="1:61">
      <c r="A339" s="6" t="str">
        <f t="shared" si="21"/>
        <v>มัธยมศึกษาปีที่ 1/3-25</v>
      </c>
      <c r="B339" s="6" t="str">
        <f t="shared" si="22"/>
        <v>ช67107-10</v>
      </c>
      <c r="D339" s="7">
        <v>25</v>
      </c>
      <c r="E339" s="7" t="s">
        <v>1029</v>
      </c>
      <c r="F339" s="6" t="s">
        <v>1030</v>
      </c>
      <c r="G339" s="6" t="s">
        <v>1031</v>
      </c>
      <c r="H339" s="15" t="s">
        <v>782</v>
      </c>
      <c r="J339" s="7" t="str">
        <f>IF(K339='วิชา-ชั้นที่สอน'!$B$3,'วิชา-ชั้นที่สอน'!$A$3,IF(K339='วิชา-ชั้นที่สอน'!$B$4,'วิชา-ชั้นที่สอน'!$A$4,IF(K339='วิชา-ชั้นที่สอน'!$B$5,'วิชา-ชั้นที่สอน'!$A$5,IF(K339='วิชา-ชั้นที่สอน'!$B$6,'วิชา-ชั้นที่สอน'!$A$6,IF(K339='วิชา-ชั้นที่สอน'!$B$7,'วิชา-ชั้นที่สอน'!$A$7,IF(K339='วิชา-ชั้นที่สอน'!$B$8,'วิชา-ชั้นที่สอน'!$A$8,"-"))))))</f>
        <v>ช67107</v>
      </c>
      <c r="K339" s="7" t="s">
        <v>1948</v>
      </c>
      <c r="L339" s="7" t="str">
        <f>IF(J339=0,"",IF(J339="-","",IF(J339="","",VLOOKUP(J339,'วิชา-ชั้นที่สอน'!$A$3:$F$59,3,FALSE))))</f>
        <v>นางภัณฑิลา โนนทะขาม</v>
      </c>
      <c r="M339" s="7" t="str">
        <f>IF(L339=$M$4,MAX(M$1:$M338)+1,"")</f>
        <v/>
      </c>
      <c r="N339" s="7" t="str">
        <f>IF($L339=N$4,MAX(N$1:N338)+1,"")</f>
        <v/>
      </c>
      <c r="O339" s="7" t="str">
        <f>IF($L339=O$4,MAX(O$1:O338)+1,"")</f>
        <v/>
      </c>
      <c r="P339" s="7" t="str">
        <f>IF($L339=P$4,MAX(P$1:P338)+1,"")</f>
        <v/>
      </c>
      <c r="Q339" s="7" t="str">
        <f>IF($L339=Q$4,MAX(Q$1:Q338)+1,"")</f>
        <v/>
      </c>
      <c r="R339" s="7">
        <f>IF($L339=R$4,MAX(R$1:R338)+1,"")</f>
        <v>10</v>
      </c>
      <c r="S339" s="7" t="str">
        <f>IF($L339=S$4,MAX(S$1:S338)+1,"")</f>
        <v/>
      </c>
      <c r="T339" s="7" t="str">
        <f>IF($L339=T$4,MAX(T$1:T338)+1,"")</f>
        <v/>
      </c>
      <c r="U339" s="7" t="str">
        <f>IF($L339=U$4,MAX(U$1:U338)+1,"")</f>
        <v/>
      </c>
      <c r="V339" s="6">
        <f t="shared" si="23"/>
        <v>10</v>
      </c>
      <c r="X339" s="7">
        <f>IF($J339=X$4,MAX(X$1:X338)+1,"")</f>
        <v>10</v>
      </c>
      <c r="Y339" s="7" t="str">
        <f>IF($J339=Y$4,MAX(Y$1:Y338)+1,"")</f>
        <v/>
      </c>
      <c r="Z339" s="7" t="str">
        <f>IF($J339=Z$4,MAX(Z$1:Z338)+1,"")</f>
        <v/>
      </c>
      <c r="AA339" s="7" t="str">
        <f>IF($J339=AA$4,MAX(AA$1:AA338)+1,"")</f>
        <v/>
      </c>
      <c r="AB339" s="7" t="str">
        <f>IF($J339=AB$4,MAX(AB$1:AB338)+1,"")</f>
        <v/>
      </c>
      <c r="AC339" s="7" t="str">
        <f>IF($J339=AC$4,MAX(AC$1:AC338)+1,"")</f>
        <v/>
      </c>
      <c r="AD339" s="7" t="str">
        <f>IF($J339=AD$4,MAX(AD$1:AD338)+1,"")</f>
        <v/>
      </c>
      <c r="AE339" s="7" t="str">
        <f>IF($J339=AE$4,MAX(AE$1:AE338)+1,"")</f>
        <v/>
      </c>
      <c r="AF339" s="7" t="str">
        <f>IF($J339=AF$4,MAX(AF$1:AF338)+1,"")</f>
        <v/>
      </c>
      <c r="AG339" s="7" t="str">
        <f>IF($J339=AG$4,MAX(AG$1:AG338)+1,"")</f>
        <v/>
      </c>
      <c r="AH339" s="7" t="str">
        <f>IF($J339=AH$4,MAX(AH$1:AH338)+1,"")</f>
        <v/>
      </c>
      <c r="AI339" s="7" t="str">
        <f>IF($J339=AI$4,MAX(AI$1:AI338)+1,"")</f>
        <v/>
      </c>
      <c r="AJ339" s="7" t="str">
        <f>IF($J339=AJ$4,MAX(AJ$1:AJ338)+1,"")</f>
        <v/>
      </c>
      <c r="AK339" s="7" t="str">
        <f>IF($J339=AK$4,MAX(AK$1:AK338)+1,"")</f>
        <v/>
      </c>
      <c r="AL339" s="7" t="str">
        <f>IF($J339=AL$4,MAX(AL$1:AL338)+1,"")</f>
        <v/>
      </c>
      <c r="AM339" s="7" t="str">
        <f>IF($J339=AM$4,MAX(AM$1:AM338)+1,"")</f>
        <v/>
      </c>
      <c r="AN339" s="7" t="str">
        <f>IF($J339=AN$4,MAX(AN$1:AN338)+1,"")</f>
        <v/>
      </c>
      <c r="AO339" s="7" t="str">
        <f>IF($J339=AO$4,MAX(AO$1:AO338)+1,"")</f>
        <v/>
      </c>
      <c r="AP339" s="7" t="str">
        <f>IF($J339=AP$4,MAX(AP$1:AP338)+1,"")</f>
        <v/>
      </c>
      <c r="AQ339" s="7" t="str">
        <f>IF($J339=AQ$4,MAX(AQ$1:AQ338)+1,"")</f>
        <v/>
      </c>
      <c r="AR339" s="7" t="str">
        <f>IF($J339=AR$4,MAX(AR$1:AR338)+1,"")</f>
        <v/>
      </c>
      <c r="AS339" s="7" t="str">
        <f>IF($J339=AS$4,MAX(AS$1:AS338)+1,"")</f>
        <v/>
      </c>
      <c r="AT339" s="7" t="str">
        <f>IF($J339=AT$4,MAX(AT$1:AT338)+1,"")</f>
        <v/>
      </c>
      <c r="AU339" s="7" t="str">
        <f>IF($J339=AU$4,MAX(AU$1:AU338)+1,"")</f>
        <v/>
      </c>
      <c r="AV339" s="7" t="str">
        <f>IF($J339=AV$4,MAX(AV$1:AV338)+1,"")</f>
        <v/>
      </c>
      <c r="AW339" s="7" t="str">
        <f>IF($J339=AW$4,MAX(AW$1:AW338)+1,"")</f>
        <v/>
      </c>
      <c r="AX339" s="7" t="str">
        <f>IF($J339=AX$4,MAX(AX$1:AX338)+1,"")</f>
        <v/>
      </c>
      <c r="AY339" s="7" t="str">
        <f>IF($J339=AY$4,MAX(AY$1:AY338)+1,"")</f>
        <v/>
      </c>
      <c r="AZ339" s="7" t="str">
        <f>IF($J339=AZ$4,MAX(AZ$1:AZ338)+1,"")</f>
        <v/>
      </c>
      <c r="BA339" s="7" t="str">
        <f>IF($J339=BA$4,MAX(BA$1:BA338)+1,"")</f>
        <v/>
      </c>
      <c r="BB339" s="7" t="str">
        <f>IF($J339=BB$4,MAX(BB$1:BB338)+1,"")</f>
        <v/>
      </c>
      <c r="BC339" s="7" t="str">
        <f>IF($J339=BC$4,MAX(BC$1:BC338)+1,"")</f>
        <v/>
      </c>
      <c r="BD339" s="7" t="str">
        <f>IF($J339=BD$4,MAX(BD$1:BD338)+1,"")</f>
        <v/>
      </c>
      <c r="BE339" s="7" t="str">
        <f>IF($J339=BE$4,MAX(BE$1:BE338)+1,"")</f>
        <v/>
      </c>
      <c r="BF339" s="7" t="str">
        <f>IF($J339=BF$4,MAX(BF$1:BF338)+1,"")</f>
        <v/>
      </c>
      <c r="BG339" s="7" t="str">
        <f>IF($J339=BG$4,MAX(BG$1:BG338)+1,"")</f>
        <v/>
      </c>
      <c r="BH339" s="7" t="str">
        <f>IF($J339=BH$4,MAX(BH$1:BH338)+1,"")</f>
        <v/>
      </c>
      <c r="BI339" s="6">
        <f t="shared" si="24"/>
        <v>10</v>
      </c>
    </row>
    <row r="340" spans="1:61">
      <c r="A340" s="6" t="str">
        <f t="shared" si="21"/>
        <v>มัธยมศึกษาปีที่ 1/3-26</v>
      </c>
      <c r="B340" s="6" t="str">
        <f t="shared" si="22"/>
        <v>ช67107-11</v>
      </c>
      <c r="D340" s="7">
        <v>26</v>
      </c>
      <c r="E340" s="7" t="s">
        <v>1032</v>
      </c>
      <c r="F340" s="6" t="s">
        <v>1033</v>
      </c>
      <c r="G340" s="6" t="s">
        <v>535</v>
      </c>
      <c r="H340" s="15" t="s">
        <v>782</v>
      </c>
      <c r="J340" s="7" t="str">
        <f>IF(K340='วิชา-ชั้นที่สอน'!$B$3,'วิชา-ชั้นที่สอน'!$A$3,IF(K340='วิชา-ชั้นที่สอน'!$B$4,'วิชา-ชั้นที่สอน'!$A$4,IF(K340='วิชา-ชั้นที่สอน'!$B$5,'วิชา-ชั้นที่สอน'!$A$5,IF(K340='วิชา-ชั้นที่สอน'!$B$6,'วิชา-ชั้นที่สอน'!$A$6,IF(K340='วิชา-ชั้นที่สอน'!$B$7,'วิชา-ชั้นที่สอน'!$A$7,IF(K340='วิชา-ชั้นที่สอน'!$B$8,'วิชา-ชั้นที่สอน'!$A$8,"-"))))))</f>
        <v>ช67107</v>
      </c>
      <c r="K340" s="7" t="s">
        <v>1948</v>
      </c>
      <c r="L340" s="7" t="str">
        <f>IF(J340=0,"",IF(J340="-","",IF(J340="","",VLOOKUP(J340,'วิชา-ชั้นที่สอน'!$A$3:$F$59,3,FALSE))))</f>
        <v>นางภัณฑิลา โนนทะขาม</v>
      </c>
      <c r="M340" s="7" t="str">
        <f>IF(L340=$M$4,MAX(M$1:$M339)+1,"")</f>
        <v/>
      </c>
      <c r="N340" s="7" t="str">
        <f>IF($L340=N$4,MAX(N$1:N339)+1,"")</f>
        <v/>
      </c>
      <c r="O340" s="7" t="str">
        <f>IF($L340=O$4,MAX(O$1:O339)+1,"")</f>
        <v/>
      </c>
      <c r="P340" s="7" t="str">
        <f>IF($L340=P$4,MAX(P$1:P339)+1,"")</f>
        <v/>
      </c>
      <c r="Q340" s="7" t="str">
        <f>IF($L340=Q$4,MAX(Q$1:Q339)+1,"")</f>
        <v/>
      </c>
      <c r="R340" s="7">
        <f>IF($L340=R$4,MAX(R$1:R339)+1,"")</f>
        <v>11</v>
      </c>
      <c r="S340" s="7" t="str">
        <f>IF($L340=S$4,MAX(S$1:S339)+1,"")</f>
        <v/>
      </c>
      <c r="T340" s="7" t="str">
        <f>IF($L340=T$4,MAX(T$1:T339)+1,"")</f>
        <v/>
      </c>
      <c r="U340" s="7" t="str">
        <f>IF($L340=U$4,MAX(U$1:U339)+1,"")</f>
        <v/>
      </c>
      <c r="V340" s="6">
        <f t="shared" si="23"/>
        <v>11</v>
      </c>
      <c r="X340" s="7">
        <f>IF($J340=X$4,MAX(X$1:X339)+1,"")</f>
        <v>11</v>
      </c>
      <c r="Y340" s="7" t="str">
        <f>IF($J340=Y$4,MAX(Y$1:Y339)+1,"")</f>
        <v/>
      </c>
      <c r="Z340" s="7" t="str">
        <f>IF($J340=Z$4,MAX(Z$1:Z339)+1,"")</f>
        <v/>
      </c>
      <c r="AA340" s="7" t="str">
        <f>IF($J340=AA$4,MAX(AA$1:AA339)+1,"")</f>
        <v/>
      </c>
      <c r="AB340" s="7" t="str">
        <f>IF($J340=AB$4,MAX(AB$1:AB339)+1,"")</f>
        <v/>
      </c>
      <c r="AC340" s="7" t="str">
        <f>IF($J340=AC$4,MAX(AC$1:AC339)+1,"")</f>
        <v/>
      </c>
      <c r="AD340" s="7" t="str">
        <f>IF($J340=AD$4,MAX(AD$1:AD339)+1,"")</f>
        <v/>
      </c>
      <c r="AE340" s="7" t="str">
        <f>IF($J340=AE$4,MAX(AE$1:AE339)+1,"")</f>
        <v/>
      </c>
      <c r="AF340" s="7" t="str">
        <f>IF($J340=AF$4,MAX(AF$1:AF339)+1,"")</f>
        <v/>
      </c>
      <c r="AG340" s="7" t="str">
        <f>IF($J340=AG$4,MAX(AG$1:AG339)+1,"")</f>
        <v/>
      </c>
      <c r="AH340" s="7" t="str">
        <f>IF($J340=AH$4,MAX(AH$1:AH339)+1,"")</f>
        <v/>
      </c>
      <c r="AI340" s="7" t="str">
        <f>IF($J340=AI$4,MAX(AI$1:AI339)+1,"")</f>
        <v/>
      </c>
      <c r="AJ340" s="7" t="str">
        <f>IF($J340=AJ$4,MAX(AJ$1:AJ339)+1,"")</f>
        <v/>
      </c>
      <c r="AK340" s="7" t="str">
        <f>IF($J340=AK$4,MAX(AK$1:AK339)+1,"")</f>
        <v/>
      </c>
      <c r="AL340" s="7" t="str">
        <f>IF($J340=AL$4,MAX(AL$1:AL339)+1,"")</f>
        <v/>
      </c>
      <c r="AM340" s="7" t="str">
        <f>IF($J340=AM$4,MAX(AM$1:AM339)+1,"")</f>
        <v/>
      </c>
      <c r="AN340" s="7" t="str">
        <f>IF($J340=AN$4,MAX(AN$1:AN339)+1,"")</f>
        <v/>
      </c>
      <c r="AO340" s="7" t="str">
        <f>IF($J340=AO$4,MAX(AO$1:AO339)+1,"")</f>
        <v/>
      </c>
      <c r="AP340" s="7" t="str">
        <f>IF($J340=AP$4,MAX(AP$1:AP339)+1,"")</f>
        <v/>
      </c>
      <c r="AQ340" s="7" t="str">
        <f>IF($J340=AQ$4,MAX(AQ$1:AQ339)+1,"")</f>
        <v/>
      </c>
      <c r="AR340" s="7" t="str">
        <f>IF($J340=AR$4,MAX(AR$1:AR339)+1,"")</f>
        <v/>
      </c>
      <c r="AS340" s="7" t="str">
        <f>IF($J340=AS$4,MAX(AS$1:AS339)+1,"")</f>
        <v/>
      </c>
      <c r="AT340" s="7" t="str">
        <f>IF($J340=AT$4,MAX(AT$1:AT339)+1,"")</f>
        <v/>
      </c>
      <c r="AU340" s="7" t="str">
        <f>IF($J340=AU$4,MAX(AU$1:AU339)+1,"")</f>
        <v/>
      </c>
      <c r="AV340" s="7" t="str">
        <f>IF($J340=AV$4,MAX(AV$1:AV339)+1,"")</f>
        <v/>
      </c>
      <c r="AW340" s="7" t="str">
        <f>IF($J340=AW$4,MAX(AW$1:AW339)+1,"")</f>
        <v/>
      </c>
      <c r="AX340" s="7" t="str">
        <f>IF($J340=AX$4,MAX(AX$1:AX339)+1,"")</f>
        <v/>
      </c>
      <c r="AY340" s="7" t="str">
        <f>IF($J340=AY$4,MAX(AY$1:AY339)+1,"")</f>
        <v/>
      </c>
      <c r="AZ340" s="7" t="str">
        <f>IF($J340=AZ$4,MAX(AZ$1:AZ339)+1,"")</f>
        <v/>
      </c>
      <c r="BA340" s="7" t="str">
        <f>IF($J340=BA$4,MAX(BA$1:BA339)+1,"")</f>
        <v/>
      </c>
      <c r="BB340" s="7" t="str">
        <f>IF($J340=BB$4,MAX(BB$1:BB339)+1,"")</f>
        <v/>
      </c>
      <c r="BC340" s="7" t="str">
        <f>IF($J340=BC$4,MAX(BC$1:BC339)+1,"")</f>
        <v/>
      </c>
      <c r="BD340" s="7" t="str">
        <f>IF($J340=BD$4,MAX(BD$1:BD339)+1,"")</f>
        <v/>
      </c>
      <c r="BE340" s="7" t="str">
        <f>IF($J340=BE$4,MAX(BE$1:BE339)+1,"")</f>
        <v/>
      </c>
      <c r="BF340" s="7" t="str">
        <f>IF($J340=BF$4,MAX(BF$1:BF339)+1,"")</f>
        <v/>
      </c>
      <c r="BG340" s="7" t="str">
        <f>IF($J340=BG$4,MAX(BG$1:BG339)+1,"")</f>
        <v/>
      </c>
      <c r="BH340" s="7" t="str">
        <f>IF($J340=BH$4,MAX(BH$1:BH339)+1,"")</f>
        <v/>
      </c>
      <c r="BI340" s="6">
        <f t="shared" si="24"/>
        <v>11</v>
      </c>
    </row>
    <row r="341" spans="1:61">
      <c r="A341" s="6" t="str">
        <f t="shared" si="21"/>
        <v>มัธยมศึกษาปีที่ 1/3-27</v>
      </c>
      <c r="B341" s="6" t="str">
        <f t="shared" si="22"/>
        <v>ช67107-12</v>
      </c>
      <c r="D341" s="7">
        <v>27</v>
      </c>
      <c r="E341" s="7" t="s">
        <v>1034</v>
      </c>
      <c r="F341" s="6" t="s">
        <v>1035</v>
      </c>
      <c r="G341" s="6" t="s">
        <v>8</v>
      </c>
      <c r="H341" s="15" t="s">
        <v>782</v>
      </c>
      <c r="J341" s="7" t="str">
        <f>IF(K341='วิชา-ชั้นที่สอน'!$B$3,'วิชา-ชั้นที่สอน'!$A$3,IF(K341='วิชา-ชั้นที่สอน'!$B$4,'วิชา-ชั้นที่สอน'!$A$4,IF(K341='วิชา-ชั้นที่สอน'!$B$5,'วิชา-ชั้นที่สอน'!$A$5,IF(K341='วิชา-ชั้นที่สอน'!$B$6,'วิชา-ชั้นที่สอน'!$A$6,IF(K341='วิชา-ชั้นที่สอน'!$B$7,'วิชา-ชั้นที่สอน'!$A$7,IF(K341='วิชา-ชั้นที่สอน'!$B$8,'วิชา-ชั้นที่สอน'!$A$8,"-"))))))</f>
        <v>ช67107</v>
      </c>
      <c r="K341" s="7" t="s">
        <v>1948</v>
      </c>
      <c r="L341" s="7" t="str">
        <f>IF(J341=0,"",IF(J341="-","",IF(J341="","",VLOOKUP(J341,'วิชา-ชั้นที่สอน'!$A$3:$F$59,3,FALSE))))</f>
        <v>นางภัณฑิลา โนนทะขาม</v>
      </c>
      <c r="M341" s="7" t="str">
        <f>IF(L341=$M$4,MAX(M$1:$M340)+1,"")</f>
        <v/>
      </c>
      <c r="N341" s="7" t="str">
        <f>IF($L341=N$4,MAX(N$1:N340)+1,"")</f>
        <v/>
      </c>
      <c r="O341" s="7" t="str">
        <f>IF($L341=O$4,MAX(O$1:O340)+1,"")</f>
        <v/>
      </c>
      <c r="P341" s="7" t="str">
        <f>IF($L341=P$4,MAX(P$1:P340)+1,"")</f>
        <v/>
      </c>
      <c r="Q341" s="7" t="str">
        <f>IF($L341=Q$4,MAX(Q$1:Q340)+1,"")</f>
        <v/>
      </c>
      <c r="R341" s="7">
        <f>IF($L341=R$4,MAX(R$1:R340)+1,"")</f>
        <v>12</v>
      </c>
      <c r="S341" s="7" t="str">
        <f>IF($L341=S$4,MAX(S$1:S340)+1,"")</f>
        <v/>
      </c>
      <c r="T341" s="7" t="str">
        <f>IF($L341=T$4,MAX(T$1:T340)+1,"")</f>
        <v/>
      </c>
      <c r="U341" s="7" t="str">
        <f>IF($L341=U$4,MAX(U$1:U340)+1,"")</f>
        <v/>
      </c>
      <c r="V341" s="6">
        <f t="shared" si="23"/>
        <v>12</v>
      </c>
      <c r="X341" s="7">
        <f>IF($J341=X$4,MAX(X$1:X340)+1,"")</f>
        <v>12</v>
      </c>
      <c r="Y341" s="7" t="str">
        <f>IF($J341=Y$4,MAX(Y$1:Y340)+1,"")</f>
        <v/>
      </c>
      <c r="Z341" s="7" t="str">
        <f>IF($J341=Z$4,MAX(Z$1:Z340)+1,"")</f>
        <v/>
      </c>
      <c r="AA341" s="7" t="str">
        <f>IF($J341=AA$4,MAX(AA$1:AA340)+1,"")</f>
        <v/>
      </c>
      <c r="AB341" s="7" t="str">
        <f>IF($J341=AB$4,MAX(AB$1:AB340)+1,"")</f>
        <v/>
      </c>
      <c r="AC341" s="7" t="str">
        <f>IF($J341=AC$4,MAX(AC$1:AC340)+1,"")</f>
        <v/>
      </c>
      <c r="AD341" s="7" t="str">
        <f>IF($J341=AD$4,MAX(AD$1:AD340)+1,"")</f>
        <v/>
      </c>
      <c r="AE341" s="7" t="str">
        <f>IF($J341=AE$4,MAX(AE$1:AE340)+1,"")</f>
        <v/>
      </c>
      <c r="AF341" s="7" t="str">
        <f>IF($J341=AF$4,MAX(AF$1:AF340)+1,"")</f>
        <v/>
      </c>
      <c r="AG341" s="7" t="str">
        <f>IF($J341=AG$4,MAX(AG$1:AG340)+1,"")</f>
        <v/>
      </c>
      <c r="AH341" s="7" t="str">
        <f>IF($J341=AH$4,MAX(AH$1:AH340)+1,"")</f>
        <v/>
      </c>
      <c r="AI341" s="7" t="str">
        <f>IF($J341=AI$4,MAX(AI$1:AI340)+1,"")</f>
        <v/>
      </c>
      <c r="AJ341" s="7" t="str">
        <f>IF($J341=AJ$4,MAX(AJ$1:AJ340)+1,"")</f>
        <v/>
      </c>
      <c r="AK341" s="7" t="str">
        <f>IF($J341=AK$4,MAX(AK$1:AK340)+1,"")</f>
        <v/>
      </c>
      <c r="AL341" s="7" t="str">
        <f>IF($J341=AL$4,MAX(AL$1:AL340)+1,"")</f>
        <v/>
      </c>
      <c r="AM341" s="7" t="str">
        <f>IF($J341=AM$4,MAX(AM$1:AM340)+1,"")</f>
        <v/>
      </c>
      <c r="AN341" s="7" t="str">
        <f>IF($J341=AN$4,MAX(AN$1:AN340)+1,"")</f>
        <v/>
      </c>
      <c r="AO341" s="7" t="str">
        <f>IF($J341=AO$4,MAX(AO$1:AO340)+1,"")</f>
        <v/>
      </c>
      <c r="AP341" s="7" t="str">
        <f>IF($J341=AP$4,MAX(AP$1:AP340)+1,"")</f>
        <v/>
      </c>
      <c r="AQ341" s="7" t="str">
        <f>IF($J341=AQ$4,MAX(AQ$1:AQ340)+1,"")</f>
        <v/>
      </c>
      <c r="AR341" s="7" t="str">
        <f>IF($J341=AR$4,MAX(AR$1:AR340)+1,"")</f>
        <v/>
      </c>
      <c r="AS341" s="7" t="str">
        <f>IF($J341=AS$4,MAX(AS$1:AS340)+1,"")</f>
        <v/>
      </c>
      <c r="AT341" s="7" t="str">
        <f>IF($J341=AT$4,MAX(AT$1:AT340)+1,"")</f>
        <v/>
      </c>
      <c r="AU341" s="7" t="str">
        <f>IF($J341=AU$4,MAX(AU$1:AU340)+1,"")</f>
        <v/>
      </c>
      <c r="AV341" s="7" t="str">
        <f>IF($J341=AV$4,MAX(AV$1:AV340)+1,"")</f>
        <v/>
      </c>
      <c r="AW341" s="7" t="str">
        <f>IF($J341=AW$4,MAX(AW$1:AW340)+1,"")</f>
        <v/>
      </c>
      <c r="AX341" s="7" t="str">
        <f>IF($J341=AX$4,MAX(AX$1:AX340)+1,"")</f>
        <v/>
      </c>
      <c r="AY341" s="7" t="str">
        <f>IF($J341=AY$4,MAX(AY$1:AY340)+1,"")</f>
        <v/>
      </c>
      <c r="AZ341" s="7" t="str">
        <f>IF($J341=AZ$4,MAX(AZ$1:AZ340)+1,"")</f>
        <v/>
      </c>
      <c r="BA341" s="7" t="str">
        <f>IF($J341=BA$4,MAX(BA$1:BA340)+1,"")</f>
        <v/>
      </c>
      <c r="BB341" s="7" t="str">
        <f>IF($J341=BB$4,MAX(BB$1:BB340)+1,"")</f>
        <v/>
      </c>
      <c r="BC341" s="7" t="str">
        <f>IF($J341=BC$4,MAX(BC$1:BC340)+1,"")</f>
        <v/>
      </c>
      <c r="BD341" s="7" t="str">
        <f>IF($J341=BD$4,MAX(BD$1:BD340)+1,"")</f>
        <v/>
      </c>
      <c r="BE341" s="7" t="str">
        <f>IF($J341=BE$4,MAX(BE$1:BE340)+1,"")</f>
        <v/>
      </c>
      <c r="BF341" s="7" t="str">
        <f>IF($J341=BF$4,MAX(BF$1:BF340)+1,"")</f>
        <v/>
      </c>
      <c r="BG341" s="7" t="str">
        <f>IF($J341=BG$4,MAX(BG$1:BG340)+1,"")</f>
        <v/>
      </c>
      <c r="BH341" s="7" t="str">
        <f>IF($J341=BH$4,MAX(BH$1:BH340)+1,"")</f>
        <v/>
      </c>
      <c r="BI341" s="6">
        <f t="shared" si="24"/>
        <v>12</v>
      </c>
    </row>
    <row r="342" spans="1:61">
      <c r="A342" s="6" t="str">
        <f t="shared" si="21"/>
        <v>มัธยมศึกษาปีที่ 1/3-28</v>
      </c>
      <c r="B342" s="6" t="str">
        <f t="shared" si="22"/>
        <v>ช67111-9</v>
      </c>
      <c r="D342" s="7">
        <v>28</v>
      </c>
      <c r="E342" s="7" t="s">
        <v>1036</v>
      </c>
      <c r="F342" s="6" t="s">
        <v>1037</v>
      </c>
      <c r="G342" s="6" t="s">
        <v>4</v>
      </c>
      <c r="H342" s="15" t="s">
        <v>782</v>
      </c>
      <c r="J342" s="7" t="str">
        <f>IF(K342='วิชา-ชั้นที่สอน'!$B$3,'วิชา-ชั้นที่สอน'!$A$3,IF(K342='วิชา-ชั้นที่สอน'!$B$4,'วิชา-ชั้นที่สอน'!$A$4,IF(K342='วิชา-ชั้นที่สอน'!$B$5,'วิชา-ชั้นที่สอน'!$A$5,IF(K342='วิชา-ชั้นที่สอน'!$B$6,'วิชา-ชั้นที่สอน'!$A$6,IF(K342='วิชา-ชั้นที่สอน'!$B$7,'วิชา-ชั้นที่สอน'!$A$7,IF(K342='วิชา-ชั้นที่สอน'!$B$8,'วิชา-ชั้นที่สอน'!$A$8,"-"))))))</f>
        <v>ช67111</v>
      </c>
      <c r="K342" s="7" t="s">
        <v>1940</v>
      </c>
      <c r="L342" s="7" t="str">
        <f>IF(J342=0,"",IF(J342="-","",IF(J342="","",VLOOKUP(J342,'วิชา-ชั้นที่สอน'!$A$3:$F$59,3,FALSE))))</f>
        <v>นางสาวศิลป์ศุภา คุสินธุ์</v>
      </c>
      <c r="M342" s="7" t="str">
        <f>IF(L342=$M$4,MAX(M$1:$M341)+1,"")</f>
        <v/>
      </c>
      <c r="N342" s="7">
        <f>IF($L342=N$4,MAX(N$1:N341)+1,"")</f>
        <v>51</v>
      </c>
      <c r="O342" s="7" t="str">
        <f>IF($L342=O$4,MAX(O$1:O341)+1,"")</f>
        <v/>
      </c>
      <c r="P342" s="7" t="str">
        <f>IF($L342=P$4,MAX(P$1:P341)+1,"")</f>
        <v/>
      </c>
      <c r="Q342" s="7" t="str">
        <f>IF($L342=Q$4,MAX(Q$1:Q341)+1,"")</f>
        <v/>
      </c>
      <c r="R342" s="7" t="str">
        <f>IF($L342=R$4,MAX(R$1:R341)+1,"")</f>
        <v/>
      </c>
      <c r="S342" s="7" t="str">
        <f>IF($L342=S$4,MAX(S$1:S341)+1,"")</f>
        <v/>
      </c>
      <c r="T342" s="7" t="str">
        <f>IF($L342=T$4,MAX(T$1:T341)+1,"")</f>
        <v/>
      </c>
      <c r="U342" s="7" t="str">
        <f>IF($L342=U$4,MAX(U$1:U341)+1,"")</f>
        <v/>
      </c>
      <c r="V342" s="6">
        <f t="shared" si="23"/>
        <v>51</v>
      </c>
      <c r="X342" s="7" t="str">
        <f>IF($J342=X$4,MAX(X$1:X341)+1,"")</f>
        <v/>
      </c>
      <c r="Y342" s="7" t="str">
        <f>IF($J342=Y$4,MAX(Y$1:Y341)+1,"")</f>
        <v/>
      </c>
      <c r="Z342" s="7" t="str">
        <f>IF($J342=Z$4,MAX(Z$1:Z341)+1,"")</f>
        <v/>
      </c>
      <c r="AA342" s="7" t="str">
        <f>IF($J342=AA$4,MAX(AA$1:AA341)+1,"")</f>
        <v/>
      </c>
      <c r="AB342" s="7">
        <f>IF($J342=AB$4,MAX(AB$1:AB341)+1,"")</f>
        <v>9</v>
      </c>
      <c r="AC342" s="7" t="str">
        <f>IF($J342=AC$4,MAX(AC$1:AC341)+1,"")</f>
        <v/>
      </c>
      <c r="AD342" s="7" t="str">
        <f>IF($J342=AD$4,MAX(AD$1:AD341)+1,"")</f>
        <v/>
      </c>
      <c r="AE342" s="7" t="str">
        <f>IF($J342=AE$4,MAX(AE$1:AE341)+1,"")</f>
        <v/>
      </c>
      <c r="AF342" s="7" t="str">
        <f>IF($J342=AF$4,MAX(AF$1:AF341)+1,"")</f>
        <v/>
      </c>
      <c r="AG342" s="7" t="str">
        <f>IF($J342=AG$4,MAX(AG$1:AG341)+1,"")</f>
        <v/>
      </c>
      <c r="AH342" s="7" t="str">
        <f>IF($J342=AH$4,MAX(AH$1:AH341)+1,"")</f>
        <v/>
      </c>
      <c r="AI342" s="7" t="str">
        <f>IF($J342=AI$4,MAX(AI$1:AI341)+1,"")</f>
        <v/>
      </c>
      <c r="AJ342" s="7" t="str">
        <f>IF($J342=AJ$4,MAX(AJ$1:AJ341)+1,"")</f>
        <v/>
      </c>
      <c r="AK342" s="7" t="str">
        <f>IF($J342=AK$4,MAX(AK$1:AK341)+1,"")</f>
        <v/>
      </c>
      <c r="AL342" s="7" t="str">
        <f>IF($J342=AL$4,MAX(AL$1:AL341)+1,"")</f>
        <v/>
      </c>
      <c r="AM342" s="7" t="str">
        <f>IF($J342=AM$4,MAX(AM$1:AM341)+1,"")</f>
        <v/>
      </c>
      <c r="AN342" s="7" t="str">
        <f>IF($J342=AN$4,MAX(AN$1:AN341)+1,"")</f>
        <v/>
      </c>
      <c r="AO342" s="7" t="str">
        <f>IF($J342=AO$4,MAX(AO$1:AO341)+1,"")</f>
        <v/>
      </c>
      <c r="AP342" s="7" t="str">
        <f>IF($J342=AP$4,MAX(AP$1:AP341)+1,"")</f>
        <v/>
      </c>
      <c r="AQ342" s="7" t="str">
        <f>IF($J342=AQ$4,MAX(AQ$1:AQ341)+1,"")</f>
        <v/>
      </c>
      <c r="AR342" s="7" t="str">
        <f>IF($J342=AR$4,MAX(AR$1:AR341)+1,"")</f>
        <v/>
      </c>
      <c r="AS342" s="7" t="str">
        <f>IF($J342=AS$4,MAX(AS$1:AS341)+1,"")</f>
        <v/>
      </c>
      <c r="AT342" s="7" t="str">
        <f>IF($J342=AT$4,MAX(AT$1:AT341)+1,"")</f>
        <v/>
      </c>
      <c r="AU342" s="7" t="str">
        <f>IF($J342=AU$4,MAX(AU$1:AU341)+1,"")</f>
        <v/>
      </c>
      <c r="AV342" s="7" t="str">
        <f>IF($J342=AV$4,MAX(AV$1:AV341)+1,"")</f>
        <v/>
      </c>
      <c r="AW342" s="7" t="str">
        <f>IF($J342=AW$4,MAX(AW$1:AW341)+1,"")</f>
        <v/>
      </c>
      <c r="AX342" s="7" t="str">
        <f>IF($J342=AX$4,MAX(AX$1:AX341)+1,"")</f>
        <v/>
      </c>
      <c r="AY342" s="7" t="str">
        <f>IF($J342=AY$4,MAX(AY$1:AY341)+1,"")</f>
        <v/>
      </c>
      <c r="AZ342" s="7" t="str">
        <f>IF($J342=AZ$4,MAX(AZ$1:AZ341)+1,"")</f>
        <v/>
      </c>
      <c r="BA342" s="7" t="str">
        <f>IF($J342=BA$4,MAX(BA$1:BA341)+1,"")</f>
        <v/>
      </c>
      <c r="BB342" s="7" t="str">
        <f>IF($J342=BB$4,MAX(BB$1:BB341)+1,"")</f>
        <v/>
      </c>
      <c r="BC342" s="7" t="str">
        <f>IF($J342=BC$4,MAX(BC$1:BC341)+1,"")</f>
        <v/>
      </c>
      <c r="BD342" s="7" t="str">
        <f>IF($J342=BD$4,MAX(BD$1:BD341)+1,"")</f>
        <v/>
      </c>
      <c r="BE342" s="7" t="str">
        <f>IF($J342=BE$4,MAX(BE$1:BE341)+1,"")</f>
        <v/>
      </c>
      <c r="BF342" s="7" t="str">
        <f>IF($J342=BF$4,MAX(BF$1:BF341)+1,"")</f>
        <v/>
      </c>
      <c r="BG342" s="7" t="str">
        <f>IF($J342=BG$4,MAX(BG$1:BG341)+1,"")</f>
        <v/>
      </c>
      <c r="BH342" s="7" t="str">
        <f>IF($J342=BH$4,MAX(BH$1:BH341)+1,"")</f>
        <v/>
      </c>
      <c r="BI342" s="6">
        <f t="shared" si="24"/>
        <v>9</v>
      </c>
    </row>
    <row r="343" spans="1:61">
      <c r="A343" s="6" t="str">
        <f t="shared" si="21"/>
        <v>มัธยมศึกษาปีที่ 1/3-29</v>
      </c>
      <c r="B343" s="6" t="str">
        <f t="shared" si="22"/>
        <v>ช67107-13</v>
      </c>
      <c r="D343" s="7">
        <v>29</v>
      </c>
      <c r="E343" s="7" t="s">
        <v>1038</v>
      </c>
      <c r="F343" s="6" t="s">
        <v>1999</v>
      </c>
      <c r="G343" s="6" t="s">
        <v>2000</v>
      </c>
      <c r="H343" s="15" t="s">
        <v>782</v>
      </c>
      <c r="J343" s="7" t="str">
        <f>IF(K343='วิชา-ชั้นที่สอน'!$B$3,'วิชา-ชั้นที่สอน'!$A$3,IF(K343='วิชา-ชั้นที่สอน'!$B$4,'วิชา-ชั้นที่สอน'!$A$4,IF(K343='วิชา-ชั้นที่สอน'!$B$5,'วิชา-ชั้นที่สอน'!$A$5,IF(K343='วิชา-ชั้นที่สอน'!$B$6,'วิชา-ชั้นที่สอน'!$A$6,IF(K343='วิชา-ชั้นที่สอน'!$B$7,'วิชา-ชั้นที่สอน'!$A$7,IF(K343='วิชา-ชั้นที่สอน'!$B$8,'วิชา-ชั้นที่สอน'!$A$8,"-"))))))</f>
        <v>ช67107</v>
      </c>
      <c r="K343" s="7" t="s">
        <v>1948</v>
      </c>
      <c r="L343" s="7" t="str">
        <f>IF(J343=0,"",IF(J343="-","",IF(J343="","",VLOOKUP(J343,'วิชา-ชั้นที่สอน'!$A$3:$F$59,3,FALSE))))</f>
        <v>นางภัณฑิลา โนนทะขาม</v>
      </c>
      <c r="M343" s="7" t="str">
        <f>IF(L343=$M$4,MAX(M$1:$M342)+1,"")</f>
        <v/>
      </c>
      <c r="N343" s="7" t="str">
        <f>IF($L343=N$4,MAX(N$1:N342)+1,"")</f>
        <v/>
      </c>
      <c r="O343" s="7" t="str">
        <f>IF($L343=O$4,MAX(O$1:O342)+1,"")</f>
        <v/>
      </c>
      <c r="P343" s="7" t="str">
        <f>IF($L343=P$4,MAX(P$1:P342)+1,"")</f>
        <v/>
      </c>
      <c r="Q343" s="7" t="str">
        <f>IF($L343=Q$4,MAX(Q$1:Q342)+1,"")</f>
        <v/>
      </c>
      <c r="R343" s="7">
        <f>IF($L343=R$4,MAX(R$1:R342)+1,"")</f>
        <v>13</v>
      </c>
      <c r="S343" s="7" t="str">
        <f>IF($L343=S$4,MAX(S$1:S342)+1,"")</f>
        <v/>
      </c>
      <c r="T343" s="7" t="str">
        <f>IF($L343=T$4,MAX(T$1:T342)+1,"")</f>
        <v/>
      </c>
      <c r="U343" s="7" t="str">
        <f>IF($L343=U$4,MAX(U$1:U342)+1,"")</f>
        <v/>
      </c>
      <c r="V343" s="6">
        <f t="shared" si="23"/>
        <v>13</v>
      </c>
      <c r="X343" s="7">
        <f>IF($J343=X$4,MAX(X$1:X342)+1,"")</f>
        <v>13</v>
      </c>
      <c r="Y343" s="7" t="str">
        <f>IF($J343=Y$4,MAX(Y$1:Y342)+1,"")</f>
        <v/>
      </c>
      <c r="Z343" s="7" t="str">
        <f>IF($J343=Z$4,MAX(Z$1:Z342)+1,"")</f>
        <v/>
      </c>
      <c r="AA343" s="7" t="str">
        <f>IF($J343=AA$4,MAX(AA$1:AA342)+1,"")</f>
        <v/>
      </c>
      <c r="AB343" s="7" t="str">
        <f>IF($J343=AB$4,MAX(AB$1:AB342)+1,"")</f>
        <v/>
      </c>
      <c r="AC343" s="7" t="str">
        <f>IF($J343=AC$4,MAX(AC$1:AC342)+1,"")</f>
        <v/>
      </c>
      <c r="AD343" s="7" t="str">
        <f>IF($J343=AD$4,MAX(AD$1:AD342)+1,"")</f>
        <v/>
      </c>
      <c r="AE343" s="7" t="str">
        <f>IF($J343=AE$4,MAX(AE$1:AE342)+1,"")</f>
        <v/>
      </c>
      <c r="AF343" s="7" t="str">
        <f>IF($J343=AF$4,MAX(AF$1:AF342)+1,"")</f>
        <v/>
      </c>
      <c r="AG343" s="7" t="str">
        <f>IF($J343=AG$4,MAX(AG$1:AG342)+1,"")</f>
        <v/>
      </c>
      <c r="AH343" s="7" t="str">
        <f>IF($J343=AH$4,MAX(AH$1:AH342)+1,"")</f>
        <v/>
      </c>
      <c r="AI343" s="7" t="str">
        <f>IF($J343=AI$4,MAX(AI$1:AI342)+1,"")</f>
        <v/>
      </c>
      <c r="AJ343" s="7" t="str">
        <f>IF($J343=AJ$4,MAX(AJ$1:AJ342)+1,"")</f>
        <v/>
      </c>
      <c r="AK343" s="7" t="str">
        <f>IF($J343=AK$4,MAX(AK$1:AK342)+1,"")</f>
        <v/>
      </c>
      <c r="AL343" s="7" t="str">
        <f>IF($J343=AL$4,MAX(AL$1:AL342)+1,"")</f>
        <v/>
      </c>
      <c r="AM343" s="7" t="str">
        <f>IF($J343=AM$4,MAX(AM$1:AM342)+1,"")</f>
        <v/>
      </c>
      <c r="AN343" s="7" t="str">
        <f>IF($J343=AN$4,MAX(AN$1:AN342)+1,"")</f>
        <v/>
      </c>
      <c r="AO343" s="7" t="str">
        <f>IF($J343=AO$4,MAX(AO$1:AO342)+1,"")</f>
        <v/>
      </c>
      <c r="AP343" s="7" t="str">
        <f>IF($J343=AP$4,MAX(AP$1:AP342)+1,"")</f>
        <v/>
      </c>
      <c r="AQ343" s="7" t="str">
        <f>IF($J343=AQ$4,MAX(AQ$1:AQ342)+1,"")</f>
        <v/>
      </c>
      <c r="AR343" s="7" t="str">
        <f>IF($J343=AR$4,MAX(AR$1:AR342)+1,"")</f>
        <v/>
      </c>
      <c r="AS343" s="7" t="str">
        <f>IF($J343=AS$4,MAX(AS$1:AS342)+1,"")</f>
        <v/>
      </c>
      <c r="AT343" s="7" t="str">
        <f>IF($J343=AT$4,MAX(AT$1:AT342)+1,"")</f>
        <v/>
      </c>
      <c r="AU343" s="7" t="str">
        <f>IF($J343=AU$4,MAX(AU$1:AU342)+1,"")</f>
        <v/>
      </c>
      <c r="AV343" s="7" t="str">
        <f>IF($J343=AV$4,MAX(AV$1:AV342)+1,"")</f>
        <v/>
      </c>
      <c r="AW343" s="7" t="str">
        <f>IF($J343=AW$4,MAX(AW$1:AW342)+1,"")</f>
        <v/>
      </c>
      <c r="AX343" s="7" t="str">
        <f>IF($J343=AX$4,MAX(AX$1:AX342)+1,"")</f>
        <v/>
      </c>
      <c r="AY343" s="7" t="str">
        <f>IF($J343=AY$4,MAX(AY$1:AY342)+1,"")</f>
        <v/>
      </c>
      <c r="AZ343" s="7" t="str">
        <f>IF($J343=AZ$4,MAX(AZ$1:AZ342)+1,"")</f>
        <v/>
      </c>
      <c r="BA343" s="7" t="str">
        <f>IF($J343=BA$4,MAX(BA$1:BA342)+1,"")</f>
        <v/>
      </c>
      <c r="BB343" s="7" t="str">
        <f>IF($J343=BB$4,MAX(BB$1:BB342)+1,"")</f>
        <v/>
      </c>
      <c r="BC343" s="7" t="str">
        <f>IF($J343=BC$4,MAX(BC$1:BC342)+1,"")</f>
        <v/>
      </c>
      <c r="BD343" s="7" t="str">
        <f>IF($J343=BD$4,MAX(BD$1:BD342)+1,"")</f>
        <v/>
      </c>
      <c r="BE343" s="7" t="str">
        <f>IF($J343=BE$4,MAX(BE$1:BE342)+1,"")</f>
        <v/>
      </c>
      <c r="BF343" s="7" t="str">
        <f>IF($J343=BF$4,MAX(BF$1:BF342)+1,"")</f>
        <v/>
      </c>
      <c r="BG343" s="7" t="str">
        <f>IF($J343=BG$4,MAX(BG$1:BG342)+1,"")</f>
        <v/>
      </c>
      <c r="BH343" s="7" t="str">
        <f>IF($J343=BH$4,MAX(BH$1:BH342)+1,"")</f>
        <v/>
      </c>
      <c r="BI343" s="6">
        <f t="shared" si="24"/>
        <v>13</v>
      </c>
    </row>
    <row r="344" spans="1:61">
      <c r="A344" s="6" t="str">
        <f t="shared" si="21"/>
        <v>มัธยมศึกษาปีที่ 1/3-30</v>
      </c>
      <c r="B344" s="6" t="str">
        <f t="shared" si="22"/>
        <v>ช67107-14</v>
      </c>
      <c r="D344" s="7">
        <v>30</v>
      </c>
      <c r="E344" s="7" t="s">
        <v>1039</v>
      </c>
      <c r="F344" s="6" t="s">
        <v>2001</v>
      </c>
      <c r="G344" s="6" t="s">
        <v>1040</v>
      </c>
      <c r="H344" s="15" t="s">
        <v>782</v>
      </c>
      <c r="J344" s="7" t="str">
        <f>IF(K344='วิชา-ชั้นที่สอน'!$B$3,'วิชา-ชั้นที่สอน'!$A$3,IF(K344='วิชา-ชั้นที่สอน'!$B$4,'วิชา-ชั้นที่สอน'!$A$4,IF(K344='วิชา-ชั้นที่สอน'!$B$5,'วิชา-ชั้นที่สอน'!$A$5,IF(K344='วิชา-ชั้นที่สอน'!$B$6,'วิชา-ชั้นที่สอน'!$A$6,IF(K344='วิชา-ชั้นที่สอน'!$B$7,'วิชา-ชั้นที่สอน'!$A$7,IF(K344='วิชา-ชั้นที่สอน'!$B$8,'วิชา-ชั้นที่สอน'!$A$8,"-"))))))</f>
        <v>ช67107</v>
      </c>
      <c r="K344" s="7" t="s">
        <v>1948</v>
      </c>
      <c r="L344" s="7" t="str">
        <f>IF(J344=0,"",IF(J344="-","",IF(J344="","",VLOOKUP(J344,'วิชา-ชั้นที่สอน'!$A$3:$F$59,3,FALSE))))</f>
        <v>นางภัณฑิลา โนนทะขาม</v>
      </c>
      <c r="M344" s="7" t="str">
        <f>IF(L344=$M$4,MAX(M$1:$M343)+1,"")</f>
        <v/>
      </c>
      <c r="N344" s="7" t="str">
        <f>IF($L344=N$4,MAX(N$1:N343)+1,"")</f>
        <v/>
      </c>
      <c r="O344" s="7" t="str">
        <f>IF($L344=O$4,MAX(O$1:O343)+1,"")</f>
        <v/>
      </c>
      <c r="P344" s="7" t="str">
        <f>IF($L344=P$4,MAX(P$1:P343)+1,"")</f>
        <v/>
      </c>
      <c r="Q344" s="7" t="str">
        <f>IF($L344=Q$4,MAX(Q$1:Q343)+1,"")</f>
        <v/>
      </c>
      <c r="R344" s="7">
        <f>IF($L344=R$4,MAX(R$1:R343)+1,"")</f>
        <v>14</v>
      </c>
      <c r="S344" s="7" t="str">
        <f>IF($L344=S$4,MAX(S$1:S343)+1,"")</f>
        <v/>
      </c>
      <c r="T344" s="7" t="str">
        <f>IF($L344=T$4,MAX(T$1:T343)+1,"")</f>
        <v/>
      </c>
      <c r="U344" s="7" t="str">
        <f>IF($L344=U$4,MAX(U$1:U343)+1,"")</f>
        <v/>
      </c>
      <c r="V344" s="6">
        <f t="shared" si="23"/>
        <v>14</v>
      </c>
      <c r="X344" s="7">
        <f>IF($J344=X$4,MAX(X$1:X343)+1,"")</f>
        <v>14</v>
      </c>
      <c r="Y344" s="7" t="str">
        <f>IF($J344=Y$4,MAX(Y$1:Y343)+1,"")</f>
        <v/>
      </c>
      <c r="Z344" s="7" t="str">
        <f>IF($J344=Z$4,MAX(Z$1:Z343)+1,"")</f>
        <v/>
      </c>
      <c r="AA344" s="7" t="str">
        <f>IF($J344=AA$4,MAX(AA$1:AA343)+1,"")</f>
        <v/>
      </c>
      <c r="AB344" s="7" t="str">
        <f>IF($J344=AB$4,MAX(AB$1:AB343)+1,"")</f>
        <v/>
      </c>
      <c r="AC344" s="7" t="str">
        <f>IF($J344=AC$4,MAX(AC$1:AC343)+1,"")</f>
        <v/>
      </c>
      <c r="AD344" s="7" t="str">
        <f>IF($J344=AD$4,MAX(AD$1:AD343)+1,"")</f>
        <v/>
      </c>
      <c r="AE344" s="7" t="str">
        <f>IF($J344=AE$4,MAX(AE$1:AE343)+1,"")</f>
        <v/>
      </c>
      <c r="AF344" s="7" t="str">
        <f>IF($J344=AF$4,MAX(AF$1:AF343)+1,"")</f>
        <v/>
      </c>
      <c r="AG344" s="7" t="str">
        <f>IF($J344=AG$4,MAX(AG$1:AG343)+1,"")</f>
        <v/>
      </c>
      <c r="AH344" s="7" t="str">
        <f>IF($J344=AH$4,MAX(AH$1:AH343)+1,"")</f>
        <v/>
      </c>
      <c r="AI344" s="7" t="str">
        <f>IF($J344=AI$4,MAX(AI$1:AI343)+1,"")</f>
        <v/>
      </c>
      <c r="AJ344" s="7" t="str">
        <f>IF($J344=AJ$4,MAX(AJ$1:AJ343)+1,"")</f>
        <v/>
      </c>
      <c r="AK344" s="7" t="str">
        <f>IF($J344=AK$4,MAX(AK$1:AK343)+1,"")</f>
        <v/>
      </c>
      <c r="AL344" s="7" t="str">
        <f>IF($J344=AL$4,MAX(AL$1:AL343)+1,"")</f>
        <v/>
      </c>
      <c r="AM344" s="7" t="str">
        <f>IF($J344=AM$4,MAX(AM$1:AM343)+1,"")</f>
        <v/>
      </c>
      <c r="AN344" s="7" t="str">
        <f>IF($J344=AN$4,MAX(AN$1:AN343)+1,"")</f>
        <v/>
      </c>
      <c r="AO344" s="7" t="str">
        <f>IF($J344=AO$4,MAX(AO$1:AO343)+1,"")</f>
        <v/>
      </c>
      <c r="AP344" s="7" t="str">
        <f>IF($J344=AP$4,MAX(AP$1:AP343)+1,"")</f>
        <v/>
      </c>
      <c r="AQ344" s="7" t="str">
        <f>IF($J344=AQ$4,MAX(AQ$1:AQ343)+1,"")</f>
        <v/>
      </c>
      <c r="AR344" s="7" t="str">
        <f>IF($J344=AR$4,MAX(AR$1:AR343)+1,"")</f>
        <v/>
      </c>
      <c r="AS344" s="7" t="str">
        <f>IF($J344=AS$4,MAX(AS$1:AS343)+1,"")</f>
        <v/>
      </c>
      <c r="AT344" s="7" t="str">
        <f>IF($J344=AT$4,MAX(AT$1:AT343)+1,"")</f>
        <v/>
      </c>
      <c r="AU344" s="7" t="str">
        <f>IF($J344=AU$4,MAX(AU$1:AU343)+1,"")</f>
        <v/>
      </c>
      <c r="AV344" s="7" t="str">
        <f>IF($J344=AV$4,MAX(AV$1:AV343)+1,"")</f>
        <v/>
      </c>
      <c r="AW344" s="7" t="str">
        <f>IF($J344=AW$4,MAX(AW$1:AW343)+1,"")</f>
        <v/>
      </c>
      <c r="AX344" s="7" t="str">
        <f>IF($J344=AX$4,MAX(AX$1:AX343)+1,"")</f>
        <v/>
      </c>
      <c r="AY344" s="7" t="str">
        <f>IF($J344=AY$4,MAX(AY$1:AY343)+1,"")</f>
        <v/>
      </c>
      <c r="AZ344" s="7" t="str">
        <f>IF($J344=AZ$4,MAX(AZ$1:AZ343)+1,"")</f>
        <v/>
      </c>
      <c r="BA344" s="7" t="str">
        <f>IF($J344=BA$4,MAX(BA$1:BA343)+1,"")</f>
        <v/>
      </c>
      <c r="BB344" s="7" t="str">
        <f>IF($J344=BB$4,MAX(BB$1:BB343)+1,"")</f>
        <v/>
      </c>
      <c r="BC344" s="7" t="str">
        <f>IF($J344=BC$4,MAX(BC$1:BC343)+1,"")</f>
        <v/>
      </c>
      <c r="BD344" s="7" t="str">
        <f>IF($J344=BD$4,MAX(BD$1:BD343)+1,"")</f>
        <v/>
      </c>
      <c r="BE344" s="7" t="str">
        <f>IF($J344=BE$4,MAX(BE$1:BE343)+1,"")</f>
        <v/>
      </c>
      <c r="BF344" s="7" t="str">
        <f>IF($J344=BF$4,MAX(BF$1:BF343)+1,"")</f>
        <v/>
      </c>
      <c r="BG344" s="7" t="str">
        <f>IF($J344=BG$4,MAX(BG$1:BG343)+1,"")</f>
        <v/>
      </c>
      <c r="BH344" s="7" t="str">
        <f>IF($J344=BH$4,MAX(BH$1:BH343)+1,"")</f>
        <v/>
      </c>
      <c r="BI344" s="6">
        <f t="shared" si="24"/>
        <v>14</v>
      </c>
    </row>
    <row r="345" spans="1:61">
      <c r="A345" s="6" t="str">
        <f t="shared" si="21"/>
        <v>มัธยมศึกษาปีที่ 1/3-31</v>
      </c>
      <c r="B345" s="6" t="str">
        <f t="shared" si="22"/>
        <v>ช67107-15</v>
      </c>
      <c r="D345" s="7">
        <v>31</v>
      </c>
      <c r="E345" s="7" t="s">
        <v>1041</v>
      </c>
      <c r="F345" s="6" t="s">
        <v>1042</v>
      </c>
      <c r="G345" s="6" t="s">
        <v>1043</v>
      </c>
      <c r="H345" s="15" t="s">
        <v>782</v>
      </c>
      <c r="J345" s="7" t="str">
        <f>IF(K345='วิชา-ชั้นที่สอน'!$B$3,'วิชา-ชั้นที่สอน'!$A$3,IF(K345='วิชา-ชั้นที่สอน'!$B$4,'วิชา-ชั้นที่สอน'!$A$4,IF(K345='วิชา-ชั้นที่สอน'!$B$5,'วิชา-ชั้นที่สอน'!$A$5,IF(K345='วิชา-ชั้นที่สอน'!$B$6,'วิชา-ชั้นที่สอน'!$A$6,IF(K345='วิชา-ชั้นที่สอน'!$B$7,'วิชา-ชั้นที่สอน'!$A$7,IF(K345='วิชา-ชั้นที่สอน'!$B$8,'วิชา-ชั้นที่สอน'!$A$8,"-"))))))</f>
        <v>ช67107</v>
      </c>
      <c r="K345" s="7" t="s">
        <v>1948</v>
      </c>
      <c r="L345" s="7" t="str">
        <f>IF(J345=0,"",IF(J345="-","",IF(J345="","",VLOOKUP(J345,'วิชา-ชั้นที่สอน'!$A$3:$F$59,3,FALSE))))</f>
        <v>นางภัณฑิลา โนนทะขาม</v>
      </c>
      <c r="M345" s="7" t="str">
        <f>IF(L345=$M$4,MAX(M$1:$M344)+1,"")</f>
        <v/>
      </c>
      <c r="N345" s="7" t="str">
        <f>IF($L345=N$4,MAX(N$1:N344)+1,"")</f>
        <v/>
      </c>
      <c r="O345" s="7" t="str">
        <f>IF($L345=O$4,MAX(O$1:O344)+1,"")</f>
        <v/>
      </c>
      <c r="P345" s="7" t="str">
        <f>IF($L345=P$4,MAX(P$1:P344)+1,"")</f>
        <v/>
      </c>
      <c r="Q345" s="7" t="str">
        <f>IF($L345=Q$4,MAX(Q$1:Q344)+1,"")</f>
        <v/>
      </c>
      <c r="R345" s="7">
        <f>IF($L345=R$4,MAX(R$1:R344)+1,"")</f>
        <v>15</v>
      </c>
      <c r="S345" s="7" t="str">
        <f>IF($L345=S$4,MAX(S$1:S344)+1,"")</f>
        <v/>
      </c>
      <c r="T345" s="7" t="str">
        <f>IF($L345=T$4,MAX(T$1:T344)+1,"")</f>
        <v/>
      </c>
      <c r="U345" s="7" t="str">
        <f>IF($L345=U$4,MAX(U$1:U344)+1,"")</f>
        <v/>
      </c>
      <c r="V345" s="6">
        <f t="shared" si="23"/>
        <v>15</v>
      </c>
      <c r="X345" s="7">
        <f>IF($J345=X$4,MAX(X$1:X344)+1,"")</f>
        <v>15</v>
      </c>
      <c r="Y345" s="7" t="str">
        <f>IF($J345=Y$4,MAX(Y$1:Y344)+1,"")</f>
        <v/>
      </c>
      <c r="Z345" s="7" t="str">
        <f>IF($J345=Z$4,MAX(Z$1:Z344)+1,"")</f>
        <v/>
      </c>
      <c r="AA345" s="7" t="str">
        <f>IF($J345=AA$4,MAX(AA$1:AA344)+1,"")</f>
        <v/>
      </c>
      <c r="AB345" s="7" t="str">
        <f>IF($J345=AB$4,MAX(AB$1:AB344)+1,"")</f>
        <v/>
      </c>
      <c r="AC345" s="7" t="str">
        <f>IF($J345=AC$4,MAX(AC$1:AC344)+1,"")</f>
        <v/>
      </c>
      <c r="AD345" s="7" t="str">
        <f>IF($J345=AD$4,MAX(AD$1:AD344)+1,"")</f>
        <v/>
      </c>
      <c r="AE345" s="7" t="str">
        <f>IF($J345=AE$4,MAX(AE$1:AE344)+1,"")</f>
        <v/>
      </c>
      <c r="AF345" s="7" t="str">
        <f>IF($J345=AF$4,MAX(AF$1:AF344)+1,"")</f>
        <v/>
      </c>
      <c r="AG345" s="7" t="str">
        <f>IF($J345=AG$4,MAX(AG$1:AG344)+1,"")</f>
        <v/>
      </c>
      <c r="AH345" s="7" t="str">
        <f>IF($J345=AH$4,MAX(AH$1:AH344)+1,"")</f>
        <v/>
      </c>
      <c r="AI345" s="7" t="str">
        <f>IF($J345=AI$4,MAX(AI$1:AI344)+1,"")</f>
        <v/>
      </c>
      <c r="AJ345" s="7" t="str">
        <f>IF($J345=AJ$4,MAX(AJ$1:AJ344)+1,"")</f>
        <v/>
      </c>
      <c r="AK345" s="7" t="str">
        <f>IF($J345=AK$4,MAX(AK$1:AK344)+1,"")</f>
        <v/>
      </c>
      <c r="AL345" s="7" t="str">
        <f>IF($J345=AL$4,MAX(AL$1:AL344)+1,"")</f>
        <v/>
      </c>
      <c r="AM345" s="7" t="str">
        <f>IF($J345=AM$4,MAX(AM$1:AM344)+1,"")</f>
        <v/>
      </c>
      <c r="AN345" s="7" t="str">
        <f>IF($J345=AN$4,MAX(AN$1:AN344)+1,"")</f>
        <v/>
      </c>
      <c r="AO345" s="7" t="str">
        <f>IF($J345=AO$4,MAX(AO$1:AO344)+1,"")</f>
        <v/>
      </c>
      <c r="AP345" s="7" t="str">
        <f>IF($J345=AP$4,MAX(AP$1:AP344)+1,"")</f>
        <v/>
      </c>
      <c r="AQ345" s="7" t="str">
        <f>IF($J345=AQ$4,MAX(AQ$1:AQ344)+1,"")</f>
        <v/>
      </c>
      <c r="AR345" s="7" t="str">
        <f>IF($J345=AR$4,MAX(AR$1:AR344)+1,"")</f>
        <v/>
      </c>
      <c r="AS345" s="7" t="str">
        <f>IF($J345=AS$4,MAX(AS$1:AS344)+1,"")</f>
        <v/>
      </c>
      <c r="AT345" s="7" t="str">
        <f>IF($J345=AT$4,MAX(AT$1:AT344)+1,"")</f>
        <v/>
      </c>
      <c r="AU345" s="7" t="str">
        <f>IF($J345=AU$4,MAX(AU$1:AU344)+1,"")</f>
        <v/>
      </c>
      <c r="AV345" s="7" t="str">
        <f>IF($J345=AV$4,MAX(AV$1:AV344)+1,"")</f>
        <v/>
      </c>
      <c r="AW345" s="7" t="str">
        <f>IF($J345=AW$4,MAX(AW$1:AW344)+1,"")</f>
        <v/>
      </c>
      <c r="AX345" s="7" t="str">
        <f>IF($J345=AX$4,MAX(AX$1:AX344)+1,"")</f>
        <v/>
      </c>
      <c r="AY345" s="7" t="str">
        <f>IF($J345=AY$4,MAX(AY$1:AY344)+1,"")</f>
        <v/>
      </c>
      <c r="AZ345" s="7" t="str">
        <f>IF($J345=AZ$4,MAX(AZ$1:AZ344)+1,"")</f>
        <v/>
      </c>
      <c r="BA345" s="7" t="str">
        <f>IF($J345=BA$4,MAX(BA$1:BA344)+1,"")</f>
        <v/>
      </c>
      <c r="BB345" s="7" t="str">
        <f>IF($J345=BB$4,MAX(BB$1:BB344)+1,"")</f>
        <v/>
      </c>
      <c r="BC345" s="7" t="str">
        <f>IF($J345=BC$4,MAX(BC$1:BC344)+1,"")</f>
        <v/>
      </c>
      <c r="BD345" s="7" t="str">
        <f>IF($J345=BD$4,MAX(BD$1:BD344)+1,"")</f>
        <v/>
      </c>
      <c r="BE345" s="7" t="str">
        <f>IF($J345=BE$4,MAX(BE$1:BE344)+1,"")</f>
        <v/>
      </c>
      <c r="BF345" s="7" t="str">
        <f>IF($J345=BF$4,MAX(BF$1:BF344)+1,"")</f>
        <v/>
      </c>
      <c r="BG345" s="7" t="str">
        <f>IF($J345=BG$4,MAX(BG$1:BG344)+1,"")</f>
        <v/>
      </c>
      <c r="BH345" s="7" t="str">
        <f>IF($J345=BH$4,MAX(BH$1:BH344)+1,"")</f>
        <v/>
      </c>
      <c r="BI345" s="6">
        <f t="shared" si="24"/>
        <v>15</v>
      </c>
    </row>
    <row r="346" spans="1:61">
      <c r="A346" s="6" t="str">
        <f t="shared" si="21"/>
        <v>มัธยมศึกษาปีที่ 1/3-32</v>
      </c>
      <c r="B346" s="6" t="str">
        <f t="shared" si="22"/>
        <v>ช67107-16</v>
      </c>
      <c r="D346" s="7">
        <v>32</v>
      </c>
      <c r="E346" s="7" t="s">
        <v>1044</v>
      </c>
      <c r="F346" s="6" t="s">
        <v>1045</v>
      </c>
      <c r="G346" s="6" t="s">
        <v>1046</v>
      </c>
      <c r="H346" s="15" t="s">
        <v>782</v>
      </c>
      <c r="J346" s="7" t="str">
        <f>IF(K346='วิชา-ชั้นที่สอน'!$B$3,'วิชา-ชั้นที่สอน'!$A$3,IF(K346='วิชา-ชั้นที่สอน'!$B$4,'วิชา-ชั้นที่สอน'!$A$4,IF(K346='วิชา-ชั้นที่สอน'!$B$5,'วิชา-ชั้นที่สอน'!$A$5,IF(K346='วิชา-ชั้นที่สอน'!$B$6,'วิชา-ชั้นที่สอน'!$A$6,IF(K346='วิชา-ชั้นที่สอน'!$B$7,'วิชา-ชั้นที่สอน'!$A$7,IF(K346='วิชา-ชั้นที่สอน'!$B$8,'วิชา-ชั้นที่สอน'!$A$8,"-"))))))</f>
        <v>ช67107</v>
      </c>
      <c r="K346" s="7" t="s">
        <v>1948</v>
      </c>
      <c r="L346" s="7" t="str">
        <f>IF(J346=0,"",IF(J346="-","",IF(J346="","",VLOOKUP(J346,'วิชา-ชั้นที่สอน'!$A$3:$F$59,3,FALSE))))</f>
        <v>นางภัณฑิลา โนนทะขาม</v>
      </c>
      <c r="M346" s="7" t="str">
        <f>IF(L346=$M$4,MAX(M$1:$M345)+1,"")</f>
        <v/>
      </c>
      <c r="N346" s="7" t="str">
        <f>IF($L346=N$4,MAX(N$1:N345)+1,"")</f>
        <v/>
      </c>
      <c r="O346" s="7" t="str">
        <f>IF($L346=O$4,MAX(O$1:O345)+1,"")</f>
        <v/>
      </c>
      <c r="P346" s="7" t="str">
        <f>IF($L346=P$4,MAX(P$1:P345)+1,"")</f>
        <v/>
      </c>
      <c r="Q346" s="7" t="str">
        <f>IF($L346=Q$4,MAX(Q$1:Q345)+1,"")</f>
        <v/>
      </c>
      <c r="R346" s="7">
        <f>IF($L346=R$4,MAX(R$1:R345)+1,"")</f>
        <v>16</v>
      </c>
      <c r="S346" s="7" t="str">
        <f>IF($L346=S$4,MAX(S$1:S345)+1,"")</f>
        <v/>
      </c>
      <c r="T346" s="7" t="str">
        <f>IF($L346=T$4,MAX(T$1:T345)+1,"")</f>
        <v/>
      </c>
      <c r="U346" s="7" t="str">
        <f>IF($L346=U$4,MAX(U$1:U345)+1,"")</f>
        <v/>
      </c>
      <c r="V346" s="6">
        <f t="shared" si="23"/>
        <v>16</v>
      </c>
      <c r="X346" s="7">
        <f>IF($J346=X$4,MAX(X$1:X345)+1,"")</f>
        <v>16</v>
      </c>
      <c r="Y346" s="7" t="str">
        <f>IF($J346=Y$4,MAX(Y$1:Y345)+1,"")</f>
        <v/>
      </c>
      <c r="Z346" s="7" t="str">
        <f>IF($J346=Z$4,MAX(Z$1:Z345)+1,"")</f>
        <v/>
      </c>
      <c r="AA346" s="7" t="str">
        <f>IF($J346=AA$4,MAX(AA$1:AA345)+1,"")</f>
        <v/>
      </c>
      <c r="AB346" s="7" t="str">
        <f>IF($J346=AB$4,MAX(AB$1:AB345)+1,"")</f>
        <v/>
      </c>
      <c r="AC346" s="7" t="str">
        <f>IF($J346=AC$4,MAX(AC$1:AC345)+1,"")</f>
        <v/>
      </c>
      <c r="AD346" s="7" t="str">
        <f>IF($J346=AD$4,MAX(AD$1:AD345)+1,"")</f>
        <v/>
      </c>
      <c r="AE346" s="7" t="str">
        <f>IF($J346=AE$4,MAX(AE$1:AE345)+1,"")</f>
        <v/>
      </c>
      <c r="AF346" s="7" t="str">
        <f>IF($J346=AF$4,MAX(AF$1:AF345)+1,"")</f>
        <v/>
      </c>
      <c r="AG346" s="7" t="str">
        <f>IF($J346=AG$4,MAX(AG$1:AG345)+1,"")</f>
        <v/>
      </c>
      <c r="AH346" s="7" t="str">
        <f>IF($J346=AH$4,MAX(AH$1:AH345)+1,"")</f>
        <v/>
      </c>
      <c r="AI346" s="7" t="str">
        <f>IF($J346=AI$4,MAX(AI$1:AI345)+1,"")</f>
        <v/>
      </c>
      <c r="AJ346" s="7" t="str">
        <f>IF($J346=AJ$4,MAX(AJ$1:AJ345)+1,"")</f>
        <v/>
      </c>
      <c r="AK346" s="7" t="str">
        <f>IF($J346=AK$4,MAX(AK$1:AK345)+1,"")</f>
        <v/>
      </c>
      <c r="AL346" s="7" t="str">
        <f>IF($J346=AL$4,MAX(AL$1:AL345)+1,"")</f>
        <v/>
      </c>
      <c r="AM346" s="7" t="str">
        <f>IF($J346=AM$4,MAX(AM$1:AM345)+1,"")</f>
        <v/>
      </c>
      <c r="AN346" s="7" t="str">
        <f>IF($J346=AN$4,MAX(AN$1:AN345)+1,"")</f>
        <v/>
      </c>
      <c r="AO346" s="7" t="str">
        <f>IF($J346=AO$4,MAX(AO$1:AO345)+1,"")</f>
        <v/>
      </c>
      <c r="AP346" s="7" t="str">
        <f>IF($J346=AP$4,MAX(AP$1:AP345)+1,"")</f>
        <v/>
      </c>
      <c r="AQ346" s="7" t="str">
        <f>IF($J346=AQ$4,MAX(AQ$1:AQ345)+1,"")</f>
        <v/>
      </c>
      <c r="AR346" s="7" t="str">
        <f>IF($J346=AR$4,MAX(AR$1:AR345)+1,"")</f>
        <v/>
      </c>
      <c r="AS346" s="7" t="str">
        <f>IF($J346=AS$4,MAX(AS$1:AS345)+1,"")</f>
        <v/>
      </c>
      <c r="AT346" s="7" t="str">
        <f>IF($J346=AT$4,MAX(AT$1:AT345)+1,"")</f>
        <v/>
      </c>
      <c r="AU346" s="7" t="str">
        <f>IF($J346=AU$4,MAX(AU$1:AU345)+1,"")</f>
        <v/>
      </c>
      <c r="AV346" s="7" t="str">
        <f>IF($J346=AV$4,MAX(AV$1:AV345)+1,"")</f>
        <v/>
      </c>
      <c r="AW346" s="7" t="str">
        <f>IF($J346=AW$4,MAX(AW$1:AW345)+1,"")</f>
        <v/>
      </c>
      <c r="AX346" s="7" t="str">
        <f>IF($J346=AX$4,MAX(AX$1:AX345)+1,"")</f>
        <v/>
      </c>
      <c r="AY346" s="7" t="str">
        <f>IF($J346=AY$4,MAX(AY$1:AY345)+1,"")</f>
        <v/>
      </c>
      <c r="AZ346" s="7" t="str">
        <f>IF($J346=AZ$4,MAX(AZ$1:AZ345)+1,"")</f>
        <v/>
      </c>
      <c r="BA346" s="7" t="str">
        <f>IF($J346=BA$4,MAX(BA$1:BA345)+1,"")</f>
        <v/>
      </c>
      <c r="BB346" s="7" t="str">
        <f>IF($J346=BB$4,MAX(BB$1:BB345)+1,"")</f>
        <v/>
      </c>
      <c r="BC346" s="7" t="str">
        <f>IF($J346=BC$4,MAX(BC$1:BC345)+1,"")</f>
        <v/>
      </c>
      <c r="BD346" s="7" t="str">
        <f>IF($J346=BD$4,MAX(BD$1:BD345)+1,"")</f>
        <v/>
      </c>
      <c r="BE346" s="7" t="str">
        <f>IF($J346=BE$4,MAX(BE$1:BE345)+1,"")</f>
        <v/>
      </c>
      <c r="BF346" s="7" t="str">
        <f>IF($J346=BF$4,MAX(BF$1:BF345)+1,"")</f>
        <v/>
      </c>
      <c r="BG346" s="7" t="str">
        <f>IF($J346=BG$4,MAX(BG$1:BG345)+1,"")</f>
        <v/>
      </c>
      <c r="BH346" s="7" t="str">
        <f>IF($J346=BH$4,MAX(BH$1:BH345)+1,"")</f>
        <v/>
      </c>
      <c r="BI346" s="6">
        <f t="shared" si="24"/>
        <v>16</v>
      </c>
    </row>
    <row r="347" spans="1:61">
      <c r="A347" s="6" t="str">
        <f t="shared" si="21"/>
        <v>มัธยมศึกษาปีที่ 1/3-33</v>
      </c>
      <c r="B347" s="6" t="str">
        <f t="shared" si="22"/>
        <v>ช67107-17</v>
      </c>
      <c r="D347" s="7">
        <v>33</v>
      </c>
      <c r="E347" s="7" t="s">
        <v>1047</v>
      </c>
      <c r="F347" s="6" t="s">
        <v>1048</v>
      </c>
      <c r="G347" s="6" t="s">
        <v>1049</v>
      </c>
      <c r="H347" s="15" t="s">
        <v>782</v>
      </c>
      <c r="J347" s="7" t="str">
        <f>IF(K347='วิชา-ชั้นที่สอน'!$B$3,'วิชา-ชั้นที่สอน'!$A$3,IF(K347='วิชา-ชั้นที่สอน'!$B$4,'วิชา-ชั้นที่สอน'!$A$4,IF(K347='วิชา-ชั้นที่สอน'!$B$5,'วิชา-ชั้นที่สอน'!$A$5,IF(K347='วิชา-ชั้นที่สอน'!$B$6,'วิชา-ชั้นที่สอน'!$A$6,IF(K347='วิชา-ชั้นที่สอน'!$B$7,'วิชา-ชั้นที่สอน'!$A$7,IF(K347='วิชา-ชั้นที่สอน'!$B$8,'วิชา-ชั้นที่สอน'!$A$8,"-"))))))</f>
        <v>ช67107</v>
      </c>
      <c r="K347" s="7" t="s">
        <v>1948</v>
      </c>
      <c r="L347" s="7" t="str">
        <f>IF(J347=0,"",IF(J347="-","",IF(J347="","",VLOOKUP(J347,'วิชา-ชั้นที่สอน'!$A$3:$F$59,3,FALSE))))</f>
        <v>นางภัณฑิลา โนนทะขาม</v>
      </c>
      <c r="M347" s="7" t="str">
        <f>IF(L347=$M$4,MAX(M$1:$M346)+1,"")</f>
        <v/>
      </c>
      <c r="N347" s="7" t="str">
        <f>IF($L347=N$4,MAX(N$1:N346)+1,"")</f>
        <v/>
      </c>
      <c r="O347" s="7" t="str">
        <f>IF($L347=O$4,MAX(O$1:O346)+1,"")</f>
        <v/>
      </c>
      <c r="P347" s="7" t="str">
        <f>IF($L347=P$4,MAX(P$1:P346)+1,"")</f>
        <v/>
      </c>
      <c r="Q347" s="7" t="str">
        <f>IF($L347=Q$4,MAX(Q$1:Q346)+1,"")</f>
        <v/>
      </c>
      <c r="R347" s="7">
        <f>IF($L347=R$4,MAX(R$1:R346)+1,"")</f>
        <v>17</v>
      </c>
      <c r="S347" s="7" t="str">
        <f>IF($L347=S$4,MAX(S$1:S346)+1,"")</f>
        <v/>
      </c>
      <c r="T347" s="7" t="str">
        <f>IF($L347=T$4,MAX(T$1:T346)+1,"")</f>
        <v/>
      </c>
      <c r="U347" s="7" t="str">
        <f>IF($L347=U$4,MAX(U$1:U346)+1,"")</f>
        <v/>
      </c>
      <c r="V347" s="6">
        <f t="shared" si="23"/>
        <v>17</v>
      </c>
      <c r="X347" s="7">
        <f>IF($J347=X$4,MAX(X$1:X346)+1,"")</f>
        <v>17</v>
      </c>
      <c r="Y347" s="7" t="str">
        <f>IF($J347=Y$4,MAX(Y$1:Y346)+1,"")</f>
        <v/>
      </c>
      <c r="Z347" s="7" t="str">
        <f>IF($J347=Z$4,MAX(Z$1:Z346)+1,"")</f>
        <v/>
      </c>
      <c r="AA347" s="7" t="str">
        <f>IF($J347=AA$4,MAX(AA$1:AA346)+1,"")</f>
        <v/>
      </c>
      <c r="AB347" s="7" t="str">
        <f>IF($J347=AB$4,MAX(AB$1:AB346)+1,"")</f>
        <v/>
      </c>
      <c r="AC347" s="7" t="str">
        <f>IF($J347=AC$4,MAX(AC$1:AC346)+1,"")</f>
        <v/>
      </c>
      <c r="AD347" s="7" t="str">
        <f>IF($J347=AD$4,MAX(AD$1:AD346)+1,"")</f>
        <v/>
      </c>
      <c r="AE347" s="7" t="str">
        <f>IF($J347=AE$4,MAX(AE$1:AE346)+1,"")</f>
        <v/>
      </c>
      <c r="AF347" s="7" t="str">
        <f>IF($J347=AF$4,MAX(AF$1:AF346)+1,"")</f>
        <v/>
      </c>
      <c r="AG347" s="7" t="str">
        <f>IF($J347=AG$4,MAX(AG$1:AG346)+1,"")</f>
        <v/>
      </c>
      <c r="AH347" s="7" t="str">
        <f>IF($J347=AH$4,MAX(AH$1:AH346)+1,"")</f>
        <v/>
      </c>
      <c r="AI347" s="7" t="str">
        <f>IF($J347=AI$4,MAX(AI$1:AI346)+1,"")</f>
        <v/>
      </c>
      <c r="AJ347" s="7" t="str">
        <f>IF($J347=AJ$4,MAX(AJ$1:AJ346)+1,"")</f>
        <v/>
      </c>
      <c r="AK347" s="7" t="str">
        <f>IF($J347=AK$4,MAX(AK$1:AK346)+1,"")</f>
        <v/>
      </c>
      <c r="AL347" s="7" t="str">
        <f>IF($J347=AL$4,MAX(AL$1:AL346)+1,"")</f>
        <v/>
      </c>
      <c r="AM347" s="7" t="str">
        <f>IF($J347=AM$4,MAX(AM$1:AM346)+1,"")</f>
        <v/>
      </c>
      <c r="AN347" s="7" t="str">
        <f>IF($J347=AN$4,MAX(AN$1:AN346)+1,"")</f>
        <v/>
      </c>
      <c r="AO347" s="7" t="str">
        <f>IF($J347=AO$4,MAX(AO$1:AO346)+1,"")</f>
        <v/>
      </c>
      <c r="AP347" s="7" t="str">
        <f>IF($J347=AP$4,MAX(AP$1:AP346)+1,"")</f>
        <v/>
      </c>
      <c r="AQ347" s="7" t="str">
        <f>IF($J347=AQ$4,MAX(AQ$1:AQ346)+1,"")</f>
        <v/>
      </c>
      <c r="AR347" s="7" t="str">
        <f>IF($J347=AR$4,MAX(AR$1:AR346)+1,"")</f>
        <v/>
      </c>
      <c r="AS347" s="7" t="str">
        <f>IF($J347=AS$4,MAX(AS$1:AS346)+1,"")</f>
        <v/>
      </c>
      <c r="AT347" s="7" t="str">
        <f>IF($J347=AT$4,MAX(AT$1:AT346)+1,"")</f>
        <v/>
      </c>
      <c r="AU347" s="7" t="str">
        <f>IF($J347=AU$4,MAX(AU$1:AU346)+1,"")</f>
        <v/>
      </c>
      <c r="AV347" s="7" t="str">
        <f>IF($J347=AV$4,MAX(AV$1:AV346)+1,"")</f>
        <v/>
      </c>
      <c r="AW347" s="7" t="str">
        <f>IF($J347=AW$4,MAX(AW$1:AW346)+1,"")</f>
        <v/>
      </c>
      <c r="AX347" s="7" t="str">
        <f>IF($J347=AX$4,MAX(AX$1:AX346)+1,"")</f>
        <v/>
      </c>
      <c r="AY347" s="7" t="str">
        <f>IF($J347=AY$4,MAX(AY$1:AY346)+1,"")</f>
        <v/>
      </c>
      <c r="AZ347" s="7" t="str">
        <f>IF($J347=AZ$4,MAX(AZ$1:AZ346)+1,"")</f>
        <v/>
      </c>
      <c r="BA347" s="7" t="str">
        <f>IF($J347=BA$4,MAX(BA$1:BA346)+1,"")</f>
        <v/>
      </c>
      <c r="BB347" s="7" t="str">
        <f>IF($J347=BB$4,MAX(BB$1:BB346)+1,"")</f>
        <v/>
      </c>
      <c r="BC347" s="7" t="str">
        <f>IF($J347=BC$4,MAX(BC$1:BC346)+1,"")</f>
        <v/>
      </c>
      <c r="BD347" s="7" t="str">
        <f>IF($J347=BD$4,MAX(BD$1:BD346)+1,"")</f>
        <v/>
      </c>
      <c r="BE347" s="7" t="str">
        <f>IF($J347=BE$4,MAX(BE$1:BE346)+1,"")</f>
        <v/>
      </c>
      <c r="BF347" s="7" t="str">
        <f>IF($J347=BF$4,MAX(BF$1:BF346)+1,"")</f>
        <v/>
      </c>
      <c r="BG347" s="7" t="str">
        <f>IF($J347=BG$4,MAX(BG$1:BG346)+1,"")</f>
        <v/>
      </c>
      <c r="BH347" s="7" t="str">
        <f>IF($J347=BH$4,MAX(BH$1:BH346)+1,"")</f>
        <v/>
      </c>
      <c r="BI347" s="6">
        <f t="shared" si="24"/>
        <v>17</v>
      </c>
    </row>
    <row r="348" spans="1:61">
      <c r="A348" s="6" t="str">
        <f t="shared" si="21"/>
        <v>มัธยมศึกษาปีที่ 1/3-34</v>
      </c>
      <c r="B348" s="6" t="str">
        <f t="shared" si="22"/>
        <v>ช67107-18</v>
      </c>
      <c r="D348" s="7">
        <v>34</v>
      </c>
      <c r="E348" s="7" t="s">
        <v>1050</v>
      </c>
      <c r="F348" s="6" t="s">
        <v>1051</v>
      </c>
      <c r="G348" s="6" t="s">
        <v>1052</v>
      </c>
      <c r="H348" s="15" t="s">
        <v>782</v>
      </c>
      <c r="J348" s="7" t="str">
        <f>IF(K348='วิชา-ชั้นที่สอน'!$B$3,'วิชา-ชั้นที่สอน'!$A$3,IF(K348='วิชา-ชั้นที่สอน'!$B$4,'วิชา-ชั้นที่สอน'!$A$4,IF(K348='วิชา-ชั้นที่สอน'!$B$5,'วิชา-ชั้นที่สอน'!$A$5,IF(K348='วิชา-ชั้นที่สอน'!$B$6,'วิชา-ชั้นที่สอน'!$A$6,IF(K348='วิชา-ชั้นที่สอน'!$B$7,'วิชา-ชั้นที่สอน'!$A$7,IF(K348='วิชา-ชั้นที่สอน'!$B$8,'วิชา-ชั้นที่สอน'!$A$8,"-"))))))</f>
        <v>ช67107</v>
      </c>
      <c r="K348" s="7" t="s">
        <v>1948</v>
      </c>
      <c r="L348" s="7" t="str">
        <f>IF(J348=0,"",IF(J348="-","",IF(J348="","",VLOOKUP(J348,'วิชา-ชั้นที่สอน'!$A$3:$F$59,3,FALSE))))</f>
        <v>นางภัณฑิลา โนนทะขาม</v>
      </c>
      <c r="M348" s="7" t="str">
        <f>IF(L348=$M$4,MAX(M$1:$M347)+1,"")</f>
        <v/>
      </c>
      <c r="N348" s="7" t="str">
        <f>IF($L348=N$4,MAX(N$1:N347)+1,"")</f>
        <v/>
      </c>
      <c r="O348" s="7" t="str">
        <f>IF($L348=O$4,MAX(O$1:O347)+1,"")</f>
        <v/>
      </c>
      <c r="P348" s="7" t="str">
        <f>IF($L348=P$4,MAX(P$1:P347)+1,"")</f>
        <v/>
      </c>
      <c r="Q348" s="7" t="str">
        <f>IF($L348=Q$4,MAX(Q$1:Q347)+1,"")</f>
        <v/>
      </c>
      <c r="R348" s="7">
        <f>IF($L348=R$4,MAX(R$1:R347)+1,"")</f>
        <v>18</v>
      </c>
      <c r="S348" s="7" t="str">
        <f>IF($L348=S$4,MAX(S$1:S347)+1,"")</f>
        <v/>
      </c>
      <c r="T348" s="7" t="str">
        <f>IF($L348=T$4,MAX(T$1:T347)+1,"")</f>
        <v/>
      </c>
      <c r="U348" s="7" t="str">
        <f>IF($L348=U$4,MAX(U$1:U347)+1,"")</f>
        <v/>
      </c>
      <c r="V348" s="6">
        <f t="shared" si="23"/>
        <v>18</v>
      </c>
      <c r="X348" s="7">
        <f>IF($J348=X$4,MAX(X$1:X347)+1,"")</f>
        <v>18</v>
      </c>
      <c r="Y348" s="7" t="str">
        <f>IF($J348=Y$4,MAX(Y$1:Y347)+1,"")</f>
        <v/>
      </c>
      <c r="Z348" s="7" t="str">
        <f>IF($J348=Z$4,MAX(Z$1:Z347)+1,"")</f>
        <v/>
      </c>
      <c r="AA348" s="7" t="str">
        <f>IF($J348=AA$4,MAX(AA$1:AA347)+1,"")</f>
        <v/>
      </c>
      <c r="AB348" s="7" t="str">
        <f>IF($J348=AB$4,MAX(AB$1:AB347)+1,"")</f>
        <v/>
      </c>
      <c r="AC348" s="7" t="str">
        <f>IF($J348=AC$4,MAX(AC$1:AC347)+1,"")</f>
        <v/>
      </c>
      <c r="AD348" s="7" t="str">
        <f>IF($J348=AD$4,MAX(AD$1:AD347)+1,"")</f>
        <v/>
      </c>
      <c r="AE348" s="7" t="str">
        <f>IF($J348=AE$4,MAX(AE$1:AE347)+1,"")</f>
        <v/>
      </c>
      <c r="AF348" s="7" t="str">
        <f>IF($J348=AF$4,MAX(AF$1:AF347)+1,"")</f>
        <v/>
      </c>
      <c r="AG348" s="7" t="str">
        <f>IF($J348=AG$4,MAX(AG$1:AG347)+1,"")</f>
        <v/>
      </c>
      <c r="AH348" s="7" t="str">
        <f>IF($J348=AH$4,MAX(AH$1:AH347)+1,"")</f>
        <v/>
      </c>
      <c r="AI348" s="7" t="str">
        <f>IF($J348=AI$4,MAX(AI$1:AI347)+1,"")</f>
        <v/>
      </c>
      <c r="AJ348" s="7" t="str">
        <f>IF($J348=AJ$4,MAX(AJ$1:AJ347)+1,"")</f>
        <v/>
      </c>
      <c r="AK348" s="7" t="str">
        <f>IF($J348=AK$4,MAX(AK$1:AK347)+1,"")</f>
        <v/>
      </c>
      <c r="AL348" s="7" t="str">
        <f>IF($J348=AL$4,MAX(AL$1:AL347)+1,"")</f>
        <v/>
      </c>
      <c r="AM348" s="7" t="str">
        <f>IF($J348=AM$4,MAX(AM$1:AM347)+1,"")</f>
        <v/>
      </c>
      <c r="AN348" s="7" t="str">
        <f>IF($J348=AN$4,MAX(AN$1:AN347)+1,"")</f>
        <v/>
      </c>
      <c r="AO348" s="7" t="str">
        <f>IF($J348=AO$4,MAX(AO$1:AO347)+1,"")</f>
        <v/>
      </c>
      <c r="AP348" s="7" t="str">
        <f>IF($J348=AP$4,MAX(AP$1:AP347)+1,"")</f>
        <v/>
      </c>
      <c r="AQ348" s="7" t="str">
        <f>IF($J348=AQ$4,MAX(AQ$1:AQ347)+1,"")</f>
        <v/>
      </c>
      <c r="AR348" s="7" t="str">
        <f>IF($J348=AR$4,MAX(AR$1:AR347)+1,"")</f>
        <v/>
      </c>
      <c r="AS348" s="7" t="str">
        <f>IF($J348=AS$4,MAX(AS$1:AS347)+1,"")</f>
        <v/>
      </c>
      <c r="AT348" s="7" t="str">
        <f>IF($J348=AT$4,MAX(AT$1:AT347)+1,"")</f>
        <v/>
      </c>
      <c r="AU348" s="7" t="str">
        <f>IF($J348=AU$4,MAX(AU$1:AU347)+1,"")</f>
        <v/>
      </c>
      <c r="AV348" s="7" t="str">
        <f>IF($J348=AV$4,MAX(AV$1:AV347)+1,"")</f>
        <v/>
      </c>
      <c r="AW348" s="7" t="str">
        <f>IF($J348=AW$4,MAX(AW$1:AW347)+1,"")</f>
        <v/>
      </c>
      <c r="AX348" s="7" t="str">
        <f>IF($J348=AX$4,MAX(AX$1:AX347)+1,"")</f>
        <v/>
      </c>
      <c r="AY348" s="7" t="str">
        <f>IF($J348=AY$4,MAX(AY$1:AY347)+1,"")</f>
        <v/>
      </c>
      <c r="AZ348" s="7" t="str">
        <f>IF($J348=AZ$4,MAX(AZ$1:AZ347)+1,"")</f>
        <v/>
      </c>
      <c r="BA348" s="7" t="str">
        <f>IF($J348=BA$4,MAX(BA$1:BA347)+1,"")</f>
        <v/>
      </c>
      <c r="BB348" s="7" t="str">
        <f>IF($J348=BB$4,MAX(BB$1:BB347)+1,"")</f>
        <v/>
      </c>
      <c r="BC348" s="7" t="str">
        <f>IF($J348=BC$4,MAX(BC$1:BC347)+1,"")</f>
        <v/>
      </c>
      <c r="BD348" s="7" t="str">
        <f>IF($J348=BD$4,MAX(BD$1:BD347)+1,"")</f>
        <v/>
      </c>
      <c r="BE348" s="7" t="str">
        <f>IF($J348=BE$4,MAX(BE$1:BE347)+1,"")</f>
        <v/>
      </c>
      <c r="BF348" s="7" t="str">
        <f>IF($J348=BF$4,MAX(BF$1:BF347)+1,"")</f>
        <v/>
      </c>
      <c r="BG348" s="7" t="str">
        <f>IF($J348=BG$4,MAX(BG$1:BG347)+1,"")</f>
        <v/>
      </c>
      <c r="BH348" s="7" t="str">
        <f>IF($J348=BH$4,MAX(BH$1:BH347)+1,"")</f>
        <v/>
      </c>
      <c r="BI348" s="6">
        <f t="shared" si="24"/>
        <v>18</v>
      </c>
    </row>
    <row r="349" spans="1:61">
      <c r="A349" s="6" t="str">
        <f t="shared" si="21"/>
        <v>มัธยมศึกษาปีที่ 1/3-35</v>
      </c>
      <c r="B349" s="6" t="str">
        <f t="shared" si="22"/>
        <v>ช67107-19</v>
      </c>
      <c r="D349" s="7">
        <v>35</v>
      </c>
      <c r="E349" s="7" t="s">
        <v>1053</v>
      </c>
      <c r="F349" s="6" t="s">
        <v>2002</v>
      </c>
      <c r="G349" s="6" t="s">
        <v>1054</v>
      </c>
      <c r="H349" s="15" t="s">
        <v>782</v>
      </c>
      <c r="J349" s="7" t="str">
        <f>IF(K349='วิชา-ชั้นที่สอน'!$B$3,'วิชา-ชั้นที่สอน'!$A$3,IF(K349='วิชา-ชั้นที่สอน'!$B$4,'วิชา-ชั้นที่สอน'!$A$4,IF(K349='วิชา-ชั้นที่สอน'!$B$5,'วิชา-ชั้นที่สอน'!$A$5,IF(K349='วิชา-ชั้นที่สอน'!$B$6,'วิชา-ชั้นที่สอน'!$A$6,IF(K349='วิชา-ชั้นที่สอน'!$B$7,'วิชา-ชั้นที่สอน'!$A$7,IF(K349='วิชา-ชั้นที่สอน'!$B$8,'วิชา-ชั้นที่สอน'!$A$8,"-"))))))</f>
        <v>ช67107</v>
      </c>
      <c r="K349" s="7" t="s">
        <v>1948</v>
      </c>
      <c r="L349" s="7" t="str">
        <f>IF(J349=0,"",IF(J349="-","",IF(J349="","",VLOOKUP(J349,'วิชา-ชั้นที่สอน'!$A$3:$F$59,3,FALSE))))</f>
        <v>นางภัณฑิลา โนนทะขาม</v>
      </c>
      <c r="M349" s="7" t="str">
        <f>IF(L349=$M$4,MAX(M$1:$M348)+1,"")</f>
        <v/>
      </c>
      <c r="N349" s="7" t="str">
        <f>IF($L349=N$4,MAX(N$1:N348)+1,"")</f>
        <v/>
      </c>
      <c r="O349" s="7" t="str">
        <f>IF($L349=O$4,MAX(O$1:O348)+1,"")</f>
        <v/>
      </c>
      <c r="P349" s="7" t="str">
        <f>IF($L349=P$4,MAX(P$1:P348)+1,"")</f>
        <v/>
      </c>
      <c r="Q349" s="7" t="str">
        <f>IF($L349=Q$4,MAX(Q$1:Q348)+1,"")</f>
        <v/>
      </c>
      <c r="R349" s="7">
        <f>IF($L349=R$4,MAX(R$1:R348)+1,"")</f>
        <v>19</v>
      </c>
      <c r="S349" s="7" t="str">
        <f>IF($L349=S$4,MAX(S$1:S348)+1,"")</f>
        <v/>
      </c>
      <c r="T349" s="7" t="str">
        <f>IF($L349=T$4,MAX(T$1:T348)+1,"")</f>
        <v/>
      </c>
      <c r="U349" s="7" t="str">
        <f>IF($L349=U$4,MAX(U$1:U348)+1,"")</f>
        <v/>
      </c>
      <c r="V349" s="6">
        <f t="shared" si="23"/>
        <v>19</v>
      </c>
      <c r="X349" s="7">
        <f>IF($J349=X$4,MAX(X$1:X348)+1,"")</f>
        <v>19</v>
      </c>
      <c r="Y349" s="7" t="str">
        <f>IF($J349=Y$4,MAX(Y$1:Y348)+1,"")</f>
        <v/>
      </c>
      <c r="Z349" s="7" t="str">
        <f>IF($J349=Z$4,MAX(Z$1:Z348)+1,"")</f>
        <v/>
      </c>
      <c r="AA349" s="7" t="str">
        <f>IF($J349=AA$4,MAX(AA$1:AA348)+1,"")</f>
        <v/>
      </c>
      <c r="AB349" s="7" t="str">
        <f>IF($J349=AB$4,MAX(AB$1:AB348)+1,"")</f>
        <v/>
      </c>
      <c r="AC349" s="7" t="str">
        <f>IF($J349=AC$4,MAX(AC$1:AC348)+1,"")</f>
        <v/>
      </c>
      <c r="AD349" s="7" t="str">
        <f>IF($J349=AD$4,MAX(AD$1:AD348)+1,"")</f>
        <v/>
      </c>
      <c r="AE349" s="7" t="str">
        <f>IF($J349=AE$4,MAX(AE$1:AE348)+1,"")</f>
        <v/>
      </c>
      <c r="AF349" s="7" t="str">
        <f>IF($J349=AF$4,MAX(AF$1:AF348)+1,"")</f>
        <v/>
      </c>
      <c r="AG349" s="7" t="str">
        <f>IF($J349=AG$4,MAX(AG$1:AG348)+1,"")</f>
        <v/>
      </c>
      <c r="AH349" s="7" t="str">
        <f>IF($J349=AH$4,MAX(AH$1:AH348)+1,"")</f>
        <v/>
      </c>
      <c r="AI349" s="7" t="str">
        <f>IF($J349=AI$4,MAX(AI$1:AI348)+1,"")</f>
        <v/>
      </c>
      <c r="AJ349" s="7" t="str">
        <f>IF($J349=AJ$4,MAX(AJ$1:AJ348)+1,"")</f>
        <v/>
      </c>
      <c r="AK349" s="7" t="str">
        <f>IF($J349=AK$4,MAX(AK$1:AK348)+1,"")</f>
        <v/>
      </c>
      <c r="AL349" s="7" t="str">
        <f>IF($J349=AL$4,MAX(AL$1:AL348)+1,"")</f>
        <v/>
      </c>
      <c r="AM349" s="7" t="str">
        <f>IF($J349=AM$4,MAX(AM$1:AM348)+1,"")</f>
        <v/>
      </c>
      <c r="AN349" s="7" t="str">
        <f>IF($J349=AN$4,MAX(AN$1:AN348)+1,"")</f>
        <v/>
      </c>
      <c r="AO349" s="7" t="str">
        <f>IF($J349=AO$4,MAX(AO$1:AO348)+1,"")</f>
        <v/>
      </c>
      <c r="AP349" s="7" t="str">
        <f>IF($J349=AP$4,MAX(AP$1:AP348)+1,"")</f>
        <v/>
      </c>
      <c r="AQ349" s="7" t="str">
        <f>IF($J349=AQ$4,MAX(AQ$1:AQ348)+1,"")</f>
        <v/>
      </c>
      <c r="AR349" s="7" t="str">
        <f>IF($J349=AR$4,MAX(AR$1:AR348)+1,"")</f>
        <v/>
      </c>
      <c r="AS349" s="7" t="str">
        <f>IF($J349=AS$4,MAX(AS$1:AS348)+1,"")</f>
        <v/>
      </c>
      <c r="AT349" s="7" t="str">
        <f>IF($J349=AT$4,MAX(AT$1:AT348)+1,"")</f>
        <v/>
      </c>
      <c r="AU349" s="7" t="str">
        <f>IF($J349=AU$4,MAX(AU$1:AU348)+1,"")</f>
        <v/>
      </c>
      <c r="AV349" s="7" t="str">
        <f>IF($J349=AV$4,MAX(AV$1:AV348)+1,"")</f>
        <v/>
      </c>
      <c r="AW349" s="7" t="str">
        <f>IF($J349=AW$4,MAX(AW$1:AW348)+1,"")</f>
        <v/>
      </c>
      <c r="AX349" s="7" t="str">
        <f>IF($J349=AX$4,MAX(AX$1:AX348)+1,"")</f>
        <v/>
      </c>
      <c r="AY349" s="7" t="str">
        <f>IF($J349=AY$4,MAX(AY$1:AY348)+1,"")</f>
        <v/>
      </c>
      <c r="AZ349" s="7" t="str">
        <f>IF($J349=AZ$4,MAX(AZ$1:AZ348)+1,"")</f>
        <v/>
      </c>
      <c r="BA349" s="7" t="str">
        <f>IF($J349=BA$4,MAX(BA$1:BA348)+1,"")</f>
        <v/>
      </c>
      <c r="BB349" s="7" t="str">
        <f>IF($J349=BB$4,MAX(BB$1:BB348)+1,"")</f>
        <v/>
      </c>
      <c r="BC349" s="7" t="str">
        <f>IF($J349=BC$4,MAX(BC$1:BC348)+1,"")</f>
        <v/>
      </c>
      <c r="BD349" s="7" t="str">
        <f>IF($J349=BD$4,MAX(BD$1:BD348)+1,"")</f>
        <v/>
      </c>
      <c r="BE349" s="7" t="str">
        <f>IF($J349=BE$4,MAX(BE$1:BE348)+1,"")</f>
        <v/>
      </c>
      <c r="BF349" s="7" t="str">
        <f>IF($J349=BF$4,MAX(BF$1:BF348)+1,"")</f>
        <v/>
      </c>
      <c r="BG349" s="7" t="str">
        <f>IF($J349=BG$4,MAX(BG$1:BG348)+1,"")</f>
        <v/>
      </c>
      <c r="BH349" s="7" t="str">
        <f>IF($J349=BH$4,MAX(BH$1:BH348)+1,"")</f>
        <v/>
      </c>
      <c r="BI349" s="6">
        <f t="shared" si="24"/>
        <v>19</v>
      </c>
    </row>
    <row r="350" spans="1:61">
      <c r="A350" s="6" t="str">
        <f t="shared" si="21"/>
        <v>มัธยมศึกษาปีที่ 1/3-36</v>
      </c>
      <c r="B350" s="6" t="str">
        <f t="shared" si="22"/>
        <v>ช67107-20</v>
      </c>
      <c r="D350" s="7">
        <v>36</v>
      </c>
      <c r="E350" s="7" t="s">
        <v>1055</v>
      </c>
      <c r="F350" s="6" t="s">
        <v>1056</v>
      </c>
      <c r="G350" s="6" t="s">
        <v>1057</v>
      </c>
      <c r="H350" s="15" t="s">
        <v>782</v>
      </c>
      <c r="J350" s="7" t="str">
        <f>IF(K350='วิชา-ชั้นที่สอน'!$B$3,'วิชา-ชั้นที่สอน'!$A$3,IF(K350='วิชา-ชั้นที่สอน'!$B$4,'วิชา-ชั้นที่สอน'!$A$4,IF(K350='วิชา-ชั้นที่สอน'!$B$5,'วิชา-ชั้นที่สอน'!$A$5,IF(K350='วิชา-ชั้นที่สอน'!$B$6,'วิชา-ชั้นที่สอน'!$A$6,IF(K350='วิชา-ชั้นที่สอน'!$B$7,'วิชา-ชั้นที่สอน'!$A$7,IF(K350='วิชา-ชั้นที่สอน'!$B$8,'วิชา-ชั้นที่สอน'!$A$8,"-"))))))</f>
        <v>ช67107</v>
      </c>
      <c r="K350" s="7" t="s">
        <v>1948</v>
      </c>
      <c r="L350" s="7" t="str">
        <f>IF(J350=0,"",IF(J350="-","",IF(J350="","",VLOOKUP(J350,'วิชา-ชั้นที่สอน'!$A$3:$F$59,3,FALSE))))</f>
        <v>นางภัณฑิลา โนนทะขาม</v>
      </c>
      <c r="M350" s="7" t="str">
        <f>IF(L350=$M$4,MAX(M$1:$M349)+1,"")</f>
        <v/>
      </c>
      <c r="N350" s="7" t="str">
        <f>IF($L350=N$4,MAX(N$1:N349)+1,"")</f>
        <v/>
      </c>
      <c r="O350" s="7" t="str">
        <f>IF($L350=O$4,MAX(O$1:O349)+1,"")</f>
        <v/>
      </c>
      <c r="P350" s="7" t="str">
        <f>IF($L350=P$4,MAX(P$1:P349)+1,"")</f>
        <v/>
      </c>
      <c r="Q350" s="7" t="str">
        <f>IF($L350=Q$4,MAX(Q$1:Q349)+1,"")</f>
        <v/>
      </c>
      <c r="R350" s="7">
        <f>IF($L350=R$4,MAX(R$1:R349)+1,"")</f>
        <v>20</v>
      </c>
      <c r="S350" s="7" t="str">
        <f>IF($L350=S$4,MAX(S$1:S349)+1,"")</f>
        <v/>
      </c>
      <c r="T350" s="7" t="str">
        <f>IF($L350=T$4,MAX(T$1:T349)+1,"")</f>
        <v/>
      </c>
      <c r="U350" s="7" t="str">
        <f>IF($L350=U$4,MAX(U$1:U349)+1,"")</f>
        <v/>
      </c>
      <c r="V350" s="6">
        <f t="shared" si="23"/>
        <v>20</v>
      </c>
      <c r="X350" s="7">
        <f>IF($J350=X$4,MAX(X$1:X349)+1,"")</f>
        <v>20</v>
      </c>
      <c r="Y350" s="7" t="str">
        <f>IF($J350=Y$4,MAX(Y$1:Y349)+1,"")</f>
        <v/>
      </c>
      <c r="Z350" s="7" t="str">
        <f>IF($J350=Z$4,MAX(Z$1:Z349)+1,"")</f>
        <v/>
      </c>
      <c r="AA350" s="7" t="str">
        <f>IF($J350=AA$4,MAX(AA$1:AA349)+1,"")</f>
        <v/>
      </c>
      <c r="AB350" s="7" t="str">
        <f>IF($J350=AB$4,MAX(AB$1:AB349)+1,"")</f>
        <v/>
      </c>
      <c r="AC350" s="7" t="str">
        <f>IF($J350=AC$4,MAX(AC$1:AC349)+1,"")</f>
        <v/>
      </c>
      <c r="AD350" s="7" t="str">
        <f>IF($J350=AD$4,MAX(AD$1:AD349)+1,"")</f>
        <v/>
      </c>
      <c r="AE350" s="7" t="str">
        <f>IF($J350=AE$4,MAX(AE$1:AE349)+1,"")</f>
        <v/>
      </c>
      <c r="AF350" s="7" t="str">
        <f>IF($J350=AF$4,MAX(AF$1:AF349)+1,"")</f>
        <v/>
      </c>
      <c r="AG350" s="7" t="str">
        <f>IF($J350=AG$4,MAX(AG$1:AG349)+1,"")</f>
        <v/>
      </c>
      <c r="AH350" s="7" t="str">
        <f>IF($J350=AH$4,MAX(AH$1:AH349)+1,"")</f>
        <v/>
      </c>
      <c r="AI350" s="7" t="str">
        <f>IF($J350=AI$4,MAX(AI$1:AI349)+1,"")</f>
        <v/>
      </c>
      <c r="AJ350" s="7" t="str">
        <f>IF($J350=AJ$4,MAX(AJ$1:AJ349)+1,"")</f>
        <v/>
      </c>
      <c r="AK350" s="7" t="str">
        <f>IF($J350=AK$4,MAX(AK$1:AK349)+1,"")</f>
        <v/>
      </c>
      <c r="AL350" s="7" t="str">
        <f>IF($J350=AL$4,MAX(AL$1:AL349)+1,"")</f>
        <v/>
      </c>
      <c r="AM350" s="7" t="str">
        <f>IF($J350=AM$4,MAX(AM$1:AM349)+1,"")</f>
        <v/>
      </c>
      <c r="AN350" s="7" t="str">
        <f>IF($J350=AN$4,MAX(AN$1:AN349)+1,"")</f>
        <v/>
      </c>
      <c r="AO350" s="7" t="str">
        <f>IF($J350=AO$4,MAX(AO$1:AO349)+1,"")</f>
        <v/>
      </c>
      <c r="AP350" s="7" t="str">
        <f>IF($J350=AP$4,MAX(AP$1:AP349)+1,"")</f>
        <v/>
      </c>
      <c r="AQ350" s="7" t="str">
        <f>IF($J350=AQ$4,MAX(AQ$1:AQ349)+1,"")</f>
        <v/>
      </c>
      <c r="AR350" s="7" t="str">
        <f>IF($J350=AR$4,MAX(AR$1:AR349)+1,"")</f>
        <v/>
      </c>
      <c r="AS350" s="7" t="str">
        <f>IF($J350=AS$4,MAX(AS$1:AS349)+1,"")</f>
        <v/>
      </c>
      <c r="AT350" s="7" t="str">
        <f>IF($J350=AT$4,MAX(AT$1:AT349)+1,"")</f>
        <v/>
      </c>
      <c r="AU350" s="7" t="str">
        <f>IF($J350=AU$4,MAX(AU$1:AU349)+1,"")</f>
        <v/>
      </c>
      <c r="AV350" s="7" t="str">
        <f>IF($J350=AV$4,MAX(AV$1:AV349)+1,"")</f>
        <v/>
      </c>
      <c r="AW350" s="7" t="str">
        <f>IF($J350=AW$4,MAX(AW$1:AW349)+1,"")</f>
        <v/>
      </c>
      <c r="AX350" s="7" t="str">
        <f>IF($J350=AX$4,MAX(AX$1:AX349)+1,"")</f>
        <v/>
      </c>
      <c r="AY350" s="7" t="str">
        <f>IF($J350=AY$4,MAX(AY$1:AY349)+1,"")</f>
        <v/>
      </c>
      <c r="AZ350" s="7" t="str">
        <f>IF($J350=AZ$4,MAX(AZ$1:AZ349)+1,"")</f>
        <v/>
      </c>
      <c r="BA350" s="7" t="str">
        <f>IF($J350=BA$4,MAX(BA$1:BA349)+1,"")</f>
        <v/>
      </c>
      <c r="BB350" s="7" t="str">
        <f>IF($J350=BB$4,MAX(BB$1:BB349)+1,"")</f>
        <v/>
      </c>
      <c r="BC350" s="7" t="str">
        <f>IF($J350=BC$4,MAX(BC$1:BC349)+1,"")</f>
        <v/>
      </c>
      <c r="BD350" s="7" t="str">
        <f>IF($J350=BD$4,MAX(BD$1:BD349)+1,"")</f>
        <v/>
      </c>
      <c r="BE350" s="7" t="str">
        <f>IF($J350=BE$4,MAX(BE$1:BE349)+1,"")</f>
        <v/>
      </c>
      <c r="BF350" s="7" t="str">
        <f>IF($J350=BF$4,MAX(BF$1:BF349)+1,"")</f>
        <v/>
      </c>
      <c r="BG350" s="7" t="str">
        <f>IF($J350=BG$4,MAX(BG$1:BG349)+1,"")</f>
        <v/>
      </c>
      <c r="BH350" s="7" t="str">
        <f>IF($J350=BH$4,MAX(BH$1:BH349)+1,"")</f>
        <v/>
      </c>
      <c r="BI350" s="6">
        <f t="shared" si="24"/>
        <v>20</v>
      </c>
    </row>
    <row r="351" spans="1:61">
      <c r="A351" s="6" t="str">
        <f t="shared" si="21"/>
        <v>มัธยมศึกษาปีที่ 1/3-37</v>
      </c>
      <c r="B351" s="6" t="str">
        <f t="shared" si="22"/>
        <v>ช67107-21</v>
      </c>
      <c r="D351" s="7">
        <v>37</v>
      </c>
      <c r="E351" s="7" t="s">
        <v>1058</v>
      </c>
      <c r="F351" s="6" t="s">
        <v>962</v>
      </c>
      <c r="G351" s="6" t="s">
        <v>1059</v>
      </c>
      <c r="H351" s="15" t="s">
        <v>782</v>
      </c>
      <c r="J351" s="7" t="str">
        <f>IF(K351='วิชา-ชั้นที่สอน'!$B$3,'วิชา-ชั้นที่สอน'!$A$3,IF(K351='วิชา-ชั้นที่สอน'!$B$4,'วิชา-ชั้นที่สอน'!$A$4,IF(K351='วิชา-ชั้นที่สอน'!$B$5,'วิชา-ชั้นที่สอน'!$A$5,IF(K351='วิชา-ชั้นที่สอน'!$B$6,'วิชา-ชั้นที่สอน'!$A$6,IF(K351='วิชา-ชั้นที่สอน'!$B$7,'วิชา-ชั้นที่สอน'!$A$7,IF(K351='วิชา-ชั้นที่สอน'!$B$8,'วิชา-ชั้นที่สอน'!$A$8,"-"))))))</f>
        <v>ช67107</v>
      </c>
      <c r="K351" s="7" t="s">
        <v>1948</v>
      </c>
      <c r="L351" s="7" t="str">
        <f>IF(J351=0,"",IF(J351="-","",IF(J351="","",VLOOKUP(J351,'วิชา-ชั้นที่สอน'!$A$3:$F$59,3,FALSE))))</f>
        <v>นางภัณฑิลา โนนทะขาม</v>
      </c>
      <c r="M351" s="7" t="str">
        <f>IF(L351=$M$4,MAX(M$1:$M350)+1,"")</f>
        <v/>
      </c>
      <c r="N351" s="7" t="str">
        <f>IF($L351=N$4,MAX(N$1:N350)+1,"")</f>
        <v/>
      </c>
      <c r="O351" s="7" t="str">
        <f>IF($L351=O$4,MAX(O$1:O350)+1,"")</f>
        <v/>
      </c>
      <c r="P351" s="7" t="str">
        <f>IF($L351=P$4,MAX(P$1:P350)+1,"")</f>
        <v/>
      </c>
      <c r="Q351" s="7" t="str">
        <f>IF($L351=Q$4,MAX(Q$1:Q350)+1,"")</f>
        <v/>
      </c>
      <c r="R351" s="7">
        <f>IF($L351=R$4,MAX(R$1:R350)+1,"")</f>
        <v>21</v>
      </c>
      <c r="S351" s="7" t="str">
        <f>IF($L351=S$4,MAX(S$1:S350)+1,"")</f>
        <v/>
      </c>
      <c r="T351" s="7" t="str">
        <f>IF($L351=T$4,MAX(T$1:T350)+1,"")</f>
        <v/>
      </c>
      <c r="U351" s="7" t="str">
        <f>IF($L351=U$4,MAX(U$1:U350)+1,"")</f>
        <v/>
      </c>
      <c r="V351" s="6">
        <f t="shared" si="23"/>
        <v>21</v>
      </c>
      <c r="X351" s="7">
        <f>IF($J351=X$4,MAX(X$1:X350)+1,"")</f>
        <v>21</v>
      </c>
      <c r="Y351" s="7" t="str">
        <f>IF($J351=Y$4,MAX(Y$1:Y350)+1,"")</f>
        <v/>
      </c>
      <c r="Z351" s="7" t="str">
        <f>IF($J351=Z$4,MAX(Z$1:Z350)+1,"")</f>
        <v/>
      </c>
      <c r="AA351" s="7" t="str">
        <f>IF($J351=AA$4,MAX(AA$1:AA350)+1,"")</f>
        <v/>
      </c>
      <c r="AB351" s="7" t="str">
        <f>IF($J351=AB$4,MAX(AB$1:AB350)+1,"")</f>
        <v/>
      </c>
      <c r="AC351" s="7" t="str">
        <f>IF($J351=AC$4,MAX(AC$1:AC350)+1,"")</f>
        <v/>
      </c>
      <c r="AD351" s="7" t="str">
        <f>IF($J351=AD$4,MAX(AD$1:AD350)+1,"")</f>
        <v/>
      </c>
      <c r="AE351" s="7" t="str">
        <f>IF($J351=AE$4,MAX(AE$1:AE350)+1,"")</f>
        <v/>
      </c>
      <c r="AF351" s="7" t="str">
        <f>IF($J351=AF$4,MAX(AF$1:AF350)+1,"")</f>
        <v/>
      </c>
      <c r="AG351" s="7" t="str">
        <f>IF($J351=AG$4,MAX(AG$1:AG350)+1,"")</f>
        <v/>
      </c>
      <c r="AH351" s="7" t="str">
        <f>IF($J351=AH$4,MAX(AH$1:AH350)+1,"")</f>
        <v/>
      </c>
      <c r="AI351" s="7" t="str">
        <f>IF($J351=AI$4,MAX(AI$1:AI350)+1,"")</f>
        <v/>
      </c>
      <c r="AJ351" s="7" t="str">
        <f>IF($J351=AJ$4,MAX(AJ$1:AJ350)+1,"")</f>
        <v/>
      </c>
      <c r="AK351" s="7" t="str">
        <f>IF($J351=AK$4,MAX(AK$1:AK350)+1,"")</f>
        <v/>
      </c>
      <c r="AL351" s="7" t="str">
        <f>IF($J351=AL$4,MAX(AL$1:AL350)+1,"")</f>
        <v/>
      </c>
      <c r="AM351" s="7" t="str">
        <f>IF($J351=AM$4,MAX(AM$1:AM350)+1,"")</f>
        <v/>
      </c>
      <c r="AN351" s="7" t="str">
        <f>IF($J351=AN$4,MAX(AN$1:AN350)+1,"")</f>
        <v/>
      </c>
      <c r="AO351" s="7" t="str">
        <f>IF($J351=AO$4,MAX(AO$1:AO350)+1,"")</f>
        <v/>
      </c>
      <c r="AP351" s="7" t="str">
        <f>IF($J351=AP$4,MAX(AP$1:AP350)+1,"")</f>
        <v/>
      </c>
      <c r="AQ351" s="7" t="str">
        <f>IF($J351=AQ$4,MAX(AQ$1:AQ350)+1,"")</f>
        <v/>
      </c>
      <c r="AR351" s="7" t="str">
        <f>IF($J351=AR$4,MAX(AR$1:AR350)+1,"")</f>
        <v/>
      </c>
      <c r="AS351" s="7" t="str">
        <f>IF($J351=AS$4,MAX(AS$1:AS350)+1,"")</f>
        <v/>
      </c>
      <c r="AT351" s="7" t="str">
        <f>IF($J351=AT$4,MAX(AT$1:AT350)+1,"")</f>
        <v/>
      </c>
      <c r="AU351" s="7" t="str">
        <f>IF($J351=AU$4,MAX(AU$1:AU350)+1,"")</f>
        <v/>
      </c>
      <c r="AV351" s="7" t="str">
        <f>IF($J351=AV$4,MAX(AV$1:AV350)+1,"")</f>
        <v/>
      </c>
      <c r="AW351" s="7" t="str">
        <f>IF($J351=AW$4,MAX(AW$1:AW350)+1,"")</f>
        <v/>
      </c>
      <c r="AX351" s="7" t="str">
        <f>IF($J351=AX$4,MAX(AX$1:AX350)+1,"")</f>
        <v/>
      </c>
      <c r="AY351" s="7" t="str">
        <f>IF($J351=AY$4,MAX(AY$1:AY350)+1,"")</f>
        <v/>
      </c>
      <c r="AZ351" s="7" t="str">
        <f>IF($J351=AZ$4,MAX(AZ$1:AZ350)+1,"")</f>
        <v/>
      </c>
      <c r="BA351" s="7" t="str">
        <f>IF($J351=BA$4,MAX(BA$1:BA350)+1,"")</f>
        <v/>
      </c>
      <c r="BB351" s="7" t="str">
        <f>IF($J351=BB$4,MAX(BB$1:BB350)+1,"")</f>
        <v/>
      </c>
      <c r="BC351" s="7" t="str">
        <f>IF($J351=BC$4,MAX(BC$1:BC350)+1,"")</f>
        <v/>
      </c>
      <c r="BD351" s="7" t="str">
        <f>IF($J351=BD$4,MAX(BD$1:BD350)+1,"")</f>
        <v/>
      </c>
      <c r="BE351" s="7" t="str">
        <f>IF($J351=BE$4,MAX(BE$1:BE350)+1,"")</f>
        <v/>
      </c>
      <c r="BF351" s="7" t="str">
        <f>IF($J351=BF$4,MAX(BF$1:BF350)+1,"")</f>
        <v/>
      </c>
      <c r="BG351" s="7" t="str">
        <f>IF($J351=BG$4,MAX(BG$1:BG350)+1,"")</f>
        <v/>
      </c>
      <c r="BH351" s="7" t="str">
        <f>IF($J351=BH$4,MAX(BH$1:BH350)+1,"")</f>
        <v/>
      </c>
      <c r="BI351" s="6">
        <f t="shared" si="24"/>
        <v>21</v>
      </c>
    </row>
    <row r="352" spans="1:61">
      <c r="A352" s="6" t="str">
        <f t="shared" si="21"/>
        <v>มัธยมศึกษาปีที่ 1/3-38</v>
      </c>
      <c r="B352" s="6" t="str">
        <f t="shared" si="22"/>
        <v>ช67107-22</v>
      </c>
      <c r="D352" s="7">
        <v>38</v>
      </c>
      <c r="E352" s="7" t="s">
        <v>1060</v>
      </c>
      <c r="F352" s="6" t="s">
        <v>1061</v>
      </c>
      <c r="G352" s="6" t="s">
        <v>1062</v>
      </c>
      <c r="H352" s="15" t="s">
        <v>782</v>
      </c>
      <c r="J352" s="7" t="str">
        <f>IF(K352='วิชา-ชั้นที่สอน'!$B$3,'วิชา-ชั้นที่สอน'!$A$3,IF(K352='วิชา-ชั้นที่สอน'!$B$4,'วิชา-ชั้นที่สอน'!$A$4,IF(K352='วิชา-ชั้นที่สอน'!$B$5,'วิชา-ชั้นที่สอน'!$A$5,IF(K352='วิชา-ชั้นที่สอน'!$B$6,'วิชา-ชั้นที่สอน'!$A$6,IF(K352='วิชา-ชั้นที่สอน'!$B$7,'วิชา-ชั้นที่สอน'!$A$7,IF(K352='วิชา-ชั้นที่สอน'!$B$8,'วิชา-ชั้นที่สอน'!$A$8,"-"))))))</f>
        <v>ช67107</v>
      </c>
      <c r="K352" s="7" t="s">
        <v>1948</v>
      </c>
      <c r="L352" s="7" t="str">
        <f>IF(J352=0,"",IF(J352="-","",IF(J352="","",VLOOKUP(J352,'วิชา-ชั้นที่สอน'!$A$3:$F$59,3,FALSE))))</f>
        <v>นางภัณฑิลา โนนทะขาม</v>
      </c>
      <c r="M352" s="7" t="str">
        <f>IF(L352=$M$4,MAX(M$1:$M351)+1,"")</f>
        <v/>
      </c>
      <c r="N352" s="7" t="str">
        <f>IF($L352=N$4,MAX(N$1:N351)+1,"")</f>
        <v/>
      </c>
      <c r="O352" s="7" t="str">
        <f>IF($L352=O$4,MAX(O$1:O351)+1,"")</f>
        <v/>
      </c>
      <c r="P352" s="7" t="str">
        <f>IF($L352=P$4,MAX(P$1:P351)+1,"")</f>
        <v/>
      </c>
      <c r="Q352" s="7" t="str">
        <f>IF($L352=Q$4,MAX(Q$1:Q351)+1,"")</f>
        <v/>
      </c>
      <c r="R352" s="7">
        <f>IF($L352=R$4,MAX(R$1:R351)+1,"")</f>
        <v>22</v>
      </c>
      <c r="S352" s="7" t="str">
        <f>IF($L352=S$4,MAX(S$1:S351)+1,"")</f>
        <v/>
      </c>
      <c r="T352" s="7" t="str">
        <f>IF($L352=T$4,MAX(T$1:T351)+1,"")</f>
        <v/>
      </c>
      <c r="U352" s="7" t="str">
        <f>IF($L352=U$4,MAX(U$1:U351)+1,"")</f>
        <v/>
      </c>
      <c r="V352" s="6">
        <f t="shared" si="23"/>
        <v>22</v>
      </c>
      <c r="X352" s="7">
        <f>IF($J352=X$4,MAX(X$1:X351)+1,"")</f>
        <v>22</v>
      </c>
      <c r="Y352" s="7" t="str">
        <f>IF($J352=Y$4,MAX(Y$1:Y351)+1,"")</f>
        <v/>
      </c>
      <c r="Z352" s="7" t="str">
        <f>IF($J352=Z$4,MAX(Z$1:Z351)+1,"")</f>
        <v/>
      </c>
      <c r="AA352" s="7" t="str">
        <f>IF($J352=AA$4,MAX(AA$1:AA351)+1,"")</f>
        <v/>
      </c>
      <c r="AB352" s="7" t="str">
        <f>IF($J352=AB$4,MAX(AB$1:AB351)+1,"")</f>
        <v/>
      </c>
      <c r="AC352" s="7" t="str">
        <f>IF($J352=AC$4,MAX(AC$1:AC351)+1,"")</f>
        <v/>
      </c>
      <c r="AD352" s="7" t="str">
        <f>IF($J352=AD$4,MAX(AD$1:AD351)+1,"")</f>
        <v/>
      </c>
      <c r="AE352" s="7" t="str">
        <f>IF($J352=AE$4,MAX(AE$1:AE351)+1,"")</f>
        <v/>
      </c>
      <c r="AF352" s="7" t="str">
        <f>IF($J352=AF$4,MAX(AF$1:AF351)+1,"")</f>
        <v/>
      </c>
      <c r="AG352" s="7" t="str">
        <f>IF($J352=AG$4,MAX(AG$1:AG351)+1,"")</f>
        <v/>
      </c>
      <c r="AH352" s="7" t="str">
        <f>IF($J352=AH$4,MAX(AH$1:AH351)+1,"")</f>
        <v/>
      </c>
      <c r="AI352" s="7" t="str">
        <f>IF($J352=AI$4,MAX(AI$1:AI351)+1,"")</f>
        <v/>
      </c>
      <c r="AJ352" s="7" t="str">
        <f>IF($J352=AJ$4,MAX(AJ$1:AJ351)+1,"")</f>
        <v/>
      </c>
      <c r="AK352" s="7" t="str">
        <f>IF($J352=AK$4,MAX(AK$1:AK351)+1,"")</f>
        <v/>
      </c>
      <c r="AL352" s="7" t="str">
        <f>IF($J352=AL$4,MAX(AL$1:AL351)+1,"")</f>
        <v/>
      </c>
      <c r="AM352" s="7" t="str">
        <f>IF($J352=AM$4,MAX(AM$1:AM351)+1,"")</f>
        <v/>
      </c>
      <c r="AN352" s="7" t="str">
        <f>IF($J352=AN$4,MAX(AN$1:AN351)+1,"")</f>
        <v/>
      </c>
      <c r="AO352" s="7" t="str">
        <f>IF($J352=AO$4,MAX(AO$1:AO351)+1,"")</f>
        <v/>
      </c>
      <c r="AP352" s="7" t="str">
        <f>IF($J352=AP$4,MAX(AP$1:AP351)+1,"")</f>
        <v/>
      </c>
      <c r="AQ352" s="7" t="str">
        <f>IF($J352=AQ$4,MAX(AQ$1:AQ351)+1,"")</f>
        <v/>
      </c>
      <c r="AR352" s="7" t="str">
        <f>IF($J352=AR$4,MAX(AR$1:AR351)+1,"")</f>
        <v/>
      </c>
      <c r="AS352" s="7" t="str">
        <f>IF($J352=AS$4,MAX(AS$1:AS351)+1,"")</f>
        <v/>
      </c>
      <c r="AT352" s="7" t="str">
        <f>IF($J352=AT$4,MAX(AT$1:AT351)+1,"")</f>
        <v/>
      </c>
      <c r="AU352" s="7" t="str">
        <f>IF($J352=AU$4,MAX(AU$1:AU351)+1,"")</f>
        <v/>
      </c>
      <c r="AV352" s="7" t="str">
        <f>IF($J352=AV$4,MAX(AV$1:AV351)+1,"")</f>
        <v/>
      </c>
      <c r="AW352" s="7" t="str">
        <f>IF($J352=AW$4,MAX(AW$1:AW351)+1,"")</f>
        <v/>
      </c>
      <c r="AX352" s="7" t="str">
        <f>IF($J352=AX$4,MAX(AX$1:AX351)+1,"")</f>
        <v/>
      </c>
      <c r="AY352" s="7" t="str">
        <f>IF($J352=AY$4,MAX(AY$1:AY351)+1,"")</f>
        <v/>
      </c>
      <c r="AZ352" s="7" t="str">
        <f>IF($J352=AZ$4,MAX(AZ$1:AZ351)+1,"")</f>
        <v/>
      </c>
      <c r="BA352" s="7" t="str">
        <f>IF($J352=BA$4,MAX(BA$1:BA351)+1,"")</f>
        <v/>
      </c>
      <c r="BB352" s="7" t="str">
        <f>IF($J352=BB$4,MAX(BB$1:BB351)+1,"")</f>
        <v/>
      </c>
      <c r="BC352" s="7" t="str">
        <f>IF($J352=BC$4,MAX(BC$1:BC351)+1,"")</f>
        <v/>
      </c>
      <c r="BD352" s="7" t="str">
        <f>IF($J352=BD$4,MAX(BD$1:BD351)+1,"")</f>
        <v/>
      </c>
      <c r="BE352" s="7" t="str">
        <f>IF($J352=BE$4,MAX(BE$1:BE351)+1,"")</f>
        <v/>
      </c>
      <c r="BF352" s="7" t="str">
        <f>IF($J352=BF$4,MAX(BF$1:BF351)+1,"")</f>
        <v/>
      </c>
      <c r="BG352" s="7" t="str">
        <f>IF($J352=BG$4,MAX(BG$1:BG351)+1,"")</f>
        <v/>
      </c>
      <c r="BH352" s="7" t="str">
        <f>IF($J352=BH$4,MAX(BH$1:BH351)+1,"")</f>
        <v/>
      </c>
      <c r="BI352" s="6">
        <f t="shared" si="24"/>
        <v>22</v>
      </c>
    </row>
    <row r="353" spans="1:61">
      <c r="A353" s="6" t="str">
        <f t="shared" si="21"/>
        <v>มัธยมศึกษาปีที่ 1/3-39</v>
      </c>
      <c r="B353" s="6" t="str">
        <f t="shared" si="22"/>
        <v>ช67107-23</v>
      </c>
      <c r="D353" s="7">
        <v>39</v>
      </c>
      <c r="E353" s="7" t="s">
        <v>1063</v>
      </c>
      <c r="F353" s="6" t="s">
        <v>1064</v>
      </c>
      <c r="G353" s="6" t="s">
        <v>1065</v>
      </c>
      <c r="H353" s="15" t="s">
        <v>782</v>
      </c>
      <c r="J353" s="7" t="str">
        <f>IF(K353='วิชา-ชั้นที่สอน'!$B$3,'วิชา-ชั้นที่สอน'!$A$3,IF(K353='วิชา-ชั้นที่สอน'!$B$4,'วิชา-ชั้นที่สอน'!$A$4,IF(K353='วิชา-ชั้นที่สอน'!$B$5,'วิชา-ชั้นที่สอน'!$A$5,IF(K353='วิชา-ชั้นที่สอน'!$B$6,'วิชา-ชั้นที่สอน'!$A$6,IF(K353='วิชา-ชั้นที่สอน'!$B$7,'วิชา-ชั้นที่สอน'!$A$7,IF(K353='วิชา-ชั้นที่สอน'!$B$8,'วิชา-ชั้นที่สอน'!$A$8,"-"))))))</f>
        <v>ช67107</v>
      </c>
      <c r="K353" s="7" t="s">
        <v>1948</v>
      </c>
      <c r="L353" s="7" t="str">
        <f>IF(J353=0,"",IF(J353="-","",IF(J353="","",VLOOKUP(J353,'วิชา-ชั้นที่สอน'!$A$3:$F$59,3,FALSE))))</f>
        <v>นางภัณฑิลา โนนทะขาม</v>
      </c>
      <c r="M353" s="7" t="str">
        <f>IF(L353=$M$4,MAX(M$1:$M352)+1,"")</f>
        <v/>
      </c>
      <c r="N353" s="7" t="str">
        <f>IF($L353=N$4,MAX(N$1:N352)+1,"")</f>
        <v/>
      </c>
      <c r="O353" s="7" t="str">
        <f>IF($L353=O$4,MAX(O$1:O352)+1,"")</f>
        <v/>
      </c>
      <c r="P353" s="7" t="str">
        <f>IF($L353=P$4,MAX(P$1:P352)+1,"")</f>
        <v/>
      </c>
      <c r="Q353" s="7" t="str">
        <f>IF($L353=Q$4,MAX(Q$1:Q352)+1,"")</f>
        <v/>
      </c>
      <c r="R353" s="7">
        <f>IF($L353=R$4,MAX(R$1:R352)+1,"")</f>
        <v>23</v>
      </c>
      <c r="S353" s="7" t="str">
        <f>IF($L353=S$4,MAX(S$1:S352)+1,"")</f>
        <v/>
      </c>
      <c r="T353" s="7" t="str">
        <f>IF($L353=T$4,MAX(T$1:T352)+1,"")</f>
        <v/>
      </c>
      <c r="U353" s="7" t="str">
        <f>IF($L353=U$4,MAX(U$1:U352)+1,"")</f>
        <v/>
      </c>
      <c r="V353" s="6">
        <f t="shared" si="23"/>
        <v>23</v>
      </c>
      <c r="X353" s="7">
        <f>IF($J353=X$4,MAX(X$1:X352)+1,"")</f>
        <v>23</v>
      </c>
      <c r="Y353" s="7" t="str">
        <f>IF($J353=Y$4,MAX(Y$1:Y352)+1,"")</f>
        <v/>
      </c>
      <c r="Z353" s="7" t="str">
        <f>IF($J353=Z$4,MAX(Z$1:Z352)+1,"")</f>
        <v/>
      </c>
      <c r="AA353" s="7" t="str">
        <f>IF($J353=AA$4,MAX(AA$1:AA352)+1,"")</f>
        <v/>
      </c>
      <c r="AB353" s="7" t="str">
        <f>IF($J353=AB$4,MAX(AB$1:AB352)+1,"")</f>
        <v/>
      </c>
      <c r="AC353" s="7" t="str">
        <f>IF($J353=AC$4,MAX(AC$1:AC352)+1,"")</f>
        <v/>
      </c>
      <c r="AD353" s="7" t="str">
        <f>IF($J353=AD$4,MAX(AD$1:AD352)+1,"")</f>
        <v/>
      </c>
      <c r="AE353" s="7" t="str">
        <f>IF($J353=AE$4,MAX(AE$1:AE352)+1,"")</f>
        <v/>
      </c>
      <c r="AF353" s="7" t="str">
        <f>IF($J353=AF$4,MAX(AF$1:AF352)+1,"")</f>
        <v/>
      </c>
      <c r="AG353" s="7" t="str">
        <f>IF($J353=AG$4,MAX(AG$1:AG352)+1,"")</f>
        <v/>
      </c>
      <c r="AH353" s="7" t="str">
        <f>IF($J353=AH$4,MAX(AH$1:AH352)+1,"")</f>
        <v/>
      </c>
      <c r="AI353" s="7" t="str">
        <f>IF($J353=AI$4,MAX(AI$1:AI352)+1,"")</f>
        <v/>
      </c>
      <c r="AJ353" s="7" t="str">
        <f>IF($J353=AJ$4,MAX(AJ$1:AJ352)+1,"")</f>
        <v/>
      </c>
      <c r="AK353" s="7" t="str">
        <f>IF($J353=AK$4,MAX(AK$1:AK352)+1,"")</f>
        <v/>
      </c>
      <c r="AL353" s="7" t="str">
        <f>IF($J353=AL$4,MAX(AL$1:AL352)+1,"")</f>
        <v/>
      </c>
      <c r="AM353" s="7" t="str">
        <f>IF($J353=AM$4,MAX(AM$1:AM352)+1,"")</f>
        <v/>
      </c>
      <c r="AN353" s="7" t="str">
        <f>IF($J353=AN$4,MAX(AN$1:AN352)+1,"")</f>
        <v/>
      </c>
      <c r="AO353" s="7" t="str">
        <f>IF($J353=AO$4,MAX(AO$1:AO352)+1,"")</f>
        <v/>
      </c>
      <c r="AP353" s="7" t="str">
        <f>IF($J353=AP$4,MAX(AP$1:AP352)+1,"")</f>
        <v/>
      </c>
      <c r="AQ353" s="7" t="str">
        <f>IF($J353=AQ$4,MAX(AQ$1:AQ352)+1,"")</f>
        <v/>
      </c>
      <c r="AR353" s="7" t="str">
        <f>IF($J353=AR$4,MAX(AR$1:AR352)+1,"")</f>
        <v/>
      </c>
      <c r="AS353" s="7" t="str">
        <f>IF($J353=AS$4,MAX(AS$1:AS352)+1,"")</f>
        <v/>
      </c>
      <c r="AT353" s="7" t="str">
        <f>IF($J353=AT$4,MAX(AT$1:AT352)+1,"")</f>
        <v/>
      </c>
      <c r="AU353" s="7" t="str">
        <f>IF($J353=AU$4,MAX(AU$1:AU352)+1,"")</f>
        <v/>
      </c>
      <c r="AV353" s="7" t="str">
        <f>IF($J353=AV$4,MAX(AV$1:AV352)+1,"")</f>
        <v/>
      </c>
      <c r="AW353" s="7" t="str">
        <f>IF($J353=AW$4,MAX(AW$1:AW352)+1,"")</f>
        <v/>
      </c>
      <c r="AX353" s="7" t="str">
        <f>IF($J353=AX$4,MAX(AX$1:AX352)+1,"")</f>
        <v/>
      </c>
      <c r="AY353" s="7" t="str">
        <f>IF($J353=AY$4,MAX(AY$1:AY352)+1,"")</f>
        <v/>
      </c>
      <c r="AZ353" s="7" t="str">
        <f>IF($J353=AZ$4,MAX(AZ$1:AZ352)+1,"")</f>
        <v/>
      </c>
      <c r="BA353" s="7" t="str">
        <f>IF($J353=BA$4,MAX(BA$1:BA352)+1,"")</f>
        <v/>
      </c>
      <c r="BB353" s="7" t="str">
        <f>IF($J353=BB$4,MAX(BB$1:BB352)+1,"")</f>
        <v/>
      </c>
      <c r="BC353" s="7" t="str">
        <f>IF($J353=BC$4,MAX(BC$1:BC352)+1,"")</f>
        <v/>
      </c>
      <c r="BD353" s="7" t="str">
        <f>IF($J353=BD$4,MAX(BD$1:BD352)+1,"")</f>
        <v/>
      </c>
      <c r="BE353" s="7" t="str">
        <f>IF($J353=BE$4,MAX(BE$1:BE352)+1,"")</f>
        <v/>
      </c>
      <c r="BF353" s="7" t="str">
        <f>IF($J353=BF$4,MAX(BF$1:BF352)+1,"")</f>
        <v/>
      </c>
      <c r="BG353" s="7" t="str">
        <f>IF($J353=BG$4,MAX(BG$1:BG352)+1,"")</f>
        <v/>
      </c>
      <c r="BH353" s="7" t="str">
        <f>IF($J353=BH$4,MAX(BH$1:BH352)+1,"")</f>
        <v/>
      </c>
      <c r="BI353" s="6">
        <f t="shared" si="24"/>
        <v>23</v>
      </c>
    </row>
    <row r="354" spans="1:61">
      <c r="A354" s="6" t="str">
        <f t="shared" si="21"/>
        <v>-</v>
      </c>
      <c r="B354" s="6" t="str">
        <f t="shared" si="22"/>
        <v>0-4</v>
      </c>
      <c r="H354" s="15"/>
      <c r="J354" s="7">
        <f>IF(K354='วิชา-ชั้นที่สอน'!$B$3,'วิชา-ชั้นที่สอน'!$A$3,IF(K354='วิชา-ชั้นที่สอน'!$B$4,'วิชา-ชั้นที่สอน'!$A$4,IF(K354='วิชา-ชั้นที่สอน'!$B$5,'วิชา-ชั้นที่สอน'!$A$5,IF(K354='วิชา-ชั้นที่สอน'!$B$6,'วิชา-ชั้นที่สอน'!$A$6,IF(K354='วิชา-ชั้นที่สอน'!$B$7,'วิชา-ชั้นที่สอน'!$A$7,IF(K354='วิชา-ชั้นที่สอน'!$B$8,'วิชา-ชั้นที่สอน'!$A$8,"-"))))))</f>
        <v>0</v>
      </c>
      <c r="L354" s="7" t="str">
        <f>IF(J354=0,"",IF(J354="-","",IF(J354="","",VLOOKUP(J354,'วิชา-ชั้นที่สอน'!$A$3:$F$59,3,FALSE))))</f>
        <v/>
      </c>
      <c r="M354" s="7" t="str">
        <f>IF(L354=$M$4,MAX(M$1:$M353)+1,"")</f>
        <v/>
      </c>
      <c r="N354" s="7" t="str">
        <f>IF($L354=N$4,MAX(N$1:N353)+1,"")</f>
        <v/>
      </c>
      <c r="O354" s="7" t="str">
        <f>IF($L354=O$4,MAX(O$1:O353)+1,"")</f>
        <v/>
      </c>
      <c r="P354" s="7" t="str">
        <f>IF($L354=P$4,MAX(P$1:P353)+1,"")</f>
        <v/>
      </c>
      <c r="Q354" s="7" t="str">
        <f>IF($L354=Q$4,MAX(Q$1:Q353)+1,"")</f>
        <v/>
      </c>
      <c r="R354" s="7" t="str">
        <f>IF($L354=R$4,MAX(R$1:R353)+1,"")</f>
        <v/>
      </c>
      <c r="S354" s="7" t="str">
        <f>IF($L354=S$4,MAX(S$1:S353)+1,"")</f>
        <v/>
      </c>
      <c r="T354" s="7" t="str">
        <f>IF($L354=T$4,MAX(T$1:T353)+1,"")</f>
        <v/>
      </c>
      <c r="U354" s="7" t="str">
        <f>IF($L354=U$4,MAX(U$1:U353)+1,"")</f>
        <v/>
      </c>
      <c r="V354" s="6">
        <f t="shared" si="23"/>
        <v>0</v>
      </c>
      <c r="X354" s="7" t="str">
        <f>IF($J354=X$4,MAX(X$1:X353)+1,"")</f>
        <v/>
      </c>
      <c r="Y354" s="7" t="str">
        <f>IF($J354=Y$4,MAX(Y$1:Y353)+1,"")</f>
        <v/>
      </c>
      <c r="Z354" s="7" t="str">
        <f>IF($J354=Z$4,MAX(Z$1:Z353)+1,"")</f>
        <v/>
      </c>
      <c r="AA354" s="7" t="str">
        <f>IF($J354=AA$4,MAX(AA$1:AA353)+1,"")</f>
        <v/>
      </c>
      <c r="AB354" s="7" t="str">
        <f>IF($J354=AB$4,MAX(AB$1:AB353)+1,"")</f>
        <v/>
      </c>
      <c r="AC354" s="7">
        <f>IF($J354=AC$4,MAX(AC$1:AC353)+1,"")</f>
        <v>4</v>
      </c>
      <c r="AD354" s="7" t="str">
        <f>IF($J354=AD$4,MAX(AD$1:AD353)+1,"")</f>
        <v/>
      </c>
      <c r="AE354" s="7" t="str">
        <f>IF($J354=AE$4,MAX(AE$1:AE353)+1,"")</f>
        <v/>
      </c>
      <c r="AF354" s="7" t="str">
        <f>IF($J354=AF$4,MAX(AF$1:AF353)+1,"")</f>
        <v/>
      </c>
      <c r="AG354" s="7" t="str">
        <f>IF($J354=AG$4,MAX(AG$1:AG353)+1,"")</f>
        <v/>
      </c>
      <c r="AH354" s="7" t="str">
        <f>IF($J354=AH$4,MAX(AH$1:AH353)+1,"")</f>
        <v/>
      </c>
      <c r="AI354" s="7" t="str">
        <f>IF($J354=AI$4,MAX(AI$1:AI353)+1,"")</f>
        <v/>
      </c>
      <c r="AJ354" s="7" t="str">
        <f>IF($J354=AJ$4,MAX(AJ$1:AJ353)+1,"")</f>
        <v/>
      </c>
      <c r="AK354" s="7" t="str">
        <f>IF($J354=AK$4,MAX(AK$1:AK353)+1,"")</f>
        <v/>
      </c>
      <c r="AL354" s="7" t="str">
        <f>IF($J354=AL$4,MAX(AL$1:AL353)+1,"")</f>
        <v/>
      </c>
      <c r="AM354" s="7" t="str">
        <f>IF($J354=AM$4,MAX(AM$1:AM353)+1,"")</f>
        <v/>
      </c>
      <c r="AN354" s="7" t="str">
        <f>IF($J354=AN$4,MAX(AN$1:AN353)+1,"")</f>
        <v/>
      </c>
      <c r="AO354" s="7" t="str">
        <f>IF($J354=AO$4,MAX(AO$1:AO353)+1,"")</f>
        <v/>
      </c>
      <c r="AP354" s="7" t="str">
        <f>IF($J354=AP$4,MAX(AP$1:AP353)+1,"")</f>
        <v/>
      </c>
      <c r="AQ354" s="7" t="str">
        <f>IF($J354=AQ$4,MAX(AQ$1:AQ353)+1,"")</f>
        <v/>
      </c>
      <c r="AR354" s="7" t="str">
        <f>IF($J354=AR$4,MAX(AR$1:AR353)+1,"")</f>
        <v/>
      </c>
      <c r="AS354" s="7" t="str">
        <f>IF($J354=AS$4,MAX(AS$1:AS353)+1,"")</f>
        <v/>
      </c>
      <c r="AT354" s="7" t="str">
        <f>IF($J354=AT$4,MAX(AT$1:AT353)+1,"")</f>
        <v/>
      </c>
      <c r="AU354" s="7" t="str">
        <f>IF($J354=AU$4,MAX(AU$1:AU353)+1,"")</f>
        <v/>
      </c>
      <c r="AV354" s="7" t="str">
        <f>IF($J354=AV$4,MAX(AV$1:AV353)+1,"")</f>
        <v/>
      </c>
      <c r="AW354" s="7" t="str">
        <f>IF($J354=AW$4,MAX(AW$1:AW353)+1,"")</f>
        <v/>
      </c>
      <c r="AX354" s="7" t="str">
        <f>IF($J354=AX$4,MAX(AX$1:AX353)+1,"")</f>
        <v/>
      </c>
      <c r="AY354" s="7" t="str">
        <f>IF($J354=AY$4,MAX(AY$1:AY353)+1,"")</f>
        <v/>
      </c>
      <c r="AZ354" s="7" t="str">
        <f>IF($J354=AZ$4,MAX(AZ$1:AZ353)+1,"")</f>
        <v/>
      </c>
      <c r="BA354" s="7" t="str">
        <f>IF($J354=BA$4,MAX(BA$1:BA353)+1,"")</f>
        <v/>
      </c>
      <c r="BB354" s="7" t="str">
        <f>IF($J354=BB$4,MAX(BB$1:BB353)+1,"")</f>
        <v/>
      </c>
      <c r="BC354" s="7" t="str">
        <f>IF($J354=BC$4,MAX(BC$1:BC353)+1,"")</f>
        <v/>
      </c>
      <c r="BD354" s="7" t="str">
        <f>IF($J354=BD$4,MAX(BD$1:BD353)+1,"")</f>
        <v/>
      </c>
      <c r="BE354" s="7" t="str">
        <f>IF($J354=BE$4,MAX(BE$1:BE353)+1,"")</f>
        <v/>
      </c>
      <c r="BF354" s="7" t="str">
        <f>IF($J354=BF$4,MAX(BF$1:BF353)+1,"")</f>
        <v/>
      </c>
      <c r="BG354" s="7" t="str">
        <f>IF($J354=BG$4,MAX(BG$1:BG353)+1,"")</f>
        <v/>
      </c>
      <c r="BH354" s="7" t="str">
        <f>IF($J354=BH$4,MAX(BH$1:BH353)+1,"")</f>
        <v/>
      </c>
      <c r="BI354" s="6">
        <f t="shared" si="24"/>
        <v>4</v>
      </c>
    </row>
    <row r="355" spans="1:61">
      <c r="A355" s="6" t="str">
        <f t="shared" si="21"/>
        <v>-</v>
      </c>
      <c r="B355" s="6" t="str">
        <f t="shared" si="22"/>
        <v>0-5</v>
      </c>
      <c r="H355" s="15"/>
      <c r="J355" s="7">
        <f>IF(K355='วิชา-ชั้นที่สอน'!$B$3,'วิชา-ชั้นที่สอน'!$A$3,IF(K355='วิชา-ชั้นที่สอน'!$B$4,'วิชา-ชั้นที่สอน'!$A$4,IF(K355='วิชา-ชั้นที่สอน'!$B$5,'วิชา-ชั้นที่สอน'!$A$5,IF(K355='วิชา-ชั้นที่สอน'!$B$6,'วิชา-ชั้นที่สอน'!$A$6,IF(K355='วิชา-ชั้นที่สอน'!$B$7,'วิชา-ชั้นที่สอน'!$A$7,IF(K355='วิชา-ชั้นที่สอน'!$B$8,'วิชา-ชั้นที่สอน'!$A$8,"-"))))))</f>
        <v>0</v>
      </c>
      <c r="L355" s="7" t="str">
        <f>IF(J355=0,"",IF(J355="-","",IF(J355="","",VLOOKUP(J355,'วิชา-ชั้นที่สอน'!$A$3:$F$59,3,FALSE))))</f>
        <v/>
      </c>
      <c r="M355" s="7" t="str">
        <f>IF(L355=$M$4,MAX(M$1:$M354)+1,"")</f>
        <v/>
      </c>
      <c r="N355" s="7" t="str">
        <f>IF($L355=N$4,MAX(N$1:N354)+1,"")</f>
        <v/>
      </c>
      <c r="O355" s="7" t="str">
        <f>IF($L355=O$4,MAX(O$1:O354)+1,"")</f>
        <v/>
      </c>
      <c r="P355" s="7" t="str">
        <f>IF($L355=P$4,MAX(P$1:P354)+1,"")</f>
        <v/>
      </c>
      <c r="Q355" s="7" t="str">
        <f>IF($L355=Q$4,MAX(Q$1:Q354)+1,"")</f>
        <v/>
      </c>
      <c r="R355" s="7" t="str">
        <f>IF($L355=R$4,MAX(R$1:R354)+1,"")</f>
        <v/>
      </c>
      <c r="S355" s="7" t="str">
        <f>IF($L355=S$4,MAX(S$1:S354)+1,"")</f>
        <v/>
      </c>
      <c r="T355" s="7" t="str">
        <f>IF($L355=T$4,MAX(T$1:T354)+1,"")</f>
        <v/>
      </c>
      <c r="U355" s="7" t="str">
        <f>IF($L355=U$4,MAX(U$1:U354)+1,"")</f>
        <v/>
      </c>
      <c r="V355" s="6">
        <f t="shared" si="23"/>
        <v>0</v>
      </c>
      <c r="X355" s="7" t="str">
        <f>IF($J355=X$4,MAX(X$1:X354)+1,"")</f>
        <v/>
      </c>
      <c r="Y355" s="7" t="str">
        <f>IF($J355=Y$4,MAX(Y$1:Y354)+1,"")</f>
        <v/>
      </c>
      <c r="Z355" s="7" t="str">
        <f>IF($J355=Z$4,MAX(Z$1:Z354)+1,"")</f>
        <v/>
      </c>
      <c r="AA355" s="7" t="str">
        <f>IF($J355=AA$4,MAX(AA$1:AA354)+1,"")</f>
        <v/>
      </c>
      <c r="AB355" s="7" t="str">
        <f>IF($J355=AB$4,MAX(AB$1:AB354)+1,"")</f>
        <v/>
      </c>
      <c r="AC355" s="7">
        <f>IF($J355=AC$4,MAX(AC$1:AC354)+1,"")</f>
        <v>5</v>
      </c>
      <c r="AD355" s="7" t="str">
        <f>IF($J355=AD$4,MAX(AD$1:AD354)+1,"")</f>
        <v/>
      </c>
      <c r="AE355" s="7" t="str">
        <f>IF($J355=AE$4,MAX(AE$1:AE354)+1,"")</f>
        <v/>
      </c>
      <c r="AF355" s="7" t="str">
        <f>IF($J355=AF$4,MAX(AF$1:AF354)+1,"")</f>
        <v/>
      </c>
      <c r="AG355" s="7" t="str">
        <f>IF($J355=AG$4,MAX(AG$1:AG354)+1,"")</f>
        <v/>
      </c>
      <c r="AH355" s="7" t="str">
        <f>IF($J355=AH$4,MAX(AH$1:AH354)+1,"")</f>
        <v/>
      </c>
      <c r="AI355" s="7" t="str">
        <f>IF($J355=AI$4,MAX(AI$1:AI354)+1,"")</f>
        <v/>
      </c>
      <c r="AJ355" s="7" t="str">
        <f>IF($J355=AJ$4,MAX(AJ$1:AJ354)+1,"")</f>
        <v/>
      </c>
      <c r="AK355" s="7" t="str">
        <f>IF($J355=AK$4,MAX(AK$1:AK354)+1,"")</f>
        <v/>
      </c>
      <c r="AL355" s="7" t="str">
        <f>IF($J355=AL$4,MAX(AL$1:AL354)+1,"")</f>
        <v/>
      </c>
      <c r="AM355" s="7" t="str">
        <f>IF($J355=AM$4,MAX(AM$1:AM354)+1,"")</f>
        <v/>
      </c>
      <c r="AN355" s="7" t="str">
        <f>IF($J355=AN$4,MAX(AN$1:AN354)+1,"")</f>
        <v/>
      </c>
      <c r="AO355" s="7" t="str">
        <f>IF($J355=AO$4,MAX(AO$1:AO354)+1,"")</f>
        <v/>
      </c>
      <c r="AP355" s="7" t="str">
        <f>IF($J355=AP$4,MAX(AP$1:AP354)+1,"")</f>
        <v/>
      </c>
      <c r="AQ355" s="7" t="str">
        <f>IF($J355=AQ$4,MAX(AQ$1:AQ354)+1,"")</f>
        <v/>
      </c>
      <c r="AR355" s="7" t="str">
        <f>IF($J355=AR$4,MAX(AR$1:AR354)+1,"")</f>
        <v/>
      </c>
      <c r="AS355" s="7" t="str">
        <f>IF($J355=AS$4,MAX(AS$1:AS354)+1,"")</f>
        <v/>
      </c>
      <c r="AT355" s="7" t="str">
        <f>IF($J355=AT$4,MAX(AT$1:AT354)+1,"")</f>
        <v/>
      </c>
      <c r="AU355" s="7" t="str">
        <f>IF($J355=AU$4,MAX(AU$1:AU354)+1,"")</f>
        <v/>
      </c>
      <c r="AV355" s="7" t="str">
        <f>IF($J355=AV$4,MAX(AV$1:AV354)+1,"")</f>
        <v/>
      </c>
      <c r="AW355" s="7" t="str">
        <f>IF($J355=AW$4,MAX(AW$1:AW354)+1,"")</f>
        <v/>
      </c>
      <c r="AX355" s="7" t="str">
        <f>IF($J355=AX$4,MAX(AX$1:AX354)+1,"")</f>
        <v/>
      </c>
      <c r="AY355" s="7" t="str">
        <f>IF($J355=AY$4,MAX(AY$1:AY354)+1,"")</f>
        <v/>
      </c>
      <c r="AZ355" s="7" t="str">
        <f>IF($J355=AZ$4,MAX(AZ$1:AZ354)+1,"")</f>
        <v/>
      </c>
      <c r="BA355" s="7" t="str">
        <f>IF($J355=BA$4,MAX(BA$1:BA354)+1,"")</f>
        <v/>
      </c>
      <c r="BB355" s="7" t="str">
        <f>IF($J355=BB$4,MAX(BB$1:BB354)+1,"")</f>
        <v/>
      </c>
      <c r="BC355" s="7" t="str">
        <f>IF($J355=BC$4,MAX(BC$1:BC354)+1,"")</f>
        <v/>
      </c>
      <c r="BD355" s="7" t="str">
        <f>IF($J355=BD$4,MAX(BD$1:BD354)+1,"")</f>
        <v/>
      </c>
      <c r="BE355" s="7" t="str">
        <f>IF($J355=BE$4,MAX(BE$1:BE354)+1,"")</f>
        <v/>
      </c>
      <c r="BF355" s="7" t="str">
        <f>IF($J355=BF$4,MAX(BF$1:BF354)+1,"")</f>
        <v/>
      </c>
      <c r="BG355" s="7" t="str">
        <f>IF($J355=BG$4,MAX(BG$1:BG354)+1,"")</f>
        <v/>
      </c>
      <c r="BH355" s="7" t="str">
        <f>IF($J355=BH$4,MAX(BH$1:BH354)+1,"")</f>
        <v/>
      </c>
      <c r="BI355" s="6">
        <f t="shared" si="24"/>
        <v>5</v>
      </c>
    </row>
    <row r="356" spans="1:61">
      <c r="A356" s="6" t="str">
        <f t="shared" si="21"/>
        <v>-</v>
      </c>
      <c r="B356" s="6" t="str">
        <f t="shared" si="22"/>
        <v>0-6</v>
      </c>
      <c r="H356" s="15"/>
      <c r="J356" s="7">
        <f>IF(K356='วิชา-ชั้นที่สอน'!$B$3,'วิชา-ชั้นที่สอน'!$A$3,IF(K356='วิชา-ชั้นที่สอน'!$B$4,'วิชา-ชั้นที่สอน'!$A$4,IF(K356='วิชา-ชั้นที่สอน'!$B$5,'วิชา-ชั้นที่สอน'!$A$5,IF(K356='วิชา-ชั้นที่สอน'!$B$6,'วิชา-ชั้นที่สอน'!$A$6,IF(K356='วิชา-ชั้นที่สอน'!$B$7,'วิชา-ชั้นที่สอน'!$A$7,IF(K356='วิชา-ชั้นที่สอน'!$B$8,'วิชา-ชั้นที่สอน'!$A$8,"-"))))))</f>
        <v>0</v>
      </c>
      <c r="L356" s="7" t="str">
        <f>IF(J356=0,"",IF(J356="-","",IF(J356="","",VLOOKUP(J356,'วิชา-ชั้นที่สอน'!$A$3:$F$59,3,FALSE))))</f>
        <v/>
      </c>
      <c r="M356" s="7" t="str">
        <f>IF(L356=$M$4,MAX(M$1:$M355)+1,"")</f>
        <v/>
      </c>
      <c r="N356" s="7" t="str">
        <f>IF($L356=N$4,MAX(N$1:N355)+1,"")</f>
        <v/>
      </c>
      <c r="O356" s="7" t="str">
        <f>IF($L356=O$4,MAX(O$1:O355)+1,"")</f>
        <v/>
      </c>
      <c r="P356" s="7" t="str">
        <f>IF($L356=P$4,MAX(P$1:P355)+1,"")</f>
        <v/>
      </c>
      <c r="Q356" s="7" t="str">
        <f>IF($L356=Q$4,MAX(Q$1:Q355)+1,"")</f>
        <v/>
      </c>
      <c r="R356" s="7" t="str">
        <f>IF($L356=R$4,MAX(R$1:R355)+1,"")</f>
        <v/>
      </c>
      <c r="S356" s="7" t="str">
        <f>IF($L356=S$4,MAX(S$1:S355)+1,"")</f>
        <v/>
      </c>
      <c r="T356" s="7" t="str">
        <f>IF($L356=T$4,MAX(T$1:T355)+1,"")</f>
        <v/>
      </c>
      <c r="U356" s="7" t="str">
        <f>IF($L356=U$4,MAX(U$1:U355)+1,"")</f>
        <v/>
      </c>
      <c r="V356" s="6">
        <f t="shared" si="23"/>
        <v>0</v>
      </c>
      <c r="X356" s="7" t="str">
        <f>IF($J356=X$4,MAX(X$1:X355)+1,"")</f>
        <v/>
      </c>
      <c r="Y356" s="7" t="str">
        <f>IF($J356=Y$4,MAX(Y$1:Y355)+1,"")</f>
        <v/>
      </c>
      <c r="Z356" s="7" t="str">
        <f>IF($J356=Z$4,MAX(Z$1:Z355)+1,"")</f>
        <v/>
      </c>
      <c r="AA356" s="7" t="str">
        <f>IF($J356=AA$4,MAX(AA$1:AA355)+1,"")</f>
        <v/>
      </c>
      <c r="AB356" s="7" t="str">
        <f>IF($J356=AB$4,MAX(AB$1:AB355)+1,"")</f>
        <v/>
      </c>
      <c r="AC356" s="7">
        <f>IF($J356=AC$4,MAX(AC$1:AC355)+1,"")</f>
        <v>6</v>
      </c>
      <c r="AD356" s="7" t="str">
        <f>IF($J356=AD$4,MAX(AD$1:AD355)+1,"")</f>
        <v/>
      </c>
      <c r="AE356" s="7" t="str">
        <f>IF($J356=AE$4,MAX(AE$1:AE355)+1,"")</f>
        <v/>
      </c>
      <c r="AF356" s="7" t="str">
        <f>IF($J356=AF$4,MAX(AF$1:AF355)+1,"")</f>
        <v/>
      </c>
      <c r="AG356" s="7" t="str">
        <f>IF($J356=AG$4,MAX(AG$1:AG355)+1,"")</f>
        <v/>
      </c>
      <c r="AH356" s="7" t="str">
        <f>IF($J356=AH$4,MAX(AH$1:AH355)+1,"")</f>
        <v/>
      </c>
      <c r="AI356" s="7" t="str">
        <f>IF($J356=AI$4,MAX(AI$1:AI355)+1,"")</f>
        <v/>
      </c>
      <c r="AJ356" s="7" t="str">
        <f>IF($J356=AJ$4,MAX(AJ$1:AJ355)+1,"")</f>
        <v/>
      </c>
      <c r="AK356" s="7" t="str">
        <f>IF($J356=AK$4,MAX(AK$1:AK355)+1,"")</f>
        <v/>
      </c>
      <c r="AL356" s="7" t="str">
        <f>IF($J356=AL$4,MAX(AL$1:AL355)+1,"")</f>
        <v/>
      </c>
      <c r="AM356" s="7" t="str">
        <f>IF($J356=AM$4,MAX(AM$1:AM355)+1,"")</f>
        <v/>
      </c>
      <c r="AN356" s="7" t="str">
        <f>IF($J356=AN$4,MAX(AN$1:AN355)+1,"")</f>
        <v/>
      </c>
      <c r="AO356" s="7" t="str">
        <f>IF($J356=AO$4,MAX(AO$1:AO355)+1,"")</f>
        <v/>
      </c>
      <c r="AP356" s="7" t="str">
        <f>IF($J356=AP$4,MAX(AP$1:AP355)+1,"")</f>
        <v/>
      </c>
      <c r="AQ356" s="7" t="str">
        <f>IF($J356=AQ$4,MAX(AQ$1:AQ355)+1,"")</f>
        <v/>
      </c>
      <c r="AR356" s="7" t="str">
        <f>IF($J356=AR$4,MAX(AR$1:AR355)+1,"")</f>
        <v/>
      </c>
      <c r="AS356" s="7" t="str">
        <f>IF($J356=AS$4,MAX(AS$1:AS355)+1,"")</f>
        <v/>
      </c>
      <c r="AT356" s="7" t="str">
        <f>IF($J356=AT$4,MAX(AT$1:AT355)+1,"")</f>
        <v/>
      </c>
      <c r="AU356" s="7" t="str">
        <f>IF($J356=AU$4,MAX(AU$1:AU355)+1,"")</f>
        <v/>
      </c>
      <c r="AV356" s="7" t="str">
        <f>IF($J356=AV$4,MAX(AV$1:AV355)+1,"")</f>
        <v/>
      </c>
      <c r="AW356" s="7" t="str">
        <f>IF($J356=AW$4,MAX(AW$1:AW355)+1,"")</f>
        <v/>
      </c>
      <c r="AX356" s="7" t="str">
        <f>IF($J356=AX$4,MAX(AX$1:AX355)+1,"")</f>
        <v/>
      </c>
      <c r="AY356" s="7" t="str">
        <f>IF($J356=AY$4,MAX(AY$1:AY355)+1,"")</f>
        <v/>
      </c>
      <c r="AZ356" s="7" t="str">
        <f>IF($J356=AZ$4,MAX(AZ$1:AZ355)+1,"")</f>
        <v/>
      </c>
      <c r="BA356" s="7" t="str">
        <f>IF($J356=BA$4,MAX(BA$1:BA355)+1,"")</f>
        <v/>
      </c>
      <c r="BB356" s="7" t="str">
        <f>IF($J356=BB$4,MAX(BB$1:BB355)+1,"")</f>
        <v/>
      </c>
      <c r="BC356" s="7" t="str">
        <f>IF($J356=BC$4,MAX(BC$1:BC355)+1,"")</f>
        <v/>
      </c>
      <c r="BD356" s="7" t="str">
        <f>IF($J356=BD$4,MAX(BD$1:BD355)+1,"")</f>
        <v/>
      </c>
      <c r="BE356" s="7" t="str">
        <f>IF($J356=BE$4,MAX(BE$1:BE355)+1,"")</f>
        <v/>
      </c>
      <c r="BF356" s="7" t="str">
        <f>IF($J356=BF$4,MAX(BF$1:BF355)+1,"")</f>
        <v/>
      </c>
      <c r="BG356" s="7" t="str">
        <f>IF($J356=BG$4,MAX(BG$1:BG355)+1,"")</f>
        <v/>
      </c>
      <c r="BH356" s="7" t="str">
        <f>IF($J356=BH$4,MAX(BH$1:BH355)+1,"")</f>
        <v/>
      </c>
      <c r="BI356" s="6">
        <f t="shared" si="24"/>
        <v>6</v>
      </c>
    </row>
    <row r="357" spans="1:61">
      <c r="A357" s="6" t="str">
        <f t="shared" si="21"/>
        <v>-</v>
      </c>
      <c r="B357" s="6" t="str">
        <f t="shared" si="22"/>
        <v>0-7</v>
      </c>
      <c r="J357" s="7">
        <f>IF(K357='วิชา-ชั้นที่สอน'!$B$3,'วิชา-ชั้นที่สอน'!$A$3,IF(K357='วิชา-ชั้นที่สอน'!$B$4,'วิชา-ชั้นที่สอน'!$A$4,IF(K357='วิชา-ชั้นที่สอน'!$B$5,'วิชา-ชั้นที่สอน'!$A$5,IF(K357='วิชา-ชั้นที่สอน'!$B$6,'วิชา-ชั้นที่สอน'!$A$6,IF(K357='วิชา-ชั้นที่สอน'!$B$7,'วิชา-ชั้นที่สอน'!$A$7,IF(K357='วิชา-ชั้นที่สอน'!$B$8,'วิชา-ชั้นที่สอน'!$A$8,"-"))))))</f>
        <v>0</v>
      </c>
      <c r="L357" s="7" t="str">
        <f>IF(J357=0,"",IF(J357="-","",IF(J357="","",VLOOKUP(J357,'วิชา-ชั้นที่สอน'!$A$3:$F$59,3,FALSE))))</f>
        <v/>
      </c>
      <c r="M357" s="7" t="str">
        <f>IF(L357=$M$4,MAX(M$1:$M356)+1,"")</f>
        <v/>
      </c>
      <c r="N357" s="7" t="str">
        <f>IF($L357=N$4,MAX(N$1:N356)+1,"")</f>
        <v/>
      </c>
      <c r="O357" s="7" t="str">
        <f>IF($L357=O$4,MAX(O$1:O356)+1,"")</f>
        <v/>
      </c>
      <c r="P357" s="7" t="str">
        <f>IF($L357=P$4,MAX(P$1:P356)+1,"")</f>
        <v/>
      </c>
      <c r="Q357" s="7" t="str">
        <f>IF($L357=Q$4,MAX(Q$1:Q356)+1,"")</f>
        <v/>
      </c>
      <c r="R357" s="7" t="str">
        <f>IF($L357=R$4,MAX(R$1:R356)+1,"")</f>
        <v/>
      </c>
      <c r="S357" s="7" t="str">
        <f>IF($L357=S$4,MAX(S$1:S356)+1,"")</f>
        <v/>
      </c>
      <c r="T357" s="7" t="str">
        <f>IF($L357=T$4,MAX(T$1:T356)+1,"")</f>
        <v/>
      </c>
      <c r="U357" s="7" t="str">
        <f>IF($L357=U$4,MAX(U$1:U356)+1,"")</f>
        <v/>
      </c>
      <c r="V357" s="6">
        <f t="shared" si="23"/>
        <v>0</v>
      </c>
      <c r="X357" s="7" t="str">
        <f>IF($J357=X$4,MAX(X$1:X356)+1,"")</f>
        <v/>
      </c>
      <c r="Y357" s="7" t="str">
        <f>IF($J357=Y$4,MAX(Y$1:Y356)+1,"")</f>
        <v/>
      </c>
      <c r="Z357" s="7" t="str">
        <f>IF($J357=Z$4,MAX(Z$1:Z356)+1,"")</f>
        <v/>
      </c>
      <c r="AA357" s="7" t="str">
        <f>IF($J357=AA$4,MAX(AA$1:AA356)+1,"")</f>
        <v/>
      </c>
      <c r="AB357" s="7" t="str">
        <f>IF($J357=AB$4,MAX(AB$1:AB356)+1,"")</f>
        <v/>
      </c>
      <c r="AC357" s="7">
        <f>IF($J357=AC$4,MAX(AC$1:AC356)+1,"")</f>
        <v>7</v>
      </c>
      <c r="AD357" s="7" t="str">
        <f>IF($J357=AD$4,MAX(AD$1:AD356)+1,"")</f>
        <v/>
      </c>
      <c r="AE357" s="7" t="str">
        <f>IF($J357=AE$4,MAX(AE$1:AE356)+1,"")</f>
        <v/>
      </c>
      <c r="AF357" s="7" t="str">
        <f>IF($J357=AF$4,MAX(AF$1:AF356)+1,"")</f>
        <v/>
      </c>
      <c r="AG357" s="7" t="str">
        <f>IF($J357=AG$4,MAX(AG$1:AG356)+1,"")</f>
        <v/>
      </c>
      <c r="AH357" s="7" t="str">
        <f>IF($J357=AH$4,MAX(AH$1:AH356)+1,"")</f>
        <v/>
      </c>
      <c r="AI357" s="7" t="str">
        <f>IF($J357=AI$4,MAX(AI$1:AI356)+1,"")</f>
        <v/>
      </c>
      <c r="AJ357" s="7" t="str">
        <f>IF($J357=AJ$4,MAX(AJ$1:AJ356)+1,"")</f>
        <v/>
      </c>
      <c r="AK357" s="7" t="str">
        <f>IF($J357=AK$4,MAX(AK$1:AK356)+1,"")</f>
        <v/>
      </c>
      <c r="AL357" s="7" t="str">
        <f>IF($J357=AL$4,MAX(AL$1:AL356)+1,"")</f>
        <v/>
      </c>
      <c r="AM357" s="7" t="str">
        <f>IF($J357=AM$4,MAX(AM$1:AM356)+1,"")</f>
        <v/>
      </c>
      <c r="AN357" s="7" t="str">
        <f>IF($J357=AN$4,MAX(AN$1:AN356)+1,"")</f>
        <v/>
      </c>
      <c r="AO357" s="7" t="str">
        <f>IF($J357=AO$4,MAX(AO$1:AO356)+1,"")</f>
        <v/>
      </c>
      <c r="AP357" s="7" t="str">
        <f>IF($J357=AP$4,MAX(AP$1:AP356)+1,"")</f>
        <v/>
      </c>
      <c r="AQ357" s="7" t="str">
        <f>IF($J357=AQ$4,MAX(AQ$1:AQ356)+1,"")</f>
        <v/>
      </c>
      <c r="AR357" s="7" t="str">
        <f>IF($J357=AR$4,MAX(AR$1:AR356)+1,"")</f>
        <v/>
      </c>
      <c r="AS357" s="7" t="str">
        <f>IF($J357=AS$4,MAX(AS$1:AS356)+1,"")</f>
        <v/>
      </c>
      <c r="AT357" s="7" t="str">
        <f>IF($J357=AT$4,MAX(AT$1:AT356)+1,"")</f>
        <v/>
      </c>
      <c r="AU357" s="7" t="str">
        <f>IF($J357=AU$4,MAX(AU$1:AU356)+1,"")</f>
        <v/>
      </c>
      <c r="AV357" s="7" t="str">
        <f>IF($J357=AV$4,MAX(AV$1:AV356)+1,"")</f>
        <v/>
      </c>
      <c r="AW357" s="7" t="str">
        <f>IF($J357=AW$4,MAX(AW$1:AW356)+1,"")</f>
        <v/>
      </c>
      <c r="AX357" s="7" t="str">
        <f>IF($J357=AX$4,MAX(AX$1:AX356)+1,"")</f>
        <v/>
      </c>
      <c r="AY357" s="7" t="str">
        <f>IF($J357=AY$4,MAX(AY$1:AY356)+1,"")</f>
        <v/>
      </c>
      <c r="AZ357" s="7" t="str">
        <f>IF($J357=AZ$4,MAX(AZ$1:AZ356)+1,"")</f>
        <v/>
      </c>
      <c r="BA357" s="7" t="str">
        <f>IF($J357=BA$4,MAX(BA$1:BA356)+1,"")</f>
        <v/>
      </c>
      <c r="BB357" s="7" t="str">
        <f>IF($J357=BB$4,MAX(BB$1:BB356)+1,"")</f>
        <v/>
      </c>
      <c r="BC357" s="7" t="str">
        <f>IF($J357=BC$4,MAX(BC$1:BC356)+1,"")</f>
        <v/>
      </c>
      <c r="BD357" s="7" t="str">
        <f>IF($J357=BD$4,MAX(BD$1:BD356)+1,"")</f>
        <v/>
      </c>
      <c r="BE357" s="7" t="str">
        <f>IF($J357=BE$4,MAX(BE$1:BE356)+1,"")</f>
        <v/>
      </c>
      <c r="BF357" s="7" t="str">
        <f>IF($J357=BF$4,MAX(BF$1:BF356)+1,"")</f>
        <v/>
      </c>
      <c r="BG357" s="7" t="str">
        <f>IF($J357=BG$4,MAX(BG$1:BG356)+1,"")</f>
        <v/>
      </c>
      <c r="BH357" s="7" t="str">
        <f>IF($J357=BH$4,MAX(BH$1:BH356)+1,"")</f>
        <v/>
      </c>
      <c r="BI357" s="6">
        <f t="shared" si="24"/>
        <v>7</v>
      </c>
    </row>
    <row r="358" spans="1:61">
      <c r="A358" s="6" t="str">
        <f t="shared" si="21"/>
        <v>มัธยมศึกษาปีที่ 1/4-1</v>
      </c>
      <c r="B358" s="6" t="str">
        <f t="shared" si="22"/>
        <v>ช67111-10</v>
      </c>
      <c r="D358" s="7">
        <v>1</v>
      </c>
      <c r="E358" s="7" t="s">
        <v>1066</v>
      </c>
      <c r="F358" s="6" t="s">
        <v>1067</v>
      </c>
      <c r="G358" s="6" t="s">
        <v>14</v>
      </c>
      <c r="H358" s="15" t="s">
        <v>783</v>
      </c>
      <c r="J358" s="7" t="str">
        <f>IF(K358='วิชา-ชั้นที่สอน'!$B$3,'วิชา-ชั้นที่สอน'!$A$3,IF(K358='วิชา-ชั้นที่สอน'!$B$4,'วิชา-ชั้นที่สอน'!$A$4,IF(K358='วิชา-ชั้นที่สอน'!$B$5,'วิชา-ชั้นที่สอน'!$A$5,IF(K358='วิชา-ชั้นที่สอน'!$B$6,'วิชา-ชั้นที่สอน'!$A$6,IF(K358='วิชา-ชั้นที่สอน'!$B$7,'วิชา-ชั้นที่สอน'!$A$7,IF(K358='วิชา-ชั้นที่สอน'!$B$8,'วิชา-ชั้นที่สอน'!$A$8,"-"))))))</f>
        <v>ช67111</v>
      </c>
      <c r="K358" s="7" t="s">
        <v>1940</v>
      </c>
      <c r="L358" s="7" t="str">
        <f>IF(J358=0,"",IF(J358="-","",IF(J358="","",VLOOKUP(J358,'วิชา-ชั้นที่สอน'!$A$3:$F$59,3,FALSE))))</f>
        <v>นางสาวศิลป์ศุภา คุสินธุ์</v>
      </c>
      <c r="M358" s="7" t="str">
        <f>IF(L358=$M$4,MAX(M$1:$M357)+1,"")</f>
        <v/>
      </c>
      <c r="N358" s="7">
        <f>IF($L358=N$4,MAX(N$1:N357)+1,"")</f>
        <v>52</v>
      </c>
      <c r="O358" s="7" t="str">
        <f>IF($L358=O$4,MAX(O$1:O357)+1,"")</f>
        <v/>
      </c>
      <c r="P358" s="7" t="str">
        <f>IF($L358=P$4,MAX(P$1:P357)+1,"")</f>
        <v/>
      </c>
      <c r="Q358" s="7" t="str">
        <f>IF($L358=Q$4,MAX(Q$1:Q357)+1,"")</f>
        <v/>
      </c>
      <c r="R358" s="7" t="str">
        <f>IF($L358=R$4,MAX(R$1:R357)+1,"")</f>
        <v/>
      </c>
      <c r="S358" s="7" t="str">
        <f>IF($L358=S$4,MAX(S$1:S357)+1,"")</f>
        <v/>
      </c>
      <c r="T358" s="7" t="str">
        <f>IF($L358=T$4,MAX(T$1:T357)+1,"")</f>
        <v/>
      </c>
      <c r="U358" s="7" t="str">
        <f>IF($L358=U$4,MAX(U$1:U357)+1,"")</f>
        <v/>
      </c>
      <c r="V358" s="6">
        <f t="shared" si="23"/>
        <v>52</v>
      </c>
      <c r="X358" s="7" t="str">
        <f>IF($J358=X$4,MAX(X$1:X357)+1,"")</f>
        <v/>
      </c>
      <c r="Y358" s="7" t="str">
        <f>IF($J358=Y$4,MAX(Y$1:Y357)+1,"")</f>
        <v/>
      </c>
      <c r="Z358" s="7" t="str">
        <f>IF($J358=Z$4,MAX(Z$1:Z357)+1,"")</f>
        <v/>
      </c>
      <c r="AA358" s="7" t="str">
        <f>IF($J358=AA$4,MAX(AA$1:AA357)+1,"")</f>
        <v/>
      </c>
      <c r="AB358" s="7">
        <f>IF($J358=AB$4,MAX(AB$1:AB357)+1,"")</f>
        <v>10</v>
      </c>
      <c r="AC358" s="7" t="str">
        <f>IF($J358=AC$4,MAX(AC$1:AC357)+1,"")</f>
        <v/>
      </c>
      <c r="AD358" s="7" t="str">
        <f>IF($J358=AD$4,MAX(AD$1:AD357)+1,"")</f>
        <v/>
      </c>
      <c r="AE358" s="7" t="str">
        <f>IF($J358=AE$4,MAX(AE$1:AE357)+1,"")</f>
        <v/>
      </c>
      <c r="AF358" s="7" t="str">
        <f>IF($J358=AF$4,MAX(AF$1:AF357)+1,"")</f>
        <v/>
      </c>
      <c r="AG358" s="7" t="str">
        <f>IF($J358=AG$4,MAX(AG$1:AG357)+1,"")</f>
        <v/>
      </c>
      <c r="AH358" s="7" t="str">
        <f>IF($J358=AH$4,MAX(AH$1:AH357)+1,"")</f>
        <v/>
      </c>
      <c r="AI358" s="7" t="str">
        <f>IF($J358=AI$4,MAX(AI$1:AI357)+1,"")</f>
        <v/>
      </c>
      <c r="AJ358" s="7" t="str">
        <f>IF($J358=AJ$4,MAX(AJ$1:AJ357)+1,"")</f>
        <v/>
      </c>
      <c r="AK358" s="7" t="str">
        <f>IF($J358=AK$4,MAX(AK$1:AK357)+1,"")</f>
        <v/>
      </c>
      <c r="AL358" s="7" t="str">
        <f>IF($J358=AL$4,MAX(AL$1:AL357)+1,"")</f>
        <v/>
      </c>
      <c r="AM358" s="7" t="str">
        <f>IF($J358=AM$4,MAX(AM$1:AM357)+1,"")</f>
        <v/>
      </c>
      <c r="AN358" s="7" t="str">
        <f>IF($J358=AN$4,MAX(AN$1:AN357)+1,"")</f>
        <v/>
      </c>
      <c r="AO358" s="7" t="str">
        <f>IF($J358=AO$4,MAX(AO$1:AO357)+1,"")</f>
        <v/>
      </c>
      <c r="AP358" s="7" t="str">
        <f>IF($J358=AP$4,MAX(AP$1:AP357)+1,"")</f>
        <v/>
      </c>
      <c r="AQ358" s="7" t="str">
        <f>IF($J358=AQ$4,MAX(AQ$1:AQ357)+1,"")</f>
        <v/>
      </c>
      <c r="AR358" s="7" t="str">
        <f>IF($J358=AR$4,MAX(AR$1:AR357)+1,"")</f>
        <v/>
      </c>
      <c r="AS358" s="7" t="str">
        <f>IF($J358=AS$4,MAX(AS$1:AS357)+1,"")</f>
        <v/>
      </c>
      <c r="AT358" s="7" t="str">
        <f>IF($J358=AT$4,MAX(AT$1:AT357)+1,"")</f>
        <v/>
      </c>
      <c r="AU358" s="7" t="str">
        <f>IF($J358=AU$4,MAX(AU$1:AU357)+1,"")</f>
        <v/>
      </c>
      <c r="AV358" s="7" t="str">
        <f>IF($J358=AV$4,MAX(AV$1:AV357)+1,"")</f>
        <v/>
      </c>
      <c r="AW358" s="7" t="str">
        <f>IF($J358=AW$4,MAX(AW$1:AW357)+1,"")</f>
        <v/>
      </c>
      <c r="AX358" s="7" t="str">
        <f>IF($J358=AX$4,MAX(AX$1:AX357)+1,"")</f>
        <v/>
      </c>
      <c r="AY358" s="7" t="str">
        <f>IF($J358=AY$4,MAX(AY$1:AY357)+1,"")</f>
        <v/>
      </c>
      <c r="AZ358" s="7" t="str">
        <f>IF($J358=AZ$4,MAX(AZ$1:AZ357)+1,"")</f>
        <v/>
      </c>
      <c r="BA358" s="7" t="str">
        <f>IF($J358=BA$4,MAX(BA$1:BA357)+1,"")</f>
        <v/>
      </c>
      <c r="BB358" s="7" t="str">
        <f>IF($J358=BB$4,MAX(BB$1:BB357)+1,"")</f>
        <v/>
      </c>
      <c r="BC358" s="7" t="str">
        <f>IF($J358=BC$4,MAX(BC$1:BC357)+1,"")</f>
        <v/>
      </c>
      <c r="BD358" s="7" t="str">
        <f>IF($J358=BD$4,MAX(BD$1:BD357)+1,"")</f>
        <v/>
      </c>
      <c r="BE358" s="7" t="str">
        <f>IF($J358=BE$4,MAX(BE$1:BE357)+1,"")</f>
        <v/>
      </c>
      <c r="BF358" s="7" t="str">
        <f>IF($J358=BF$4,MAX(BF$1:BF357)+1,"")</f>
        <v/>
      </c>
      <c r="BG358" s="7" t="str">
        <f>IF($J358=BG$4,MAX(BG$1:BG357)+1,"")</f>
        <v/>
      </c>
      <c r="BH358" s="7" t="str">
        <f>IF($J358=BH$4,MAX(BH$1:BH357)+1,"")</f>
        <v/>
      </c>
      <c r="BI358" s="6">
        <f t="shared" si="24"/>
        <v>10</v>
      </c>
    </row>
    <row r="359" spans="1:61">
      <c r="A359" s="6" t="str">
        <f t="shared" si="21"/>
        <v>มัธยมศึกษาปีที่ 1/4-2</v>
      </c>
      <c r="B359" s="6" t="str">
        <f t="shared" si="22"/>
        <v>ช67111-11</v>
      </c>
      <c r="D359" s="7">
        <v>2</v>
      </c>
      <c r="E359" s="7" t="s">
        <v>1068</v>
      </c>
      <c r="F359" s="6" t="s">
        <v>1069</v>
      </c>
      <c r="G359" s="6" t="s">
        <v>1070</v>
      </c>
      <c r="H359" s="7" t="s">
        <v>783</v>
      </c>
      <c r="J359" s="7" t="str">
        <f>IF(K359='วิชา-ชั้นที่สอน'!$B$3,'วิชา-ชั้นที่สอน'!$A$3,IF(K359='วิชา-ชั้นที่สอน'!$B$4,'วิชา-ชั้นที่สอน'!$A$4,IF(K359='วิชา-ชั้นที่สอน'!$B$5,'วิชา-ชั้นที่สอน'!$A$5,IF(K359='วิชา-ชั้นที่สอน'!$B$6,'วิชา-ชั้นที่สอน'!$A$6,IF(K359='วิชา-ชั้นที่สอน'!$B$7,'วิชา-ชั้นที่สอน'!$A$7,IF(K359='วิชา-ชั้นที่สอน'!$B$8,'วิชา-ชั้นที่สอน'!$A$8,"-"))))))</f>
        <v>ช67111</v>
      </c>
      <c r="K359" s="7" t="s">
        <v>1940</v>
      </c>
      <c r="L359" s="7" t="str">
        <f>IF(J359=0,"",IF(J359="-","",IF(J359="","",VLOOKUP(J359,'วิชา-ชั้นที่สอน'!$A$3:$F$59,3,FALSE))))</f>
        <v>นางสาวศิลป์ศุภา คุสินธุ์</v>
      </c>
      <c r="M359" s="7" t="str">
        <f>IF(L359=$M$4,MAX(M$1:$M358)+1,"")</f>
        <v/>
      </c>
      <c r="N359" s="7">
        <f>IF($L359=N$4,MAX(N$1:N358)+1,"")</f>
        <v>53</v>
      </c>
      <c r="O359" s="7" t="str">
        <f>IF($L359=O$4,MAX(O$1:O358)+1,"")</f>
        <v/>
      </c>
      <c r="P359" s="7" t="str">
        <f>IF($L359=P$4,MAX(P$1:P358)+1,"")</f>
        <v/>
      </c>
      <c r="Q359" s="7" t="str">
        <f>IF($L359=Q$4,MAX(Q$1:Q358)+1,"")</f>
        <v/>
      </c>
      <c r="R359" s="7" t="str">
        <f>IF($L359=R$4,MAX(R$1:R358)+1,"")</f>
        <v/>
      </c>
      <c r="S359" s="7" t="str">
        <f>IF($L359=S$4,MAX(S$1:S358)+1,"")</f>
        <v/>
      </c>
      <c r="T359" s="7" t="str">
        <f>IF($L359=T$4,MAX(T$1:T358)+1,"")</f>
        <v/>
      </c>
      <c r="U359" s="7" t="str">
        <f>IF($L359=U$4,MAX(U$1:U358)+1,"")</f>
        <v/>
      </c>
      <c r="V359" s="6">
        <f t="shared" si="23"/>
        <v>53</v>
      </c>
      <c r="X359" s="7" t="str">
        <f>IF($J359=X$4,MAX(X$1:X358)+1,"")</f>
        <v/>
      </c>
      <c r="Y359" s="7" t="str">
        <f>IF($J359=Y$4,MAX(Y$1:Y358)+1,"")</f>
        <v/>
      </c>
      <c r="Z359" s="7" t="str">
        <f>IF($J359=Z$4,MAX(Z$1:Z358)+1,"")</f>
        <v/>
      </c>
      <c r="AA359" s="7" t="str">
        <f>IF($J359=AA$4,MAX(AA$1:AA358)+1,"")</f>
        <v/>
      </c>
      <c r="AB359" s="7">
        <f>IF($J359=AB$4,MAX(AB$1:AB358)+1,"")</f>
        <v>11</v>
      </c>
      <c r="AC359" s="7" t="str">
        <f>IF($J359=AC$4,MAX(AC$1:AC358)+1,"")</f>
        <v/>
      </c>
      <c r="AD359" s="7" t="str">
        <f>IF($J359=AD$4,MAX(AD$1:AD358)+1,"")</f>
        <v/>
      </c>
      <c r="AE359" s="7" t="str">
        <f>IF($J359=AE$4,MAX(AE$1:AE358)+1,"")</f>
        <v/>
      </c>
      <c r="AF359" s="7" t="str">
        <f>IF($J359=AF$4,MAX(AF$1:AF358)+1,"")</f>
        <v/>
      </c>
      <c r="AG359" s="7" t="str">
        <f>IF($J359=AG$4,MAX(AG$1:AG358)+1,"")</f>
        <v/>
      </c>
      <c r="AH359" s="7" t="str">
        <f>IF($J359=AH$4,MAX(AH$1:AH358)+1,"")</f>
        <v/>
      </c>
      <c r="AI359" s="7" t="str">
        <f>IF($J359=AI$4,MAX(AI$1:AI358)+1,"")</f>
        <v/>
      </c>
      <c r="AJ359" s="7" t="str">
        <f>IF($J359=AJ$4,MAX(AJ$1:AJ358)+1,"")</f>
        <v/>
      </c>
      <c r="AK359" s="7" t="str">
        <f>IF($J359=AK$4,MAX(AK$1:AK358)+1,"")</f>
        <v/>
      </c>
      <c r="AL359" s="7" t="str">
        <f>IF($J359=AL$4,MAX(AL$1:AL358)+1,"")</f>
        <v/>
      </c>
      <c r="AM359" s="7" t="str">
        <f>IF($J359=AM$4,MAX(AM$1:AM358)+1,"")</f>
        <v/>
      </c>
      <c r="AN359" s="7" t="str">
        <f>IF($J359=AN$4,MAX(AN$1:AN358)+1,"")</f>
        <v/>
      </c>
      <c r="AO359" s="7" t="str">
        <f>IF($J359=AO$4,MAX(AO$1:AO358)+1,"")</f>
        <v/>
      </c>
      <c r="AP359" s="7" t="str">
        <f>IF($J359=AP$4,MAX(AP$1:AP358)+1,"")</f>
        <v/>
      </c>
      <c r="AQ359" s="7" t="str">
        <f>IF($J359=AQ$4,MAX(AQ$1:AQ358)+1,"")</f>
        <v/>
      </c>
      <c r="AR359" s="7" t="str">
        <f>IF($J359=AR$4,MAX(AR$1:AR358)+1,"")</f>
        <v/>
      </c>
      <c r="AS359" s="7" t="str">
        <f>IF($J359=AS$4,MAX(AS$1:AS358)+1,"")</f>
        <v/>
      </c>
      <c r="AT359" s="7" t="str">
        <f>IF($J359=AT$4,MAX(AT$1:AT358)+1,"")</f>
        <v/>
      </c>
      <c r="AU359" s="7" t="str">
        <f>IF($J359=AU$4,MAX(AU$1:AU358)+1,"")</f>
        <v/>
      </c>
      <c r="AV359" s="7" t="str">
        <f>IF($J359=AV$4,MAX(AV$1:AV358)+1,"")</f>
        <v/>
      </c>
      <c r="AW359" s="7" t="str">
        <f>IF($J359=AW$4,MAX(AW$1:AW358)+1,"")</f>
        <v/>
      </c>
      <c r="AX359" s="7" t="str">
        <f>IF($J359=AX$4,MAX(AX$1:AX358)+1,"")</f>
        <v/>
      </c>
      <c r="AY359" s="7" t="str">
        <f>IF($J359=AY$4,MAX(AY$1:AY358)+1,"")</f>
        <v/>
      </c>
      <c r="AZ359" s="7" t="str">
        <f>IF($J359=AZ$4,MAX(AZ$1:AZ358)+1,"")</f>
        <v/>
      </c>
      <c r="BA359" s="7" t="str">
        <f>IF($J359=BA$4,MAX(BA$1:BA358)+1,"")</f>
        <v/>
      </c>
      <c r="BB359" s="7" t="str">
        <f>IF($J359=BB$4,MAX(BB$1:BB358)+1,"")</f>
        <v/>
      </c>
      <c r="BC359" s="7" t="str">
        <f>IF($J359=BC$4,MAX(BC$1:BC358)+1,"")</f>
        <v/>
      </c>
      <c r="BD359" s="7" t="str">
        <f>IF($J359=BD$4,MAX(BD$1:BD358)+1,"")</f>
        <v/>
      </c>
      <c r="BE359" s="7" t="str">
        <f>IF($J359=BE$4,MAX(BE$1:BE358)+1,"")</f>
        <v/>
      </c>
      <c r="BF359" s="7" t="str">
        <f>IF($J359=BF$4,MAX(BF$1:BF358)+1,"")</f>
        <v/>
      </c>
      <c r="BG359" s="7" t="str">
        <f>IF($J359=BG$4,MAX(BG$1:BG358)+1,"")</f>
        <v/>
      </c>
      <c r="BH359" s="7" t="str">
        <f>IF($J359=BH$4,MAX(BH$1:BH358)+1,"")</f>
        <v/>
      </c>
      <c r="BI359" s="6">
        <f t="shared" si="24"/>
        <v>11</v>
      </c>
    </row>
    <row r="360" spans="1:61">
      <c r="A360" s="6" t="str">
        <f t="shared" si="21"/>
        <v>มัธยมศึกษาปีที่ 1/4-3</v>
      </c>
      <c r="B360" s="6" t="str">
        <f t="shared" si="22"/>
        <v>ช67111-12</v>
      </c>
      <c r="D360" s="7">
        <v>3</v>
      </c>
      <c r="E360" s="7" t="s">
        <v>1071</v>
      </c>
      <c r="F360" s="6" t="s">
        <v>1072</v>
      </c>
      <c r="G360" s="6" t="s">
        <v>1073</v>
      </c>
      <c r="H360" s="7" t="s">
        <v>783</v>
      </c>
      <c r="J360" s="7" t="str">
        <f>IF(K360='วิชา-ชั้นที่สอน'!$B$3,'วิชา-ชั้นที่สอน'!$A$3,IF(K360='วิชา-ชั้นที่สอน'!$B$4,'วิชา-ชั้นที่สอน'!$A$4,IF(K360='วิชา-ชั้นที่สอน'!$B$5,'วิชา-ชั้นที่สอน'!$A$5,IF(K360='วิชา-ชั้นที่สอน'!$B$6,'วิชา-ชั้นที่สอน'!$A$6,IF(K360='วิชา-ชั้นที่สอน'!$B$7,'วิชา-ชั้นที่สอน'!$A$7,IF(K360='วิชา-ชั้นที่สอน'!$B$8,'วิชา-ชั้นที่สอน'!$A$8,"-"))))))</f>
        <v>ช67111</v>
      </c>
      <c r="K360" s="7" t="s">
        <v>1940</v>
      </c>
      <c r="L360" s="7" t="str">
        <f>IF(J360=0,"",IF(J360="-","",IF(J360="","",VLOOKUP(J360,'วิชา-ชั้นที่สอน'!$A$3:$F$59,3,FALSE))))</f>
        <v>นางสาวศิลป์ศุภา คุสินธุ์</v>
      </c>
      <c r="M360" s="7" t="str">
        <f>IF(L360=$M$4,MAX(M$1:$M359)+1,"")</f>
        <v/>
      </c>
      <c r="N360" s="7">
        <f>IF($L360=N$4,MAX(N$1:N359)+1,"")</f>
        <v>54</v>
      </c>
      <c r="O360" s="7" t="str">
        <f>IF($L360=O$4,MAX(O$1:O359)+1,"")</f>
        <v/>
      </c>
      <c r="P360" s="7" t="str">
        <f>IF($L360=P$4,MAX(P$1:P359)+1,"")</f>
        <v/>
      </c>
      <c r="Q360" s="7" t="str">
        <f>IF($L360=Q$4,MAX(Q$1:Q359)+1,"")</f>
        <v/>
      </c>
      <c r="R360" s="7" t="str">
        <f>IF($L360=R$4,MAX(R$1:R359)+1,"")</f>
        <v/>
      </c>
      <c r="S360" s="7" t="str">
        <f>IF($L360=S$4,MAX(S$1:S359)+1,"")</f>
        <v/>
      </c>
      <c r="T360" s="7" t="str">
        <f>IF($L360=T$4,MAX(T$1:T359)+1,"")</f>
        <v/>
      </c>
      <c r="U360" s="7" t="str">
        <f>IF($L360=U$4,MAX(U$1:U359)+1,"")</f>
        <v/>
      </c>
      <c r="V360" s="6">
        <f t="shared" si="23"/>
        <v>54</v>
      </c>
      <c r="X360" s="7" t="str">
        <f>IF($J360=X$4,MAX(X$1:X359)+1,"")</f>
        <v/>
      </c>
      <c r="Y360" s="7" t="str">
        <f>IF($J360=Y$4,MAX(Y$1:Y359)+1,"")</f>
        <v/>
      </c>
      <c r="Z360" s="7" t="str">
        <f>IF($J360=Z$4,MAX(Z$1:Z359)+1,"")</f>
        <v/>
      </c>
      <c r="AA360" s="7" t="str">
        <f>IF($J360=AA$4,MAX(AA$1:AA359)+1,"")</f>
        <v/>
      </c>
      <c r="AB360" s="7">
        <f>IF($J360=AB$4,MAX(AB$1:AB359)+1,"")</f>
        <v>12</v>
      </c>
      <c r="AC360" s="7" t="str">
        <f>IF($J360=AC$4,MAX(AC$1:AC359)+1,"")</f>
        <v/>
      </c>
      <c r="AD360" s="7" t="str">
        <f>IF($J360=AD$4,MAX(AD$1:AD359)+1,"")</f>
        <v/>
      </c>
      <c r="AE360" s="7" t="str">
        <f>IF($J360=AE$4,MAX(AE$1:AE359)+1,"")</f>
        <v/>
      </c>
      <c r="AF360" s="7" t="str">
        <f>IF($J360=AF$4,MAX(AF$1:AF359)+1,"")</f>
        <v/>
      </c>
      <c r="AG360" s="7" t="str">
        <f>IF($J360=AG$4,MAX(AG$1:AG359)+1,"")</f>
        <v/>
      </c>
      <c r="AH360" s="7" t="str">
        <f>IF($J360=AH$4,MAX(AH$1:AH359)+1,"")</f>
        <v/>
      </c>
      <c r="AI360" s="7" t="str">
        <f>IF($J360=AI$4,MAX(AI$1:AI359)+1,"")</f>
        <v/>
      </c>
      <c r="AJ360" s="7" t="str">
        <f>IF($J360=AJ$4,MAX(AJ$1:AJ359)+1,"")</f>
        <v/>
      </c>
      <c r="AK360" s="7" t="str">
        <f>IF($J360=AK$4,MAX(AK$1:AK359)+1,"")</f>
        <v/>
      </c>
      <c r="AL360" s="7" t="str">
        <f>IF($J360=AL$4,MAX(AL$1:AL359)+1,"")</f>
        <v/>
      </c>
      <c r="AM360" s="7" t="str">
        <f>IF($J360=AM$4,MAX(AM$1:AM359)+1,"")</f>
        <v/>
      </c>
      <c r="AN360" s="7" t="str">
        <f>IF($J360=AN$4,MAX(AN$1:AN359)+1,"")</f>
        <v/>
      </c>
      <c r="AO360" s="7" t="str">
        <f>IF($J360=AO$4,MAX(AO$1:AO359)+1,"")</f>
        <v/>
      </c>
      <c r="AP360" s="7" t="str">
        <f>IF($J360=AP$4,MAX(AP$1:AP359)+1,"")</f>
        <v/>
      </c>
      <c r="AQ360" s="7" t="str">
        <f>IF($J360=AQ$4,MAX(AQ$1:AQ359)+1,"")</f>
        <v/>
      </c>
      <c r="AR360" s="7" t="str">
        <f>IF($J360=AR$4,MAX(AR$1:AR359)+1,"")</f>
        <v/>
      </c>
      <c r="AS360" s="7" t="str">
        <f>IF($J360=AS$4,MAX(AS$1:AS359)+1,"")</f>
        <v/>
      </c>
      <c r="AT360" s="7" t="str">
        <f>IF($J360=AT$4,MAX(AT$1:AT359)+1,"")</f>
        <v/>
      </c>
      <c r="AU360" s="7" t="str">
        <f>IF($J360=AU$4,MAX(AU$1:AU359)+1,"")</f>
        <v/>
      </c>
      <c r="AV360" s="7" t="str">
        <f>IF($J360=AV$4,MAX(AV$1:AV359)+1,"")</f>
        <v/>
      </c>
      <c r="AW360" s="7" t="str">
        <f>IF($J360=AW$4,MAX(AW$1:AW359)+1,"")</f>
        <v/>
      </c>
      <c r="AX360" s="7" t="str">
        <f>IF($J360=AX$4,MAX(AX$1:AX359)+1,"")</f>
        <v/>
      </c>
      <c r="AY360" s="7" t="str">
        <f>IF($J360=AY$4,MAX(AY$1:AY359)+1,"")</f>
        <v/>
      </c>
      <c r="AZ360" s="7" t="str">
        <f>IF($J360=AZ$4,MAX(AZ$1:AZ359)+1,"")</f>
        <v/>
      </c>
      <c r="BA360" s="7" t="str">
        <f>IF($J360=BA$4,MAX(BA$1:BA359)+1,"")</f>
        <v/>
      </c>
      <c r="BB360" s="7" t="str">
        <f>IF($J360=BB$4,MAX(BB$1:BB359)+1,"")</f>
        <v/>
      </c>
      <c r="BC360" s="7" t="str">
        <f>IF($J360=BC$4,MAX(BC$1:BC359)+1,"")</f>
        <v/>
      </c>
      <c r="BD360" s="7" t="str">
        <f>IF($J360=BD$4,MAX(BD$1:BD359)+1,"")</f>
        <v/>
      </c>
      <c r="BE360" s="7" t="str">
        <f>IF($J360=BE$4,MAX(BE$1:BE359)+1,"")</f>
        <v/>
      </c>
      <c r="BF360" s="7" t="str">
        <f>IF($J360=BF$4,MAX(BF$1:BF359)+1,"")</f>
        <v/>
      </c>
      <c r="BG360" s="7" t="str">
        <f>IF($J360=BG$4,MAX(BG$1:BG359)+1,"")</f>
        <v/>
      </c>
      <c r="BH360" s="7" t="str">
        <f>IF($J360=BH$4,MAX(BH$1:BH359)+1,"")</f>
        <v/>
      </c>
      <c r="BI360" s="6">
        <f t="shared" si="24"/>
        <v>12</v>
      </c>
    </row>
    <row r="361" spans="1:61">
      <c r="A361" s="6" t="str">
        <f t="shared" si="21"/>
        <v>มัธยมศึกษาปีที่ 1/4-4</v>
      </c>
      <c r="B361" s="6" t="str">
        <f t="shared" si="22"/>
        <v>ช67111-13</v>
      </c>
      <c r="D361" s="7">
        <v>4</v>
      </c>
      <c r="E361" s="7" t="s">
        <v>1074</v>
      </c>
      <c r="F361" s="6" t="s">
        <v>1075</v>
      </c>
      <c r="G361" s="6" t="s">
        <v>1076</v>
      </c>
      <c r="H361" s="7" t="s">
        <v>783</v>
      </c>
      <c r="J361" s="7" t="str">
        <f>IF(K361='วิชา-ชั้นที่สอน'!$B$3,'วิชา-ชั้นที่สอน'!$A$3,IF(K361='วิชา-ชั้นที่สอน'!$B$4,'วิชา-ชั้นที่สอน'!$A$4,IF(K361='วิชา-ชั้นที่สอน'!$B$5,'วิชา-ชั้นที่สอน'!$A$5,IF(K361='วิชา-ชั้นที่สอน'!$B$6,'วิชา-ชั้นที่สอน'!$A$6,IF(K361='วิชา-ชั้นที่สอน'!$B$7,'วิชา-ชั้นที่สอน'!$A$7,IF(K361='วิชา-ชั้นที่สอน'!$B$8,'วิชา-ชั้นที่สอน'!$A$8,"-"))))))</f>
        <v>ช67111</v>
      </c>
      <c r="K361" s="7" t="s">
        <v>1940</v>
      </c>
      <c r="L361" s="7" t="str">
        <f>IF(J361=0,"",IF(J361="-","",IF(J361="","",VLOOKUP(J361,'วิชา-ชั้นที่สอน'!$A$3:$F$59,3,FALSE))))</f>
        <v>นางสาวศิลป์ศุภา คุสินธุ์</v>
      </c>
      <c r="M361" s="7" t="str">
        <f>IF(L361=$M$4,MAX(M$1:$M360)+1,"")</f>
        <v/>
      </c>
      <c r="N361" s="7">
        <f>IF($L361=N$4,MAX(N$1:N360)+1,"")</f>
        <v>55</v>
      </c>
      <c r="O361" s="7" t="str">
        <f>IF($L361=O$4,MAX(O$1:O360)+1,"")</f>
        <v/>
      </c>
      <c r="P361" s="7" t="str">
        <f>IF($L361=P$4,MAX(P$1:P360)+1,"")</f>
        <v/>
      </c>
      <c r="Q361" s="7" t="str">
        <f>IF($L361=Q$4,MAX(Q$1:Q360)+1,"")</f>
        <v/>
      </c>
      <c r="R361" s="7" t="str">
        <f>IF($L361=R$4,MAX(R$1:R360)+1,"")</f>
        <v/>
      </c>
      <c r="S361" s="7" t="str">
        <f>IF($L361=S$4,MAX(S$1:S360)+1,"")</f>
        <v/>
      </c>
      <c r="T361" s="7" t="str">
        <f>IF($L361=T$4,MAX(T$1:T360)+1,"")</f>
        <v/>
      </c>
      <c r="U361" s="7" t="str">
        <f>IF($L361=U$4,MAX(U$1:U360)+1,"")</f>
        <v/>
      </c>
      <c r="V361" s="6">
        <f t="shared" si="23"/>
        <v>55</v>
      </c>
      <c r="X361" s="7" t="str">
        <f>IF($J361=X$4,MAX(X$1:X360)+1,"")</f>
        <v/>
      </c>
      <c r="Y361" s="7" t="str">
        <f>IF($J361=Y$4,MAX(Y$1:Y360)+1,"")</f>
        <v/>
      </c>
      <c r="Z361" s="7" t="str">
        <f>IF($J361=Z$4,MAX(Z$1:Z360)+1,"")</f>
        <v/>
      </c>
      <c r="AA361" s="7" t="str">
        <f>IF($J361=AA$4,MAX(AA$1:AA360)+1,"")</f>
        <v/>
      </c>
      <c r="AB361" s="7">
        <f>IF($J361=AB$4,MAX(AB$1:AB360)+1,"")</f>
        <v>13</v>
      </c>
      <c r="AC361" s="7" t="str">
        <f>IF($J361=AC$4,MAX(AC$1:AC360)+1,"")</f>
        <v/>
      </c>
      <c r="AD361" s="7" t="str">
        <f>IF($J361=AD$4,MAX(AD$1:AD360)+1,"")</f>
        <v/>
      </c>
      <c r="AE361" s="7" t="str">
        <f>IF($J361=AE$4,MAX(AE$1:AE360)+1,"")</f>
        <v/>
      </c>
      <c r="AF361" s="7" t="str">
        <f>IF($J361=AF$4,MAX(AF$1:AF360)+1,"")</f>
        <v/>
      </c>
      <c r="AG361" s="7" t="str">
        <f>IF($J361=AG$4,MAX(AG$1:AG360)+1,"")</f>
        <v/>
      </c>
      <c r="AH361" s="7" t="str">
        <f>IF($J361=AH$4,MAX(AH$1:AH360)+1,"")</f>
        <v/>
      </c>
      <c r="AI361" s="7" t="str">
        <f>IF($J361=AI$4,MAX(AI$1:AI360)+1,"")</f>
        <v/>
      </c>
      <c r="AJ361" s="7" t="str">
        <f>IF($J361=AJ$4,MAX(AJ$1:AJ360)+1,"")</f>
        <v/>
      </c>
      <c r="AK361" s="7" t="str">
        <f>IF($J361=AK$4,MAX(AK$1:AK360)+1,"")</f>
        <v/>
      </c>
      <c r="AL361" s="7" t="str">
        <f>IF($J361=AL$4,MAX(AL$1:AL360)+1,"")</f>
        <v/>
      </c>
      <c r="AM361" s="7" t="str">
        <f>IF($J361=AM$4,MAX(AM$1:AM360)+1,"")</f>
        <v/>
      </c>
      <c r="AN361" s="7" t="str">
        <f>IF($J361=AN$4,MAX(AN$1:AN360)+1,"")</f>
        <v/>
      </c>
      <c r="AO361" s="7" t="str">
        <f>IF($J361=AO$4,MAX(AO$1:AO360)+1,"")</f>
        <v/>
      </c>
      <c r="AP361" s="7" t="str">
        <f>IF($J361=AP$4,MAX(AP$1:AP360)+1,"")</f>
        <v/>
      </c>
      <c r="AQ361" s="7" t="str">
        <f>IF($J361=AQ$4,MAX(AQ$1:AQ360)+1,"")</f>
        <v/>
      </c>
      <c r="AR361" s="7" t="str">
        <f>IF($J361=AR$4,MAX(AR$1:AR360)+1,"")</f>
        <v/>
      </c>
      <c r="AS361" s="7" t="str">
        <f>IF($J361=AS$4,MAX(AS$1:AS360)+1,"")</f>
        <v/>
      </c>
      <c r="AT361" s="7" t="str">
        <f>IF($J361=AT$4,MAX(AT$1:AT360)+1,"")</f>
        <v/>
      </c>
      <c r="AU361" s="7" t="str">
        <f>IF($J361=AU$4,MAX(AU$1:AU360)+1,"")</f>
        <v/>
      </c>
      <c r="AV361" s="7" t="str">
        <f>IF($J361=AV$4,MAX(AV$1:AV360)+1,"")</f>
        <v/>
      </c>
      <c r="AW361" s="7" t="str">
        <f>IF($J361=AW$4,MAX(AW$1:AW360)+1,"")</f>
        <v/>
      </c>
      <c r="AX361" s="7" t="str">
        <f>IF($J361=AX$4,MAX(AX$1:AX360)+1,"")</f>
        <v/>
      </c>
      <c r="AY361" s="7" t="str">
        <f>IF($J361=AY$4,MAX(AY$1:AY360)+1,"")</f>
        <v/>
      </c>
      <c r="AZ361" s="7" t="str">
        <f>IF($J361=AZ$4,MAX(AZ$1:AZ360)+1,"")</f>
        <v/>
      </c>
      <c r="BA361" s="7" t="str">
        <f>IF($J361=BA$4,MAX(BA$1:BA360)+1,"")</f>
        <v/>
      </c>
      <c r="BB361" s="7" t="str">
        <f>IF($J361=BB$4,MAX(BB$1:BB360)+1,"")</f>
        <v/>
      </c>
      <c r="BC361" s="7" t="str">
        <f>IF($J361=BC$4,MAX(BC$1:BC360)+1,"")</f>
        <v/>
      </c>
      <c r="BD361" s="7" t="str">
        <f>IF($J361=BD$4,MAX(BD$1:BD360)+1,"")</f>
        <v/>
      </c>
      <c r="BE361" s="7" t="str">
        <f>IF($J361=BE$4,MAX(BE$1:BE360)+1,"")</f>
        <v/>
      </c>
      <c r="BF361" s="7" t="str">
        <f>IF($J361=BF$4,MAX(BF$1:BF360)+1,"")</f>
        <v/>
      </c>
      <c r="BG361" s="7" t="str">
        <f>IF($J361=BG$4,MAX(BG$1:BG360)+1,"")</f>
        <v/>
      </c>
      <c r="BH361" s="7" t="str">
        <f>IF($J361=BH$4,MAX(BH$1:BH360)+1,"")</f>
        <v/>
      </c>
      <c r="BI361" s="6">
        <f t="shared" si="24"/>
        <v>13</v>
      </c>
    </row>
    <row r="362" spans="1:61">
      <c r="A362" s="6" t="str">
        <f t="shared" si="21"/>
        <v>มัธยมศึกษาปีที่ 1/4-5</v>
      </c>
      <c r="B362" s="6" t="str">
        <f t="shared" si="22"/>
        <v>ช67111-14</v>
      </c>
      <c r="D362" s="7">
        <v>5</v>
      </c>
      <c r="E362" s="7" t="s">
        <v>1077</v>
      </c>
      <c r="F362" s="6" t="s">
        <v>1078</v>
      </c>
      <c r="G362" s="6" t="s">
        <v>1079</v>
      </c>
      <c r="H362" s="7" t="s">
        <v>783</v>
      </c>
      <c r="J362" s="7" t="str">
        <f>IF(K362='วิชา-ชั้นที่สอน'!$B$3,'วิชา-ชั้นที่สอน'!$A$3,IF(K362='วิชา-ชั้นที่สอน'!$B$4,'วิชา-ชั้นที่สอน'!$A$4,IF(K362='วิชา-ชั้นที่สอน'!$B$5,'วิชา-ชั้นที่สอน'!$A$5,IF(K362='วิชา-ชั้นที่สอน'!$B$6,'วิชา-ชั้นที่สอน'!$A$6,IF(K362='วิชา-ชั้นที่สอน'!$B$7,'วิชา-ชั้นที่สอน'!$A$7,IF(K362='วิชา-ชั้นที่สอน'!$B$8,'วิชา-ชั้นที่สอน'!$A$8,"-"))))))</f>
        <v>ช67111</v>
      </c>
      <c r="K362" s="7" t="s">
        <v>1940</v>
      </c>
      <c r="L362" s="7" t="str">
        <f>IF(J362=0,"",IF(J362="-","",IF(J362="","",VLOOKUP(J362,'วิชา-ชั้นที่สอน'!$A$3:$F$59,3,FALSE))))</f>
        <v>นางสาวศิลป์ศุภา คุสินธุ์</v>
      </c>
      <c r="M362" s="7" t="str">
        <f>IF(L362=$M$4,MAX(M$1:$M361)+1,"")</f>
        <v/>
      </c>
      <c r="N362" s="7">
        <f>IF($L362=N$4,MAX(N$1:N361)+1,"")</f>
        <v>56</v>
      </c>
      <c r="O362" s="7" t="str">
        <f>IF($L362=O$4,MAX(O$1:O361)+1,"")</f>
        <v/>
      </c>
      <c r="P362" s="7" t="str">
        <f>IF($L362=P$4,MAX(P$1:P361)+1,"")</f>
        <v/>
      </c>
      <c r="Q362" s="7" t="str">
        <f>IF($L362=Q$4,MAX(Q$1:Q361)+1,"")</f>
        <v/>
      </c>
      <c r="R362" s="7" t="str">
        <f>IF($L362=R$4,MAX(R$1:R361)+1,"")</f>
        <v/>
      </c>
      <c r="S362" s="7" t="str">
        <f>IF($L362=S$4,MAX(S$1:S361)+1,"")</f>
        <v/>
      </c>
      <c r="T362" s="7" t="str">
        <f>IF($L362=T$4,MAX(T$1:T361)+1,"")</f>
        <v/>
      </c>
      <c r="U362" s="7" t="str">
        <f>IF($L362=U$4,MAX(U$1:U361)+1,"")</f>
        <v/>
      </c>
      <c r="V362" s="6">
        <f t="shared" si="23"/>
        <v>56</v>
      </c>
      <c r="X362" s="7" t="str">
        <f>IF($J362=X$4,MAX(X$1:X361)+1,"")</f>
        <v/>
      </c>
      <c r="Y362" s="7" t="str">
        <f>IF($J362=Y$4,MAX(Y$1:Y361)+1,"")</f>
        <v/>
      </c>
      <c r="Z362" s="7" t="str">
        <f>IF($J362=Z$4,MAX(Z$1:Z361)+1,"")</f>
        <v/>
      </c>
      <c r="AA362" s="7" t="str">
        <f>IF($J362=AA$4,MAX(AA$1:AA361)+1,"")</f>
        <v/>
      </c>
      <c r="AB362" s="7">
        <f>IF($J362=AB$4,MAX(AB$1:AB361)+1,"")</f>
        <v>14</v>
      </c>
      <c r="AC362" s="7" t="str">
        <f>IF($J362=AC$4,MAX(AC$1:AC361)+1,"")</f>
        <v/>
      </c>
      <c r="AD362" s="7" t="str">
        <f>IF($J362=AD$4,MAX(AD$1:AD361)+1,"")</f>
        <v/>
      </c>
      <c r="AE362" s="7" t="str">
        <f>IF($J362=AE$4,MAX(AE$1:AE361)+1,"")</f>
        <v/>
      </c>
      <c r="AF362" s="7" t="str">
        <f>IF($J362=AF$4,MAX(AF$1:AF361)+1,"")</f>
        <v/>
      </c>
      <c r="AG362" s="7" t="str">
        <f>IF($J362=AG$4,MAX(AG$1:AG361)+1,"")</f>
        <v/>
      </c>
      <c r="AH362" s="7" t="str">
        <f>IF($J362=AH$4,MAX(AH$1:AH361)+1,"")</f>
        <v/>
      </c>
      <c r="AI362" s="7" t="str">
        <f>IF($J362=AI$4,MAX(AI$1:AI361)+1,"")</f>
        <v/>
      </c>
      <c r="AJ362" s="7" t="str">
        <f>IF($J362=AJ$4,MAX(AJ$1:AJ361)+1,"")</f>
        <v/>
      </c>
      <c r="AK362" s="7" t="str">
        <f>IF($J362=AK$4,MAX(AK$1:AK361)+1,"")</f>
        <v/>
      </c>
      <c r="AL362" s="7" t="str">
        <f>IF($J362=AL$4,MAX(AL$1:AL361)+1,"")</f>
        <v/>
      </c>
      <c r="AM362" s="7" t="str">
        <f>IF($J362=AM$4,MAX(AM$1:AM361)+1,"")</f>
        <v/>
      </c>
      <c r="AN362" s="7" t="str">
        <f>IF($J362=AN$4,MAX(AN$1:AN361)+1,"")</f>
        <v/>
      </c>
      <c r="AO362" s="7" t="str">
        <f>IF($J362=AO$4,MAX(AO$1:AO361)+1,"")</f>
        <v/>
      </c>
      <c r="AP362" s="7" t="str">
        <f>IF($J362=AP$4,MAX(AP$1:AP361)+1,"")</f>
        <v/>
      </c>
      <c r="AQ362" s="7" t="str">
        <f>IF($J362=AQ$4,MAX(AQ$1:AQ361)+1,"")</f>
        <v/>
      </c>
      <c r="AR362" s="7" t="str">
        <f>IF($J362=AR$4,MAX(AR$1:AR361)+1,"")</f>
        <v/>
      </c>
      <c r="AS362" s="7" t="str">
        <f>IF($J362=AS$4,MAX(AS$1:AS361)+1,"")</f>
        <v/>
      </c>
      <c r="AT362" s="7" t="str">
        <f>IF($J362=AT$4,MAX(AT$1:AT361)+1,"")</f>
        <v/>
      </c>
      <c r="AU362" s="7" t="str">
        <f>IF($J362=AU$4,MAX(AU$1:AU361)+1,"")</f>
        <v/>
      </c>
      <c r="AV362" s="7" t="str">
        <f>IF($J362=AV$4,MAX(AV$1:AV361)+1,"")</f>
        <v/>
      </c>
      <c r="AW362" s="7" t="str">
        <f>IF($J362=AW$4,MAX(AW$1:AW361)+1,"")</f>
        <v/>
      </c>
      <c r="AX362" s="7" t="str">
        <f>IF($J362=AX$4,MAX(AX$1:AX361)+1,"")</f>
        <v/>
      </c>
      <c r="AY362" s="7" t="str">
        <f>IF($J362=AY$4,MAX(AY$1:AY361)+1,"")</f>
        <v/>
      </c>
      <c r="AZ362" s="7" t="str">
        <f>IF($J362=AZ$4,MAX(AZ$1:AZ361)+1,"")</f>
        <v/>
      </c>
      <c r="BA362" s="7" t="str">
        <f>IF($J362=BA$4,MAX(BA$1:BA361)+1,"")</f>
        <v/>
      </c>
      <c r="BB362" s="7" t="str">
        <f>IF($J362=BB$4,MAX(BB$1:BB361)+1,"")</f>
        <v/>
      </c>
      <c r="BC362" s="7" t="str">
        <f>IF($J362=BC$4,MAX(BC$1:BC361)+1,"")</f>
        <v/>
      </c>
      <c r="BD362" s="7" t="str">
        <f>IF($J362=BD$4,MAX(BD$1:BD361)+1,"")</f>
        <v/>
      </c>
      <c r="BE362" s="7" t="str">
        <f>IF($J362=BE$4,MAX(BE$1:BE361)+1,"")</f>
        <v/>
      </c>
      <c r="BF362" s="7" t="str">
        <f>IF($J362=BF$4,MAX(BF$1:BF361)+1,"")</f>
        <v/>
      </c>
      <c r="BG362" s="7" t="str">
        <f>IF($J362=BG$4,MAX(BG$1:BG361)+1,"")</f>
        <v/>
      </c>
      <c r="BH362" s="7" t="str">
        <f>IF($J362=BH$4,MAX(BH$1:BH361)+1,"")</f>
        <v/>
      </c>
      <c r="BI362" s="6">
        <f t="shared" si="24"/>
        <v>14</v>
      </c>
    </row>
    <row r="363" spans="1:61">
      <c r="A363" s="6" t="str">
        <f t="shared" si="21"/>
        <v>มัธยมศึกษาปีที่ 1/4-6</v>
      </c>
      <c r="B363" s="6" t="str">
        <f t="shared" si="22"/>
        <v>0-8</v>
      </c>
      <c r="D363" s="7">
        <v>6</v>
      </c>
      <c r="E363" s="7" t="s">
        <v>1080</v>
      </c>
      <c r="F363" s="6" t="s">
        <v>1081</v>
      </c>
      <c r="G363" s="6" t="s">
        <v>2003</v>
      </c>
      <c r="H363" s="7" t="s">
        <v>783</v>
      </c>
      <c r="I363" s="7" t="s">
        <v>1845</v>
      </c>
      <c r="J363" s="7">
        <f>IF(K363='วิชา-ชั้นที่สอน'!$B$3,'วิชา-ชั้นที่สอน'!$A$3,IF(K363='วิชา-ชั้นที่สอน'!$B$4,'วิชา-ชั้นที่สอน'!$A$4,IF(K363='วิชา-ชั้นที่สอน'!$B$5,'วิชา-ชั้นที่สอน'!$A$5,IF(K363='วิชา-ชั้นที่สอน'!$B$6,'วิชา-ชั้นที่สอน'!$A$6,IF(K363='วิชา-ชั้นที่สอน'!$B$7,'วิชา-ชั้นที่สอน'!$A$7,IF(K363='วิชา-ชั้นที่สอน'!$B$8,'วิชา-ชั้นที่สอน'!$A$8,"-"))))))</f>
        <v>0</v>
      </c>
      <c r="L363" s="7" t="str">
        <f>IF(J363=0,"",IF(J363="-","",IF(J363="","",VLOOKUP(J363,'วิชา-ชั้นที่สอน'!$A$3:$F$59,3,FALSE))))</f>
        <v/>
      </c>
      <c r="M363" s="7" t="str">
        <f>IF(L363=$M$4,MAX(M$1:$M362)+1,"")</f>
        <v/>
      </c>
      <c r="N363" s="7" t="str">
        <f>IF($L363=N$4,MAX(N$1:N362)+1,"")</f>
        <v/>
      </c>
      <c r="O363" s="7" t="str">
        <f>IF($L363=O$4,MAX(O$1:O362)+1,"")</f>
        <v/>
      </c>
      <c r="P363" s="7" t="str">
        <f>IF($L363=P$4,MAX(P$1:P362)+1,"")</f>
        <v/>
      </c>
      <c r="Q363" s="7" t="str">
        <f>IF($L363=Q$4,MAX(Q$1:Q362)+1,"")</f>
        <v/>
      </c>
      <c r="R363" s="7" t="str">
        <f>IF($L363=R$4,MAX(R$1:R362)+1,"")</f>
        <v/>
      </c>
      <c r="S363" s="7" t="str">
        <f>IF($L363=S$4,MAX(S$1:S362)+1,"")</f>
        <v/>
      </c>
      <c r="T363" s="7" t="str">
        <f>IF($L363=T$4,MAX(T$1:T362)+1,"")</f>
        <v/>
      </c>
      <c r="U363" s="7" t="str">
        <f>IF($L363=U$4,MAX(U$1:U362)+1,"")</f>
        <v/>
      </c>
      <c r="V363" s="6">
        <f t="shared" si="23"/>
        <v>0</v>
      </c>
      <c r="X363" s="7" t="str">
        <f>IF($J363=X$4,MAX(X$1:X362)+1,"")</f>
        <v/>
      </c>
      <c r="Y363" s="7" t="str">
        <f>IF($J363=Y$4,MAX(Y$1:Y362)+1,"")</f>
        <v/>
      </c>
      <c r="Z363" s="7" t="str">
        <f>IF($J363=Z$4,MAX(Z$1:Z362)+1,"")</f>
        <v/>
      </c>
      <c r="AA363" s="7" t="str">
        <f>IF($J363=AA$4,MAX(AA$1:AA362)+1,"")</f>
        <v/>
      </c>
      <c r="AB363" s="7" t="str">
        <f>IF($J363=AB$4,MAX(AB$1:AB362)+1,"")</f>
        <v/>
      </c>
      <c r="AC363" s="7">
        <f>IF($J363=AC$4,MAX(AC$1:AC362)+1,"")</f>
        <v>8</v>
      </c>
      <c r="AD363" s="7" t="str">
        <f>IF($J363=AD$4,MAX(AD$1:AD362)+1,"")</f>
        <v/>
      </c>
      <c r="AE363" s="7" t="str">
        <f>IF($J363=AE$4,MAX(AE$1:AE362)+1,"")</f>
        <v/>
      </c>
      <c r="AF363" s="7" t="str">
        <f>IF($J363=AF$4,MAX(AF$1:AF362)+1,"")</f>
        <v/>
      </c>
      <c r="AG363" s="7" t="str">
        <f>IF($J363=AG$4,MAX(AG$1:AG362)+1,"")</f>
        <v/>
      </c>
      <c r="AH363" s="7" t="str">
        <f>IF($J363=AH$4,MAX(AH$1:AH362)+1,"")</f>
        <v/>
      </c>
      <c r="AI363" s="7" t="str">
        <f>IF($J363=AI$4,MAX(AI$1:AI362)+1,"")</f>
        <v/>
      </c>
      <c r="AJ363" s="7" t="str">
        <f>IF($J363=AJ$4,MAX(AJ$1:AJ362)+1,"")</f>
        <v/>
      </c>
      <c r="AK363" s="7" t="str">
        <f>IF($J363=AK$4,MAX(AK$1:AK362)+1,"")</f>
        <v/>
      </c>
      <c r="AL363" s="7" t="str">
        <f>IF($J363=AL$4,MAX(AL$1:AL362)+1,"")</f>
        <v/>
      </c>
      <c r="AM363" s="7" t="str">
        <f>IF($J363=AM$4,MAX(AM$1:AM362)+1,"")</f>
        <v/>
      </c>
      <c r="AN363" s="7" t="str">
        <f>IF($J363=AN$4,MAX(AN$1:AN362)+1,"")</f>
        <v/>
      </c>
      <c r="AO363" s="7" t="str">
        <f>IF($J363=AO$4,MAX(AO$1:AO362)+1,"")</f>
        <v/>
      </c>
      <c r="AP363" s="7" t="str">
        <f>IF($J363=AP$4,MAX(AP$1:AP362)+1,"")</f>
        <v/>
      </c>
      <c r="AQ363" s="7" t="str">
        <f>IF($J363=AQ$4,MAX(AQ$1:AQ362)+1,"")</f>
        <v/>
      </c>
      <c r="AR363" s="7" t="str">
        <f>IF($J363=AR$4,MAX(AR$1:AR362)+1,"")</f>
        <v/>
      </c>
      <c r="AS363" s="7" t="str">
        <f>IF($J363=AS$4,MAX(AS$1:AS362)+1,"")</f>
        <v/>
      </c>
      <c r="AT363" s="7" t="str">
        <f>IF($J363=AT$4,MAX(AT$1:AT362)+1,"")</f>
        <v/>
      </c>
      <c r="AU363" s="7" t="str">
        <f>IF($J363=AU$4,MAX(AU$1:AU362)+1,"")</f>
        <v/>
      </c>
      <c r="AV363" s="7" t="str">
        <f>IF($J363=AV$4,MAX(AV$1:AV362)+1,"")</f>
        <v/>
      </c>
      <c r="AW363" s="7" t="str">
        <f>IF($J363=AW$4,MAX(AW$1:AW362)+1,"")</f>
        <v/>
      </c>
      <c r="AX363" s="7" t="str">
        <f>IF($J363=AX$4,MAX(AX$1:AX362)+1,"")</f>
        <v/>
      </c>
      <c r="AY363" s="7" t="str">
        <f>IF($J363=AY$4,MAX(AY$1:AY362)+1,"")</f>
        <v/>
      </c>
      <c r="AZ363" s="7" t="str">
        <f>IF($J363=AZ$4,MAX(AZ$1:AZ362)+1,"")</f>
        <v/>
      </c>
      <c r="BA363" s="7" t="str">
        <f>IF($J363=BA$4,MAX(BA$1:BA362)+1,"")</f>
        <v/>
      </c>
      <c r="BB363" s="7" t="str">
        <f>IF($J363=BB$4,MAX(BB$1:BB362)+1,"")</f>
        <v/>
      </c>
      <c r="BC363" s="7" t="str">
        <f>IF($J363=BC$4,MAX(BC$1:BC362)+1,"")</f>
        <v/>
      </c>
      <c r="BD363" s="7" t="str">
        <f>IF($J363=BD$4,MAX(BD$1:BD362)+1,"")</f>
        <v/>
      </c>
      <c r="BE363" s="7" t="str">
        <f>IF($J363=BE$4,MAX(BE$1:BE362)+1,"")</f>
        <v/>
      </c>
      <c r="BF363" s="7" t="str">
        <f>IF($J363=BF$4,MAX(BF$1:BF362)+1,"")</f>
        <v/>
      </c>
      <c r="BG363" s="7" t="str">
        <f>IF($J363=BG$4,MAX(BG$1:BG362)+1,"")</f>
        <v/>
      </c>
      <c r="BH363" s="7" t="str">
        <f>IF($J363=BH$4,MAX(BH$1:BH362)+1,"")</f>
        <v/>
      </c>
      <c r="BI363" s="6">
        <f t="shared" si="24"/>
        <v>8</v>
      </c>
    </row>
    <row r="364" spans="1:61">
      <c r="A364" s="6" t="str">
        <f t="shared" si="21"/>
        <v>มัธยมศึกษาปีที่ 1/4-7</v>
      </c>
      <c r="B364" s="6" t="str">
        <f t="shared" si="22"/>
        <v>ช67111-15</v>
      </c>
      <c r="D364" s="7">
        <v>7</v>
      </c>
      <c r="E364" s="7" t="s">
        <v>2004</v>
      </c>
      <c r="F364" s="6" t="s">
        <v>1082</v>
      </c>
      <c r="G364" s="6" t="s">
        <v>2005</v>
      </c>
      <c r="H364" s="7" t="s">
        <v>783</v>
      </c>
      <c r="J364" s="7" t="str">
        <f>IF(K364='วิชา-ชั้นที่สอน'!$B$3,'วิชา-ชั้นที่สอน'!$A$3,IF(K364='วิชา-ชั้นที่สอน'!$B$4,'วิชา-ชั้นที่สอน'!$A$4,IF(K364='วิชา-ชั้นที่สอน'!$B$5,'วิชา-ชั้นที่สอน'!$A$5,IF(K364='วิชา-ชั้นที่สอน'!$B$6,'วิชา-ชั้นที่สอน'!$A$6,IF(K364='วิชา-ชั้นที่สอน'!$B$7,'วิชา-ชั้นที่สอน'!$A$7,IF(K364='วิชา-ชั้นที่สอน'!$B$8,'วิชา-ชั้นที่สอน'!$A$8,"-"))))))</f>
        <v>ช67111</v>
      </c>
      <c r="K364" s="7" t="s">
        <v>1940</v>
      </c>
      <c r="L364" s="7" t="str">
        <f>IF(J364=0,"",IF(J364="-","",IF(J364="","",VLOOKUP(J364,'วิชา-ชั้นที่สอน'!$A$3:$F$59,3,FALSE))))</f>
        <v>นางสาวศิลป์ศุภา คุสินธุ์</v>
      </c>
      <c r="M364" s="7" t="str">
        <f>IF(L364=$M$4,MAX(M$1:$M363)+1,"")</f>
        <v/>
      </c>
      <c r="N364" s="7">
        <f>IF($L364=N$4,MAX(N$1:N363)+1,"")</f>
        <v>57</v>
      </c>
      <c r="O364" s="7" t="str">
        <f>IF($L364=O$4,MAX(O$1:O363)+1,"")</f>
        <v/>
      </c>
      <c r="P364" s="7" t="str">
        <f>IF($L364=P$4,MAX(P$1:P363)+1,"")</f>
        <v/>
      </c>
      <c r="Q364" s="7" t="str">
        <f>IF($L364=Q$4,MAX(Q$1:Q363)+1,"")</f>
        <v/>
      </c>
      <c r="R364" s="7" t="str">
        <f>IF($L364=R$4,MAX(R$1:R363)+1,"")</f>
        <v/>
      </c>
      <c r="S364" s="7" t="str">
        <f>IF($L364=S$4,MAX(S$1:S363)+1,"")</f>
        <v/>
      </c>
      <c r="T364" s="7" t="str">
        <f>IF($L364=T$4,MAX(T$1:T363)+1,"")</f>
        <v/>
      </c>
      <c r="U364" s="7" t="str">
        <f>IF($L364=U$4,MAX(U$1:U363)+1,"")</f>
        <v/>
      </c>
      <c r="V364" s="6">
        <f t="shared" si="23"/>
        <v>57</v>
      </c>
      <c r="X364" s="7" t="str">
        <f>IF($J364=X$4,MAX(X$1:X363)+1,"")</f>
        <v/>
      </c>
      <c r="Y364" s="7" t="str">
        <f>IF($J364=Y$4,MAX(Y$1:Y363)+1,"")</f>
        <v/>
      </c>
      <c r="Z364" s="7" t="str">
        <f>IF($J364=Z$4,MAX(Z$1:Z363)+1,"")</f>
        <v/>
      </c>
      <c r="AA364" s="7" t="str">
        <f>IF($J364=AA$4,MAX(AA$1:AA363)+1,"")</f>
        <v/>
      </c>
      <c r="AB364" s="7">
        <f>IF($J364=AB$4,MAX(AB$1:AB363)+1,"")</f>
        <v>15</v>
      </c>
      <c r="AC364" s="7" t="str">
        <f>IF($J364=AC$4,MAX(AC$1:AC363)+1,"")</f>
        <v/>
      </c>
      <c r="AD364" s="7" t="str">
        <f>IF($J364=AD$4,MAX(AD$1:AD363)+1,"")</f>
        <v/>
      </c>
      <c r="AE364" s="7" t="str">
        <f>IF($J364=AE$4,MAX(AE$1:AE363)+1,"")</f>
        <v/>
      </c>
      <c r="AF364" s="7" t="str">
        <f>IF($J364=AF$4,MAX(AF$1:AF363)+1,"")</f>
        <v/>
      </c>
      <c r="AG364" s="7" t="str">
        <f>IF($J364=AG$4,MAX(AG$1:AG363)+1,"")</f>
        <v/>
      </c>
      <c r="AH364" s="7" t="str">
        <f>IF($J364=AH$4,MAX(AH$1:AH363)+1,"")</f>
        <v/>
      </c>
      <c r="AI364" s="7" t="str">
        <f>IF($J364=AI$4,MAX(AI$1:AI363)+1,"")</f>
        <v/>
      </c>
      <c r="AJ364" s="7" t="str">
        <f>IF($J364=AJ$4,MAX(AJ$1:AJ363)+1,"")</f>
        <v/>
      </c>
      <c r="AK364" s="7" t="str">
        <f>IF($J364=AK$4,MAX(AK$1:AK363)+1,"")</f>
        <v/>
      </c>
      <c r="AL364" s="7" t="str">
        <f>IF($J364=AL$4,MAX(AL$1:AL363)+1,"")</f>
        <v/>
      </c>
      <c r="AM364" s="7" t="str">
        <f>IF($J364=AM$4,MAX(AM$1:AM363)+1,"")</f>
        <v/>
      </c>
      <c r="AN364" s="7" t="str">
        <f>IF($J364=AN$4,MAX(AN$1:AN363)+1,"")</f>
        <v/>
      </c>
      <c r="AO364" s="7" t="str">
        <f>IF($J364=AO$4,MAX(AO$1:AO363)+1,"")</f>
        <v/>
      </c>
      <c r="AP364" s="7" t="str">
        <f>IF($J364=AP$4,MAX(AP$1:AP363)+1,"")</f>
        <v/>
      </c>
      <c r="AQ364" s="7" t="str">
        <f>IF($J364=AQ$4,MAX(AQ$1:AQ363)+1,"")</f>
        <v/>
      </c>
      <c r="AR364" s="7" t="str">
        <f>IF($J364=AR$4,MAX(AR$1:AR363)+1,"")</f>
        <v/>
      </c>
      <c r="AS364" s="7" t="str">
        <f>IF($J364=AS$4,MAX(AS$1:AS363)+1,"")</f>
        <v/>
      </c>
      <c r="AT364" s="7" t="str">
        <f>IF($J364=AT$4,MAX(AT$1:AT363)+1,"")</f>
        <v/>
      </c>
      <c r="AU364" s="7" t="str">
        <f>IF($J364=AU$4,MAX(AU$1:AU363)+1,"")</f>
        <v/>
      </c>
      <c r="AV364" s="7" t="str">
        <f>IF($J364=AV$4,MAX(AV$1:AV363)+1,"")</f>
        <v/>
      </c>
      <c r="AW364" s="7" t="str">
        <f>IF($J364=AW$4,MAX(AW$1:AW363)+1,"")</f>
        <v/>
      </c>
      <c r="AX364" s="7" t="str">
        <f>IF($J364=AX$4,MAX(AX$1:AX363)+1,"")</f>
        <v/>
      </c>
      <c r="AY364" s="7" t="str">
        <f>IF($J364=AY$4,MAX(AY$1:AY363)+1,"")</f>
        <v/>
      </c>
      <c r="AZ364" s="7" t="str">
        <f>IF($J364=AZ$4,MAX(AZ$1:AZ363)+1,"")</f>
        <v/>
      </c>
      <c r="BA364" s="7" t="str">
        <f>IF($J364=BA$4,MAX(BA$1:BA363)+1,"")</f>
        <v/>
      </c>
      <c r="BB364" s="7" t="str">
        <f>IF($J364=BB$4,MAX(BB$1:BB363)+1,"")</f>
        <v/>
      </c>
      <c r="BC364" s="7" t="str">
        <f>IF($J364=BC$4,MAX(BC$1:BC363)+1,"")</f>
        <v/>
      </c>
      <c r="BD364" s="7" t="str">
        <f>IF($J364=BD$4,MAX(BD$1:BD363)+1,"")</f>
        <v/>
      </c>
      <c r="BE364" s="7" t="str">
        <f>IF($J364=BE$4,MAX(BE$1:BE363)+1,"")</f>
        <v/>
      </c>
      <c r="BF364" s="7" t="str">
        <f>IF($J364=BF$4,MAX(BF$1:BF363)+1,"")</f>
        <v/>
      </c>
      <c r="BG364" s="7" t="str">
        <f>IF($J364=BG$4,MAX(BG$1:BG363)+1,"")</f>
        <v/>
      </c>
      <c r="BH364" s="7" t="str">
        <f>IF($J364=BH$4,MAX(BH$1:BH363)+1,"")</f>
        <v/>
      </c>
      <c r="BI364" s="6">
        <f t="shared" si="24"/>
        <v>15</v>
      </c>
    </row>
    <row r="365" spans="1:61">
      <c r="A365" s="6" t="str">
        <f t="shared" si="21"/>
        <v>มัธยมศึกษาปีที่ 1/4-8</v>
      </c>
      <c r="B365" s="6" t="str">
        <f t="shared" si="22"/>
        <v>ช67111-16</v>
      </c>
      <c r="D365" s="7">
        <v>8</v>
      </c>
      <c r="E365" s="7" t="s">
        <v>2006</v>
      </c>
      <c r="F365" s="6" t="s">
        <v>1083</v>
      </c>
      <c r="G365" s="6" t="s">
        <v>1084</v>
      </c>
      <c r="H365" s="7" t="s">
        <v>783</v>
      </c>
      <c r="J365" s="7" t="str">
        <f>IF(K365='วิชา-ชั้นที่สอน'!$B$3,'วิชา-ชั้นที่สอน'!$A$3,IF(K365='วิชา-ชั้นที่สอน'!$B$4,'วิชา-ชั้นที่สอน'!$A$4,IF(K365='วิชา-ชั้นที่สอน'!$B$5,'วิชา-ชั้นที่สอน'!$A$5,IF(K365='วิชา-ชั้นที่สอน'!$B$6,'วิชา-ชั้นที่สอน'!$A$6,IF(K365='วิชา-ชั้นที่สอน'!$B$7,'วิชา-ชั้นที่สอน'!$A$7,IF(K365='วิชา-ชั้นที่สอน'!$B$8,'วิชา-ชั้นที่สอน'!$A$8,"-"))))))</f>
        <v>ช67111</v>
      </c>
      <c r="K365" s="7" t="s">
        <v>1940</v>
      </c>
      <c r="L365" s="7" t="str">
        <f>IF(J365=0,"",IF(J365="-","",IF(J365="","",VLOOKUP(J365,'วิชา-ชั้นที่สอน'!$A$3:$F$59,3,FALSE))))</f>
        <v>นางสาวศิลป์ศุภา คุสินธุ์</v>
      </c>
      <c r="M365" s="7" t="str">
        <f>IF(L365=$M$4,MAX(M$1:$M364)+1,"")</f>
        <v/>
      </c>
      <c r="N365" s="7">
        <f>IF($L365=N$4,MAX(N$1:N364)+1,"")</f>
        <v>58</v>
      </c>
      <c r="O365" s="7" t="str">
        <f>IF($L365=O$4,MAX(O$1:O364)+1,"")</f>
        <v/>
      </c>
      <c r="P365" s="7" t="str">
        <f>IF($L365=P$4,MAX(P$1:P364)+1,"")</f>
        <v/>
      </c>
      <c r="Q365" s="7" t="str">
        <f>IF($L365=Q$4,MAX(Q$1:Q364)+1,"")</f>
        <v/>
      </c>
      <c r="R365" s="7" t="str">
        <f>IF($L365=R$4,MAX(R$1:R364)+1,"")</f>
        <v/>
      </c>
      <c r="S365" s="7" t="str">
        <f>IF($L365=S$4,MAX(S$1:S364)+1,"")</f>
        <v/>
      </c>
      <c r="T365" s="7" t="str">
        <f>IF($L365=T$4,MAX(T$1:T364)+1,"")</f>
        <v/>
      </c>
      <c r="U365" s="7" t="str">
        <f>IF($L365=U$4,MAX(U$1:U364)+1,"")</f>
        <v/>
      </c>
      <c r="V365" s="6">
        <f t="shared" si="23"/>
        <v>58</v>
      </c>
      <c r="X365" s="7" t="str">
        <f>IF($J365=X$4,MAX(X$1:X364)+1,"")</f>
        <v/>
      </c>
      <c r="Y365" s="7" t="str">
        <f>IF($J365=Y$4,MAX(Y$1:Y364)+1,"")</f>
        <v/>
      </c>
      <c r="Z365" s="7" t="str">
        <f>IF($J365=Z$4,MAX(Z$1:Z364)+1,"")</f>
        <v/>
      </c>
      <c r="AA365" s="7" t="str">
        <f>IF($J365=AA$4,MAX(AA$1:AA364)+1,"")</f>
        <v/>
      </c>
      <c r="AB365" s="7">
        <f>IF($J365=AB$4,MAX(AB$1:AB364)+1,"")</f>
        <v>16</v>
      </c>
      <c r="AC365" s="7" t="str">
        <f>IF($J365=AC$4,MAX(AC$1:AC364)+1,"")</f>
        <v/>
      </c>
      <c r="AD365" s="7" t="str">
        <f>IF($J365=AD$4,MAX(AD$1:AD364)+1,"")</f>
        <v/>
      </c>
      <c r="AE365" s="7" t="str">
        <f>IF($J365=AE$4,MAX(AE$1:AE364)+1,"")</f>
        <v/>
      </c>
      <c r="AF365" s="7" t="str">
        <f>IF($J365=AF$4,MAX(AF$1:AF364)+1,"")</f>
        <v/>
      </c>
      <c r="AG365" s="7" t="str">
        <f>IF($J365=AG$4,MAX(AG$1:AG364)+1,"")</f>
        <v/>
      </c>
      <c r="AH365" s="7" t="str">
        <f>IF($J365=AH$4,MAX(AH$1:AH364)+1,"")</f>
        <v/>
      </c>
      <c r="AI365" s="7" t="str">
        <f>IF($J365=AI$4,MAX(AI$1:AI364)+1,"")</f>
        <v/>
      </c>
      <c r="AJ365" s="7" t="str">
        <f>IF($J365=AJ$4,MAX(AJ$1:AJ364)+1,"")</f>
        <v/>
      </c>
      <c r="AK365" s="7" t="str">
        <f>IF($J365=AK$4,MAX(AK$1:AK364)+1,"")</f>
        <v/>
      </c>
      <c r="AL365" s="7" t="str">
        <f>IF($J365=AL$4,MAX(AL$1:AL364)+1,"")</f>
        <v/>
      </c>
      <c r="AM365" s="7" t="str">
        <f>IF($J365=AM$4,MAX(AM$1:AM364)+1,"")</f>
        <v/>
      </c>
      <c r="AN365" s="7" t="str">
        <f>IF($J365=AN$4,MAX(AN$1:AN364)+1,"")</f>
        <v/>
      </c>
      <c r="AO365" s="7" t="str">
        <f>IF($J365=AO$4,MAX(AO$1:AO364)+1,"")</f>
        <v/>
      </c>
      <c r="AP365" s="7" t="str">
        <f>IF($J365=AP$4,MAX(AP$1:AP364)+1,"")</f>
        <v/>
      </c>
      <c r="AQ365" s="7" t="str">
        <f>IF($J365=AQ$4,MAX(AQ$1:AQ364)+1,"")</f>
        <v/>
      </c>
      <c r="AR365" s="7" t="str">
        <f>IF($J365=AR$4,MAX(AR$1:AR364)+1,"")</f>
        <v/>
      </c>
      <c r="AS365" s="7" t="str">
        <f>IF($J365=AS$4,MAX(AS$1:AS364)+1,"")</f>
        <v/>
      </c>
      <c r="AT365" s="7" t="str">
        <f>IF($J365=AT$4,MAX(AT$1:AT364)+1,"")</f>
        <v/>
      </c>
      <c r="AU365" s="7" t="str">
        <f>IF($J365=AU$4,MAX(AU$1:AU364)+1,"")</f>
        <v/>
      </c>
      <c r="AV365" s="7" t="str">
        <f>IF($J365=AV$4,MAX(AV$1:AV364)+1,"")</f>
        <v/>
      </c>
      <c r="AW365" s="7" t="str">
        <f>IF($J365=AW$4,MAX(AW$1:AW364)+1,"")</f>
        <v/>
      </c>
      <c r="AX365" s="7" t="str">
        <f>IF($J365=AX$4,MAX(AX$1:AX364)+1,"")</f>
        <v/>
      </c>
      <c r="AY365" s="7" t="str">
        <f>IF($J365=AY$4,MAX(AY$1:AY364)+1,"")</f>
        <v/>
      </c>
      <c r="AZ365" s="7" t="str">
        <f>IF($J365=AZ$4,MAX(AZ$1:AZ364)+1,"")</f>
        <v/>
      </c>
      <c r="BA365" s="7" t="str">
        <f>IF($J365=BA$4,MAX(BA$1:BA364)+1,"")</f>
        <v/>
      </c>
      <c r="BB365" s="7" t="str">
        <f>IF($J365=BB$4,MAX(BB$1:BB364)+1,"")</f>
        <v/>
      </c>
      <c r="BC365" s="7" t="str">
        <f>IF($J365=BC$4,MAX(BC$1:BC364)+1,"")</f>
        <v/>
      </c>
      <c r="BD365" s="7" t="str">
        <f>IF($J365=BD$4,MAX(BD$1:BD364)+1,"")</f>
        <v/>
      </c>
      <c r="BE365" s="7" t="str">
        <f>IF($J365=BE$4,MAX(BE$1:BE364)+1,"")</f>
        <v/>
      </c>
      <c r="BF365" s="7" t="str">
        <f>IF($J365=BF$4,MAX(BF$1:BF364)+1,"")</f>
        <v/>
      </c>
      <c r="BG365" s="7" t="str">
        <f>IF($J365=BG$4,MAX(BG$1:BG364)+1,"")</f>
        <v/>
      </c>
      <c r="BH365" s="7" t="str">
        <f>IF($J365=BH$4,MAX(BH$1:BH364)+1,"")</f>
        <v/>
      </c>
      <c r="BI365" s="6">
        <f t="shared" si="24"/>
        <v>16</v>
      </c>
    </row>
    <row r="366" spans="1:61">
      <c r="A366" s="6" t="str">
        <f t="shared" si="21"/>
        <v>มัธยมศึกษาปีที่ 1/4-9</v>
      </c>
      <c r="B366" s="6" t="str">
        <f t="shared" si="22"/>
        <v>ช67111-17</v>
      </c>
      <c r="D366" s="7">
        <v>9</v>
      </c>
      <c r="E366" s="7" t="s">
        <v>2007</v>
      </c>
      <c r="F366" s="6" t="s">
        <v>1085</v>
      </c>
      <c r="G366" s="6" t="s">
        <v>1086</v>
      </c>
      <c r="H366" s="7" t="s">
        <v>783</v>
      </c>
      <c r="J366" s="7" t="str">
        <f>IF(K366='วิชา-ชั้นที่สอน'!$B$3,'วิชา-ชั้นที่สอน'!$A$3,IF(K366='วิชา-ชั้นที่สอน'!$B$4,'วิชา-ชั้นที่สอน'!$A$4,IF(K366='วิชา-ชั้นที่สอน'!$B$5,'วิชา-ชั้นที่สอน'!$A$5,IF(K366='วิชา-ชั้นที่สอน'!$B$6,'วิชา-ชั้นที่สอน'!$A$6,IF(K366='วิชา-ชั้นที่สอน'!$B$7,'วิชา-ชั้นที่สอน'!$A$7,IF(K366='วิชา-ชั้นที่สอน'!$B$8,'วิชา-ชั้นที่สอน'!$A$8,"-"))))))</f>
        <v>ช67111</v>
      </c>
      <c r="K366" s="7" t="s">
        <v>1940</v>
      </c>
      <c r="L366" s="7" t="str">
        <f>IF(J366=0,"",IF(J366="-","",IF(J366="","",VLOOKUP(J366,'วิชา-ชั้นที่สอน'!$A$3:$F$59,3,FALSE))))</f>
        <v>นางสาวศิลป์ศุภา คุสินธุ์</v>
      </c>
      <c r="M366" s="7" t="str">
        <f>IF(L366=$M$4,MAX(M$1:$M365)+1,"")</f>
        <v/>
      </c>
      <c r="N366" s="7">
        <f>IF($L366=N$4,MAX(N$1:N365)+1,"")</f>
        <v>59</v>
      </c>
      <c r="O366" s="7" t="str">
        <f>IF($L366=O$4,MAX(O$1:O365)+1,"")</f>
        <v/>
      </c>
      <c r="P366" s="7" t="str">
        <f>IF($L366=P$4,MAX(P$1:P365)+1,"")</f>
        <v/>
      </c>
      <c r="Q366" s="7" t="str">
        <f>IF($L366=Q$4,MAX(Q$1:Q365)+1,"")</f>
        <v/>
      </c>
      <c r="R366" s="7" t="str">
        <f>IF($L366=R$4,MAX(R$1:R365)+1,"")</f>
        <v/>
      </c>
      <c r="S366" s="7" t="str">
        <f>IF($L366=S$4,MAX(S$1:S365)+1,"")</f>
        <v/>
      </c>
      <c r="T366" s="7" t="str">
        <f>IF($L366=T$4,MAX(T$1:T365)+1,"")</f>
        <v/>
      </c>
      <c r="U366" s="7" t="str">
        <f>IF($L366=U$4,MAX(U$1:U365)+1,"")</f>
        <v/>
      </c>
      <c r="V366" s="6">
        <f t="shared" si="23"/>
        <v>59</v>
      </c>
      <c r="X366" s="7" t="str">
        <f>IF($J366=X$4,MAX(X$1:X365)+1,"")</f>
        <v/>
      </c>
      <c r="Y366" s="7" t="str">
        <f>IF($J366=Y$4,MAX(Y$1:Y365)+1,"")</f>
        <v/>
      </c>
      <c r="Z366" s="7" t="str">
        <f>IF($J366=Z$4,MAX(Z$1:Z365)+1,"")</f>
        <v/>
      </c>
      <c r="AA366" s="7" t="str">
        <f>IF($J366=AA$4,MAX(AA$1:AA365)+1,"")</f>
        <v/>
      </c>
      <c r="AB366" s="7">
        <f>IF($J366=AB$4,MAX(AB$1:AB365)+1,"")</f>
        <v>17</v>
      </c>
      <c r="AC366" s="7" t="str">
        <f>IF($J366=AC$4,MAX(AC$1:AC365)+1,"")</f>
        <v/>
      </c>
      <c r="AD366" s="7" t="str">
        <f>IF($J366=AD$4,MAX(AD$1:AD365)+1,"")</f>
        <v/>
      </c>
      <c r="AE366" s="7" t="str">
        <f>IF($J366=AE$4,MAX(AE$1:AE365)+1,"")</f>
        <v/>
      </c>
      <c r="AF366" s="7" t="str">
        <f>IF($J366=AF$4,MAX(AF$1:AF365)+1,"")</f>
        <v/>
      </c>
      <c r="AG366" s="7" t="str">
        <f>IF($J366=AG$4,MAX(AG$1:AG365)+1,"")</f>
        <v/>
      </c>
      <c r="AH366" s="7" t="str">
        <f>IF($J366=AH$4,MAX(AH$1:AH365)+1,"")</f>
        <v/>
      </c>
      <c r="AI366" s="7" t="str">
        <f>IF($J366=AI$4,MAX(AI$1:AI365)+1,"")</f>
        <v/>
      </c>
      <c r="AJ366" s="7" t="str">
        <f>IF($J366=AJ$4,MAX(AJ$1:AJ365)+1,"")</f>
        <v/>
      </c>
      <c r="AK366" s="7" t="str">
        <f>IF($J366=AK$4,MAX(AK$1:AK365)+1,"")</f>
        <v/>
      </c>
      <c r="AL366" s="7" t="str">
        <f>IF($J366=AL$4,MAX(AL$1:AL365)+1,"")</f>
        <v/>
      </c>
      <c r="AM366" s="7" t="str">
        <f>IF($J366=AM$4,MAX(AM$1:AM365)+1,"")</f>
        <v/>
      </c>
      <c r="AN366" s="7" t="str">
        <f>IF($J366=AN$4,MAX(AN$1:AN365)+1,"")</f>
        <v/>
      </c>
      <c r="AO366" s="7" t="str">
        <f>IF($J366=AO$4,MAX(AO$1:AO365)+1,"")</f>
        <v/>
      </c>
      <c r="AP366" s="7" t="str">
        <f>IF($J366=AP$4,MAX(AP$1:AP365)+1,"")</f>
        <v/>
      </c>
      <c r="AQ366" s="7" t="str">
        <f>IF($J366=AQ$4,MAX(AQ$1:AQ365)+1,"")</f>
        <v/>
      </c>
      <c r="AR366" s="7" t="str">
        <f>IF($J366=AR$4,MAX(AR$1:AR365)+1,"")</f>
        <v/>
      </c>
      <c r="AS366" s="7" t="str">
        <f>IF($J366=AS$4,MAX(AS$1:AS365)+1,"")</f>
        <v/>
      </c>
      <c r="AT366" s="7" t="str">
        <f>IF($J366=AT$4,MAX(AT$1:AT365)+1,"")</f>
        <v/>
      </c>
      <c r="AU366" s="7" t="str">
        <f>IF($J366=AU$4,MAX(AU$1:AU365)+1,"")</f>
        <v/>
      </c>
      <c r="AV366" s="7" t="str">
        <f>IF($J366=AV$4,MAX(AV$1:AV365)+1,"")</f>
        <v/>
      </c>
      <c r="AW366" s="7" t="str">
        <f>IF($J366=AW$4,MAX(AW$1:AW365)+1,"")</f>
        <v/>
      </c>
      <c r="AX366" s="7" t="str">
        <f>IF($J366=AX$4,MAX(AX$1:AX365)+1,"")</f>
        <v/>
      </c>
      <c r="AY366" s="7" t="str">
        <f>IF($J366=AY$4,MAX(AY$1:AY365)+1,"")</f>
        <v/>
      </c>
      <c r="AZ366" s="7" t="str">
        <f>IF($J366=AZ$4,MAX(AZ$1:AZ365)+1,"")</f>
        <v/>
      </c>
      <c r="BA366" s="7" t="str">
        <f>IF($J366=BA$4,MAX(BA$1:BA365)+1,"")</f>
        <v/>
      </c>
      <c r="BB366" s="7" t="str">
        <f>IF($J366=BB$4,MAX(BB$1:BB365)+1,"")</f>
        <v/>
      </c>
      <c r="BC366" s="7" t="str">
        <f>IF($J366=BC$4,MAX(BC$1:BC365)+1,"")</f>
        <v/>
      </c>
      <c r="BD366" s="7" t="str">
        <f>IF($J366=BD$4,MAX(BD$1:BD365)+1,"")</f>
        <v/>
      </c>
      <c r="BE366" s="7" t="str">
        <f>IF($J366=BE$4,MAX(BE$1:BE365)+1,"")</f>
        <v/>
      </c>
      <c r="BF366" s="7" t="str">
        <f>IF($J366=BF$4,MAX(BF$1:BF365)+1,"")</f>
        <v/>
      </c>
      <c r="BG366" s="7" t="str">
        <f>IF($J366=BG$4,MAX(BG$1:BG365)+1,"")</f>
        <v/>
      </c>
      <c r="BH366" s="7" t="str">
        <f>IF($J366=BH$4,MAX(BH$1:BH365)+1,"")</f>
        <v/>
      </c>
      <c r="BI366" s="6">
        <f t="shared" si="24"/>
        <v>17</v>
      </c>
    </row>
    <row r="367" spans="1:61">
      <c r="A367" s="6" t="str">
        <f t="shared" si="21"/>
        <v>มัธยมศึกษาปีที่ 1/4-10</v>
      </c>
      <c r="B367" s="6" t="str">
        <f t="shared" si="22"/>
        <v>ช67111-18</v>
      </c>
      <c r="D367" s="7">
        <v>10</v>
      </c>
      <c r="E367" s="7" t="s">
        <v>2008</v>
      </c>
      <c r="F367" s="6" t="s">
        <v>1087</v>
      </c>
      <c r="G367" s="6" t="s">
        <v>1088</v>
      </c>
      <c r="H367" s="7" t="s">
        <v>783</v>
      </c>
      <c r="J367" s="7" t="str">
        <f>IF(K367='วิชา-ชั้นที่สอน'!$B$3,'วิชา-ชั้นที่สอน'!$A$3,IF(K367='วิชา-ชั้นที่สอน'!$B$4,'วิชา-ชั้นที่สอน'!$A$4,IF(K367='วิชา-ชั้นที่สอน'!$B$5,'วิชา-ชั้นที่สอน'!$A$5,IF(K367='วิชา-ชั้นที่สอน'!$B$6,'วิชา-ชั้นที่สอน'!$A$6,IF(K367='วิชา-ชั้นที่สอน'!$B$7,'วิชา-ชั้นที่สอน'!$A$7,IF(K367='วิชา-ชั้นที่สอน'!$B$8,'วิชา-ชั้นที่สอน'!$A$8,"-"))))))</f>
        <v>ช67111</v>
      </c>
      <c r="K367" s="7" t="s">
        <v>1940</v>
      </c>
      <c r="L367" s="7" t="str">
        <f>IF(J367=0,"",IF(J367="-","",IF(J367="","",VLOOKUP(J367,'วิชา-ชั้นที่สอน'!$A$3:$F$59,3,FALSE))))</f>
        <v>นางสาวศิลป์ศุภา คุสินธุ์</v>
      </c>
      <c r="M367" s="7" t="str">
        <f>IF(L367=$M$4,MAX(M$1:$M366)+1,"")</f>
        <v/>
      </c>
      <c r="N367" s="7">
        <f>IF($L367=N$4,MAX(N$1:N366)+1,"")</f>
        <v>60</v>
      </c>
      <c r="O367" s="7" t="str">
        <f>IF($L367=O$4,MAX(O$1:O366)+1,"")</f>
        <v/>
      </c>
      <c r="P367" s="7" t="str">
        <f>IF($L367=P$4,MAX(P$1:P366)+1,"")</f>
        <v/>
      </c>
      <c r="Q367" s="7" t="str">
        <f>IF($L367=Q$4,MAX(Q$1:Q366)+1,"")</f>
        <v/>
      </c>
      <c r="R367" s="7" t="str">
        <f>IF($L367=R$4,MAX(R$1:R366)+1,"")</f>
        <v/>
      </c>
      <c r="S367" s="7" t="str">
        <f>IF($L367=S$4,MAX(S$1:S366)+1,"")</f>
        <v/>
      </c>
      <c r="T367" s="7" t="str">
        <f>IF($L367=T$4,MAX(T$1:T366)+1,"")</f>
        <v/>
      </c>
      <c r="U367" s="7" t="str">
        <f>IF($L367=U$4,MAX(U$1:U366)+1,"")</f>
        <v/>
      </c>
      <c r="V367" s="6">
        <f t="shared" si="23"/>
        <v>60</v>
      </c>
      <c r="X367" s="7" t="str">
        <f>IF($J367=X$4,MAX(X$1:X366)+1,"")</f>
        <v/>
      </c>
      <c r="Y367" s="7" t="str">
        <f>IF($J367=Y$4,MAX(Y$1:Y366)+1,"")</f>
        <v/>
      </c>
      <c r="Z367" s="7" t="str">
        <f>IF($J367=Z$4,MAX(Z$1:Z366)+1,"")</f>
        <v/>
      </c>
      <c r="AA367" s="7" t="str">
        <f>IF($J367=AA$4,MAX(AA$1:AA366)+1,"")</f>
        <v/>
      </c>
      <c r="AB367" s="7">
        <f>IF($J367=AB$4,MAX(AB$1:AB366)+1,"")</f>
        <v>18</v>
      </c>
      <c r="AC367" s="7" t="str">
        <f>IF($J367=AC$4,MAX(AC$1:AC366)+1,"")</f>
        <v/>
      </c>
      <c r="AD367" s="7" t="str">
        <f>IF($J367=AD$4,MAX(AD$1:AD366)+1,"")</f>
        <v/>
      </c>
      <c r="AE367" s="7" t="str">
        <f>IF($J367=AE$4,MAX(AE$1:AE366)+1,"")</f>
        <v/>
      </c>
      <c r="AF367" s="7" t="str">
        <f>IF($J367=AF$4,MAX(AF$1:AF366)+1,"")</f>
        <v/>
      </c>
      <c r="AG367" s="7" t="str">
        <f>IF($J367=AG$4,MAX(AG$1:AG366)+1,"")</f>
        <v/>
      </c>
      <c r="AH367" s="7" t="str">
        <f>IF($J367=AH$4,MAX(AH$1:AH366)+1,"")</f>
        <v/>
      </c>
      <c r="AI367" s="7" t="str">
        <f>IF($J367=AI$4,MAX(AI$1:AI366)+1,"")</f>
        <v/>
      </c>
      <c r="AJ367" s="7" t="str">
        <f>IF($J367=AJ$4,MAX(AJ$1:AJ366)+1,"")</f>
        <v/>
      </c>
      <c r="AK367" s="7" t="str">
        <f>IF($J367=AK$4,MAX(AK$1:AK366)+1,"")</f>
        <v/>
      </c>
      <c r="AL367" s="7" t="str">
        <f>IF($J367=AL$4,MAX(AL$1:AL366)+1,"")</f>
        <v/>
      </c>
      <c r="AM367" s="7" t="str">
        <f>IF($J367=AM$4,MAX(AM$1:AM366)+1,"")</f>
        <v/>
      </c>
      <c r="AN367" s="7" t="str">
        <f>IF($J367=AN$4,MAX(AN$1:AN366)+1,"")</f>
        <v/>
      </c>
      <c r="AO367" s="7" t="str">
        <f>IF($J367=AO$4,MAX(AO$1:AO366)+1,"")</f>
        <v/>
      </c>
      <c r="AP367" s="7" t="str">
        <f>IF($J367=AP$4,MAX(AP$1:AP366)+1,"")</f>
        <v/>
      </c>
      <c r="AQ367" s="7" t="str">
        <f>IF($J367=AQ$4,MAX(AQ$1:AQ366)+1,"")</f>
        <v/>
      </c>
      <c r="AR367" s="7" t="str">
        <f>IF($J367=AR$4,MAX(AR$1:AR366)+1,"")</f>
        <v/>
      </c>
      <c r="AS367" s="7" t="str">
        <f>IF($J367=AS$4,MAX(AS$1:AS366)+1,"")</f>
        <v/>
      </c>
      <c r="AT367" s="7" t="str">
        <f>IF($J367=AT$4,MAX(AT$1:AT366)+1,"")</f>
        <v/>
      </c>
      <c r="AU367" s="7" t="str">
        <f>IF($J367=AU$4,MAX(AU$1:AU366)+1,"")</f>
        <v/>
      </c>
      <c r="AV367" s="7" t="str">
        <f>IF($J367=AV$4,MAX(AV$1:AV366)+1,"")</f>
        <v/>
      </c>
      <c r="AW367" s="7" t="str">
        <f>IF($J367=AW$4,MAX(AW$1:AW366)+1,"")</f>
        <v/>
      </c>
      <c r="AX367" s="7" t="str">
        <f>IF($J367=AX$4,MAX(AX$1:AX366)+1,"")</f>
        <v/>
      </c>
      <c r="AY367" s="7" t="str">
        <f>IF($J367=AY$4,MAX(AY$1:AY366)+1,"")</f>
        <v/>
      </c>
      <c r="AZ367" s="7" t="str">
        <f>IF($J367=AZ$4,MAX(AZ$1:AZ366)+1,"")</f>
        <v/>
      </c>
      <c r="BA367" s="7" t="str">
        <f>IF($J367=BA$4,MAX(BA$1:BA366)+1,"")</f>
        <v/>
      </c>
      <c r="BB367" s="7" t="str">
        <f>IF($J367=BB$4,MAX(BB$1:BB366)+1,"")</f>
        <v/>
      </c>
      <c r="BC367" s="7" t="str">
        <f>IF($J367=BC$4,MAX(BC$1:BC366)+1,"")</f>
        <v/>
      </c>
      <c r="BD367" s="7" t="str">
        <f>IF($J367=BD$4,MAX(BD$1:BD366)+1,"")</f>
        <v/>
      </c>
      <c r="BE367" s="7" t="str">
        <f>IF($J367=BE$4,MAX(BE$1:BE366)+1,"")</f>
        <v/>
      </c>
      <c r="BF367" s="7" t="str">
        <f>IF($J367=BF$4,MAX(BF$1:BF366)+1,"")</f>
        <v/>
      </c>
      <c r="BG367" s="7" t="str">
        <f>IF($J367=BG$4,MAX(BG$1:BG366)+1,"")</f>
        <v/>
      </c>
      <c r="BH367" s="7" t="str">
        <f>IF($J367=BH$4,MAX(BH$1:BH366)+1,"")</f>
        <v/>
      </c>
      <c r="BI367" s="6">
        <f t="shared" si="24"/>
        <v>18</v>
      </c>
    </row>
    <row r="368" spans="1:61">
      <c r="A368" s="6" t="str">
        <f t="shared" ref="A368:A431" si="25">H368&amp;"-"&amp;D368</f>
        <v>มัธยมศึกษาปีที่ 1/4-11</v>
      </c>
      <c r="B368" s="6" t="str">
        <f t="shared" si="22"/>
        <v>ช67111-19</v>
      </c>
      <c r="D368" s="7">
        <v>11</v>
      </c>
      <c r="E368" s="7" t="s">
        <v>2009</v>
      </c>
      <c r="F368" s="6" t="s">
        <v>889</v>
      </c>
      <c r="G368" s="6" t="s">
        <v>1089</v>
      </c>
      <c r="H368" s="7" t="s">
        <v>783</v>
      </c>
      <c r="J368" s="7" t="str">
        <f>IF(K368='วิชา-ชั้นที่สอน'!$B$3,'วิชา-ชั้นที่สอน'!$A$3,IF(K368='วิชา-ชั้นที่สอน'!$B$4,'วิชา-ชั้นที่สอน'!$A$4,IF(K368='วิชา-ชั้นที่สอน'!$B$5,'วิชา-ชั้นที่สอน'!$A$5,IF(K368='วิชา-ชั้นที่สอน'!$B$6,'วิชา-ชั้นที่สอน'!$A$6,IF(K368='วิชา-ชั้นที่สอน'!$B$7,'วิชา-ชั้นที่สอน'!$A$7,IF(K368='วิชา-ชั้นที่สอน'!$B$8,'วิชา-ชั้นที่สอน'!$A$8,"-"))))))</f>
        <v>ช67111</v>
      </c>
      <c r="K368" s="7" t="s">
        <v>1940</v>
      </c>
      <c r="L368" s="7" t="str">
        <f>IF(J368=0,"",IF(J368="-","",IF(J368="","",VLOOKUP(J368,'วิชา-ชั้นที่สอน'!$A$3:$F$59,3,FALSE))))</f>
        <v>นางสาวศิลป์ศุภา คุสินธุ์</v>
      </c>
      <c r="M368" s="7" t="str">
        <f>IF(L368=$M$4,MAX(M$1:$M367)+1,"")</f>
        <v/>
      </c>
      <c r="N368" s="7">
        <f>IF($L368=N$4,MAX(N$1:N367)+1,"")</f>
        <v>61</v>
      </c>
      <c r="O368" s="7" t="str">
        <f>IF($L368=O$4,MAX(O$1:O367)+1,"")</f>
        <v/>
      </c>
      <c r="P368" s="7" t="str">
        <f>IF($L368=P$4,MAX(P$1:P367)+1,"")</f>
        <v/>
      </c>
      <c r="Q368" s="7" t="str">
        <f>IF($L368=Q$4,MAX(Q$1:Q367)+1,"")</f>
        <v/>
      </c>
      <c r="R368" s="7" t="str">
        <f>IF($L368=R$4,MAX(R$1:R367)+1,"")</f>
        <v/>
      </c>
      <c r="S368" s="7" t="str">
        <f>IF($L368=S$4,MAX(S$1:S367)+1,"")</f>
        <v/>
      </c>
      <c r="T368" s="7" t="str">
        <f>IF($L368=T$4,MAX(T$1:T367)+1,"")</f>
        <v/>
      </c>
      <c r="U368" s="7" t="str">
        <f>IF($L368=U$4,MAX(U$1:U367)+1,"")</f>
        <v/>
      </c>
      <c r="V368" s="6">
        <f t="shared" si="23"/>
        <v>61</v>
      </c>
      <c r="X368" s="7" t="str">
        <f>IF($J368=X$4,MAX(X$1:X367)+1,"")</f>
        <v/>
      </c>
      <c r="Y368" s="7" t="str">
        <f>IF($J368=Y$4,MAX(Y$1:Y367)+1,"")</f>
        <v/>
      </c>
      <c r="Z368" s="7" t="str">
        <f>IF($J368=Z$4,MAX(Z$1:Z367)+1,"")</f>
        <v/>
      </c>
      <c r="AA368" s="7" t="str">
        <f>IF($J368=AA$4,MAX(AA$1:AA367)+1,"")</f>
        <v/>
      </c>
      <c r="AB368" s="7">
        <f>IF($J368=AB$4,MAX(AB$1:AB367)+1,"")</f>
        <v>19</v>
      </c>
      <c r="AC368" s="7" t="str">
        <f>IF($J368=AC$4,MAX(AC$1:AC367)+1,"")</f>
        <v/>
      </c>
      <c r="AD368" s="7" t="str">
        <f>IF($J368=AD$4,MAX(AD$1:AD367)+1,"")</f>
        <v/>
      </c>
      <c r="AE368" s="7" t="str">
        <f>IF($J368=AE$4,MAX(AE$1:AE367)+1,"")</f>
        <v/>
      </c>
      <c r="AF368" s="7" t="str">
        <f>IF($J368=AF$4,MAX(AF$1:AF367)+1,"")</f>
        <v/>
      </c>
      <c r="AG368" s="7" t="str">
        <f>IF($J368=AG$4,MAX(AG$1:AG367)+1,"")</f>
        <v/>
      </c>
      <c r="AH368" s="7" t="str">
        <f>IF($J368=AH$4,MAX(AH$1:AH367)+1,"")</f>
        <v/>
      </c>
      <c r="AI368" s="7" t="str">
        <f>IF($J368=AI$4,MAX(AI$1:AI367)+1,"")</f>
        <v/>
      </c>
      <c r="AJ368" s="7" t="str">
        <f>IF($J368=AJ$4,MAX(AJ$1:AJ367)+1,"")</f>
        <v/>
      </c>
      <c r="AK368" s="7" t="str">
        <f>IF($J368=AK$4,MAX(AK$1:AK367)+1,"")</f>
        <v/>
      </c>
      <c r="AL368" s="7" t="str">
        <f>IF($J368=AL$4,MAX(AL$1:AL367)+1,"")</f>
        <v/>
      </c>
      <c r="AM368" s="7" t="str">
        <f>IF($J368=AM$4,MAX(AM$1:AM367)+1,"")</f>
        <v/>
      </c>
      <c r="AN368" s="7" t="str">
        <f>IF($J368=AN$4,MAX(AN$1:AN367)+1,"")</f>
        <v/>
      </c>
      <c r="AO368" s="7" t="str">
        <f>IF($J368=AO$4,MAX(AO$1:AO367)+1,"")</f>
        <v/>
      </c>
      <c r="AP368" s="7" t="str">
        <f>IF($J368=AP$4,MAX(AP$1:AP367)+1,"")</f>
        <v/>
      </c>
      <c r="AQ368" s="7" t="str">
        <f>IF($J368=AQ$4,MAX(AQ$1:AQ367)+1,"")</f>
        <v/>
      </c>
      <c r="AR368" s="7" t="str">
        <f>IF($J368=AR$4,MAX(AR$1:AR367)+1,"")</f>
        <v/>
      </c>
      <c r="AS368" s="7" t="str">
        <f>IF($J368=AS$4,MAX(AS$1:AS367)+1,"")</f>
        <v/>
      </c>
      <c r="AT368" s="7" t="str">
        <f>IF($J368=AT$4,MAX(AT$1:AT367)+1,"")</f>
        <v/>
      </c>
      <c r="AU368" s="7" t="str">
        <f>IF($J368=AU$4,MAX(AU$1:AU367)+1,"")</f>
        <v/>
      </c>
      <c r="AV368" s="7" t="str">
        <f>IF($J368=AV$4,MAX(AV$1:AV367)+1,"")</f>
        <v/>
      </c>
      <c r="AW368" s="7" t="str">
        <f>IF($J368=AW$4,MAX(AW$1:AW367)+1,"")</f>
        <v/>
      </c>
      <c r="AX368" s="7" t="str">
        <f>IF($J368=AX$4,MAX(AX$1:AX367)+1,"")</f>
        <v/>
      </c>
      <c r="AY368" s="7" t="str">
        <f>IF($J368=AY$4,MAX(AY$1:AY367)+1,"")</f>
        <v/>
      </c>
      <c r="AZ368" s="7" t="str">
        <f>IF($J368=AZ$4,MAX(AZ$1:AZ367)+1,"")</f>
        <v/>
      </c>
      <c r="BA368" s="7" t="str">
        <f>IF($J368=BA$4,MAX(BA$1:BA367)+1,"")</f>
        <v/>
      </c>
      <c r="BB368" s="7" t="str">
        <f>IF($J368=BB$4,MAX(BB$1:BB367)+1,"")</f>
        <v/>
      </c>
      <c r="BC368" s="7" t="str">
        <f>IF($J368=BC$4,MAX(BC$1:BC367)+1,"")</f>
        <v/>
      </c>
      <c r="BD368" s="7" t="str">
        <f>IF($J368=BD$4,MAX(BD$1:BD367)+1,"")</f>
        <v/>
      </c>
      <c r="BE368" s="7" t="str">
        <f>IF($J368=BE$4,MAX(BE$1:BE367)+1,"")</f>
        <v/>
      </c>
      <c r="BF368" s="7" t="str">
        <f>IF($J368=BF$4,MAX(BF$1:BF367)+1,"")</f>
        <v/>
      </c>
      <c r="BG368" s="7" t="str">
        <f>IF($J368=BG$4,MAX(BG$1:BG367)+1,"")</f>
        <v/>
      </c>
      <c r="BH368" s="7" t="str">
        <f>IF($J368=BH$4,MAX(BH$1:BH367)+1,"")</f>
        <v/>
      </c>
      <c r="BI368" s="6">
        <f t="shared" si="24"/>
        <v>19</v>
      </c>
    </row>
    <row r="369" spans="1:61">
      <c r="A369" s="6" t="str">
        <f t="shared" si="25"/>
        <v>มัธยมศึกษาปีที่ 1/4-12</v>
      </c>
      <c r="B369" s="6" t="str">
        <f t="shared" si="22"/>
        <v>ช67111-20</v>
      </c>
      <c r="D369" s="7">
        <v>12</v>
      </c>
      <c r="E369" s="7" t="s">
        <v>2010</v>
      </c>
      <c r="F369" s="6" t="s">
        <v>1090</v>
      </c>
      <c r="G369" s="6" t="s">
        <v>888</v>
      </c>
      <c r="H369" s="7" t="s">
        <v>783</v>
      </c>
      <c r="J369" s="7" t="str">
        <f>IF(K369='วิชา-ชั้นที่สอน'!$B$3,'วิชา-ชั้นที่สอน'!$A$3,IF(K369='วิชา-ชั้นที่สอน'!$B$4,'วิชา-ชั้นที่สอน'!$A$4,IF(K369='วิชา-ชั้นที่สอน'!$B$5,'วิชา-ชั้นที่สอน'!$A$5,IF(K369='วิชา-ชั้นที่สอน'!$B$6,'วิชา-ชั้นที่สอน'!$A$6,IF(K369='วิชา-ชั้นที่สอน'!$B$7,'วิชา-ชั้นที่สอน'!$A$7,IF(K369='วิชา-ชั้นที่สอน'!$B$8,'วิชา-ชั้นที่สอน'!$A$8,"-"))))))</f>
        <v>ช67111</v>
      </c>
      <c r="K369" s="7" t="s">
        <v>1940</v>
      </c>
      <c r="L369" s="7" t="str">
        <f>IF(J369=0,"",IF(J369="-","",IF(J369="","",VLOOKUP(J369,'วิชา-ชั้นที่สอน'!$A$3:$F$59,3,FALSE))))</f>
        <v>นางสาวศิลป์ศุภา คุสินธุ์</v>
      </c>
      <c r="M369" s="7" t="str">
        <f>IF(L369=$M$4,MAX(M$1:$M368)+1,"")</f>
        <v/>
      </c>
      <c r="N369" s="7">
        <f>IF($L369=N$4,MAX(N$1:N368)+1,"")</f>
        <v>62</v>
      </c>
      <c r="O369" s="7" t="str">
        <f>IF($L369=O$4,MAX(O$1:O368)+1,"")</f>
        <v/>
      </c>
      <c r="P369" s="7" t="str">
        <f>IF($L369=P$4,MAX(P$1:P368)+1,"")</f>
        <v/>
      </c>
      <c r="Q369" s="7" t="str">
        <f>IF($L369=Q$4,MAX(Q$1:Q368)+1,"")</f>
        <v/>
      </c>
      <c r="R369" s="7" t="str">
        <f>IF($L369=R$4,MAX(R$1:R368)+1,"")</f>
        <v/>
      </c>
      <c r="S369" s="7" t="str">
        <f>IF($L369=S$4,MAX(S$1:S368)+1,"")</f>
        <v/>
      </c>
      <c r="T369" s="7" t="str">
        <f>IF($L369=T$4,MAX(T$1:T368)+1,"")</f>
        <v/>
      </c>
      <c r="U369" s="7" t="str">
        <f>IF($L369=U$4,MAX(U$1:U368)+1,"")</f>
        <v/>
      </c>
      <c r="V369" s="6">
        <f t="shared" si="23"/>
        <v>62</v>
      </c>
      <c r="X369" s="7" t="str">
        <f>IF($J369=X$4,MAX(X$1:X368)+1,"")</f>
        <v/>
      </c>
      <c r="Y369" s="7" t="str">
        <f>IF($J369=Y$4,MAX(Y$1:Y368)+1,"")</f>
        <v/>
      </c>
      <c r="Z369" s="7" t="str">
        <f>IF($J369=Z$4,MAX(Z$1:Z368)+1,"")</f>
        <v/>
      </c>
      <c r="AA369" s="7" t="str">
        <f>IF($J369=AA$4,MAX(AA$1:AA368)+1,"")</f>
        <v/>
      </c>
      <c r="AB369" s="7">
        <f>IF($J369=AB$4,MAX(AB$1:AB368)+1,"")</f>
        <v>20</v>
      </c>
      <c r="AC369" s="7" t="str">
        <f>IF($J369=AC$4,MAX(AC$1:AC368)+1,"")</f>
        <v/>
      </c>
      <c r="AD369" s="7" t="str">
        <f>IF($J369=AD$4,MAX(AD$1:AD368)+1,"")</f>
        <v/>
      </c>
      <c r="AE369" s="7" t="str">
        <f>IF($J369=AE$4,MAX(AE$1:AE368)+1,"")</f>
        <v/>
      </c>
      <c r="AF369" s="7" t="str">
        <f>IF($J369=AF$4,MAX(AF$1:AF368)+1,"")</f>
        <v/>
      </c>
      <c r="AG369" s="7" t="str">
        <f>IF($J369=AG$4,MAX(AG$1:AG368)+1,"")</f>
        <v/>
      </c>
      <c r="AH369" s="7" t="str">
        <f>IF($J369=AH$4,MAX(AH$1:AH368)+1,"")</f>
        <v/>
      </c>
      <c r="AI369" s="7" t="str">
        <f>IF($J369=AI$4,MAX(AI$1:AI368)+1,"")</f>
        <v/>
      </c>
      <c r="AJ369" s="7" t="str">
        <f>IF($J369=AJ$4,MAX(AJ$1:AJ368)+1,"")</f>
        <v/>
      </c>
      <c r="AK369" s="7" t="str">
        <f>IF($J369=AK$4,MAX(AK$1:AK368)+1,"")</f>
        <v/>
      </c>
      <c r="AL369" s="7" t="str">
        <f>IF($J369=AL$4,MAX(AL$1:AL368)+1,"")</f>
        <v/>
      </c>
      <c r="AM369" s="7" t="str">
        <f>IF($J369=AM$4,MAX(AM$1:AM368)+1,"")</f>
        <v/>
      </c>
      <c r="AN369" s="7" t="str">
        <f>IF($J369=AN$4,MAX(AN$1:AN368)+1,"")</f>
        <v/>
      </c>
      <c r="AO369" s="7" t="str">
        <f>IF($J369=AO$4,MAX(AO$1:AO368)+1,"")</f>
        <v/>
      </c>
      <c r="AP369" s="7" t="str">
        <f>IF($J369=AP$4,MAX(AP$1:AP368)+1,"")</f>
        <v/>
      </c>
      <c r="AQ369" s="7" t="str">
        <f>IF($J369=AQ$4,MAX(AQ$1:AQ368)+1,"")</f>
        <v/>
      </c>
      <c r="AR369" s="7" t="str">
        <f>IF($J369=AR$4,MAX(AR$1:AR368)+1,"")</f>
        <v/>
      </c>
      <c r="AS369" s="7" t="str">
        <f>IF($J369=AS$4,MAX(AS$1:AS368)+1,"")</f>
        <v/>
      </c>
      <c r="AT369" s="7" t="str">
        <f>IF($J369=AT$4,MAX(AT$1:AT368)+1,"")</f>
        <v/>
      </c>
      <c r="AU369" s="7" t="str">
        <f>IF($J369=AU$4,MAX(AU$1:AU368)+1,"")</f>
        <v/>
      </c>
      <c r="AV369" s="7" t="str">
        <f>IF($J369=AV$4,MAX(AV$1:AV368)+1,"")</f>
        <v/>
      </c>
      <c r="AW369" s="7" t="str">
        <f>IF($J369=AW$4,MAX(AW$1:AW368)+1,"")</f>
        <v/>
      </c>
      <c r="AX369" s="7" t="str">
        <f>IF($J369=AX$4,MAX(AX$1:AX368)+1,"")</f>
        <v/>
      </c>
      <c r="AY369" s="7" t="str">
        <f>IF($J369=AY$4,MAX(AY$1:AY368)+1,"")</f>
        <v/>
      </c>
      <c r="AZ369" s="7" t="str">
        <f>IF($J369=AZ$4,MAX(AZ$1:AZ368)+1,"")</f>
        <v/>
      </c>
      <c r="BA369" s="7" t="str">
        <f>IF($J369=BA$4,MAX(BA$1:BA368)+1,"")</f>
        <v/>
      </c>
      <c r="BB369" s="7" t="str">
        <f>IF($J369=BB$4,MAX(BB$1:BB368)+1,"")</f>
        <v/>
      </c>
      <c r="BC369" s="7" t="str">
        <f>IF($J369=BC$4,MAX(BC$1:BC368)+1,"")</f>
        <v/>
      </c>
      <c r="BD369" s="7" t="str">
        <f>IF($J369=BD$4,MAX(BD$1:BD368)+1,"")</f>
        <v/>
      </c>
      <c r="BE369" s="7" t="str">
        <f>IF($J369=BE$4,MAX(BE$1:BE368)+1,"")</f>
        <v/>
      </c>
      <c r="BF369" s="7" t="str">
        <f>IF($J369=BF$4,MAX(BF$1:BF368)+1,"")</f>
        <v/>
      </c>
      <c r="BG369" s="7" t="str">
        <f>IF($J369=BG$4,MAX(BG$1:BG368)+1,"")</f>
        <v/>
      </c>
      <c r="BH369" s="7" t="str">
        <f>IF($J369=BH$4,MAX(BH$1:BH368)+1,"")</f>
        <v/>
      </c>
      <c r="BI369" s="6">
        <f t="shared" si="24"/>
        <v>20</v>
      </c>
    </row>
    <row r="370" spans="1:61">
      <c r="A370" s="6" t="str">
        <f t="shared" si="25"/>
        <v>มัธยมศึกษาปีที่ 1/4-13</v>
      </c>
      <c r="B370" s="6" t="str">
        <f t="shared" si="22"/>
        <v>ช67111-21</v>
      </c>
      <c r="D370" s="7">
        <v>13</v>
      </c>
      <c r="E370" s="7" t="s">
        <v>2011</v>
      </c>
      <c r="F370" s="6" t="s">
        <v>1091</v>
      </c>
      <c r="G370" s="6" t="s">
        <v>1092</v>
      </c>
      <c r="H370" s="7" t="s">
        <v>783</v>
      </c>
      <c r="J370" s="7" t="str">
        <f>IF(K370='วิชา-ชั้นที่สอน'!$B$3,'วิชา-ชั้นที่สอน'!$A$3,IF(K370='วิชา-ชั้นที่สอน'!$B$4,'วิชา-ชั้นที่สอน'!$A$4,IF(K370='วิชา-ชั้นที่สอน'!$B$5,'วิชา-ชั้นที่สอน'!$A$5,IF(K370='วิชา-ชั้นที่สอน'!$B$6,'วิชา-ชั้นที่สอน'!$A$6,IF(K370='วิชา-ชั้นที่สอน'!$B$7,'วิชา-ชั้นที่สอน'!$A$7,IF(K370='วิชา-ชั้นที่สอน'!$B$8,'วิชา-ชั้นที่สอน'!$A$8,"-"))))))</f>
        <v>ช67111</v>
      </c>
      <c r="K370" s="7" t="s">
        <v>1940</v>
      </c>
      <c r="L370" s="7" t="str">
        <f>IF(J370=0,"",IF(J370="-","",IF(J370="","",VLOOKUP(J370,'วิชา-ชั้นที่สอน'!$A$3:$F$59,3,FALSE))))</f>
        <v>นางสาวศิลป์ศุภา คุสินธุ์</v>
      </c>
      <c r="M370" s="7" t="str">
        <f>IF(L370=$M$4,MAX(M$1:$M369)+1,"")</f>
        <v/>
      </c>
      <c r="N370" s="7">
        <f>IF($L370=N$4,MAX(N$1:N369)+1,"")</f>
        <v>63</v>
      </c>
      <c r="O370" s="7" t="str">
        <f>IF($L370=O$4,MAX(O$1:O369)+1,"")</f>
        <v/>
      </c>
      <c r="P370" s="7" t="str">
        <f>IF($L370=P$4,MAX(P$1:P369)+1,"")</f>
        <v/>
      </c>
      <c r="Q370" s="7" t="str">
        <f>IF($L370=Q$4,MAX(Q$1:Q369)+1,"")</f>
        <v/>
      </c>
      <c r="R370" s="7" t="str">
        <f>IF($L370=R$4,MAX(R$1:R369)+1,"")</f>
        <v/>
      </c>
      <c r="S370" s="7" t="str">
        <f>IF($L370=S$4,MAX(S$1:S369)+1,"")</f>
        <v/>
      </c>
      <c r="T370" s="7" t="str">
        <f>IF($L370=T$4,MAX(T$1:T369)+1,"")</f>
        <v/>
      </c>
      <c r="U370" s="7" t="str">
        <f>IF($L370=U$4,MAX(U$1:U369)+1,"")</f>
        <v/>
      </c>
      <c r="V370" s="6">
        <f t="shared" si="23"/>
        <v>63</v>
      </c>
      <c r="X370" s="7" t="str">
        <f>IF($J370=X$4,MAX(X$1:X369)+1,"")</f>
        <v/>
      </c>
      <c r="Y370" s="7" t="str">
        <f>IF($J370=Y$4,MAX(Y$1:Y369)+1,"")</f>
        <v/>
      </c>
      <c r="Z370" s="7" t="str">
        <f>IF($J370=Z$4,MAX(Z$1:Z369)+1,"")</f>
        <v/>
      </c>
      <c r="AA370" s="7" t="str">
        <f>IF($J370=AA$4,MAX(AA$1:AA369)+1,"")</f>
        <v/>
      </c>
      <c r="AB370" s="7">
        <f>IF($J370=AB$4,MAX(AB$1:AB369)+1,"")</f>
        <v>21</v>
      </c>
      <c r="AC370" s="7" t="str">
        <f>IF($J370=AC$4,MAX(AC$1:AC369)+1,"")</f>
        <v/>
      </c>
      <c r="AD370" s="7" t="str">
        <f>IF($J370=AD$4,MAX(AD$1:AD369)+1,"")</f>
        <v/>
      </c>
      <c r="AE370" s="7" t="str">
        <f>IF($J370=AE$4,MAX(AE$1:AE369)+1,"")</f>
        <v/>
      </c>
      <c r="AF370" s="7" t="str">
        <f>IF($J370=AF$4,MAX(AF$1:AF369)+1,"")</f>
        <v/>
      </c>
      <c r="AG370" s="7" t="str">
        <f>IF($J370=AG$4,MAX(AG$1:AG369)+1,"")</f>
        <v/>
      </c>
      <c r="AH370" s="7" t="str">
        <f>IF($J370=AH$4,MAX(AH$1:AH369)+1,"")</f>
        <v/>
      </c>
      <c r="AI370" s="7" t="str">
        <f>IF($J370=AI$4,MAX(AI$1:AI369)+1,"")</f>
        <v/>
      </c>
      <c r="AJ370" s="7" t="str">
        <f>IF($J370=AJ$4,MAX(AJ$1:AJ369)+1,"")</f>
        <v/>
      </c>
      <c r="AK370" s="7" t="str">
        <f>IF($J370=AK$4,MAX(AK$1:AK369)+1,"")</f>
        <v/>
      </c>
      <c r="AL370" s="7" t="str">
        <f>IF($J370=AL$4,MAX(AL$1:AL369)+1,"")</f>
        <v/>
      </c>
      <c r="AM370" s="7" t="str">
        <f>IF($J370=AM$4,MAX(AM$1:AM369)+1,"")</f>
        <v/>
      </c>
      <c r="AN370" s="7" t="str">
        <f>IF($J370=AN$4,MAX(AN$1:AN369)+1,"")</f>
        <v/>
      </c>
      <c r="AO370" s="7" t="str">
        <f>IF($J370=AO$4,MAX(AO$1:AO369)+1,"")</f>
        <v/>
      </c>
      <c r="AP370" s="7" t="str">
        <f>IF($J370=AP$4,MAX(AP$1:AP369)+1,"")</f>
        <v/>
      </c>
      <c r="AQ370" s="7" t="str">
        <f>IF($J370=AQ$4,MAX(AQ$1:AQ369)+1,"")</f>
        <v/>
      </c>
      <c r="AR370" s="7" t="str">
        <f>IF($J370=AR$4,MAX(AR$1:AR369)+1,"")</f>
        <v/>
      </c>
      <c r="AS370" s="7" t="str">
        <f>IF($J370=AS$4,MAX(AS$1:AS369)+1,"")</f>
        <v/>
      </c>
      <c r="AT370" s="7" t="str">
        <f>IF($J370=AT$4,MAX(AT$1:AT369)+1,"")</f>
        <v/>
      </c>
      <c r="AU370" s="7" t="str">
        <f>IF($J370=AU$4,MAX(AU$1:AU369)+1,"")</f>
        <v/>
      </c>
      <c r="AV370" s="7" t="str">
        <f>IF($J370=AV$4,MAX(AV$1:AV369)+1,"")</f>
        <v/>
      </c>
      <c r="AW370" s="7" t="str">
        <f>IF($J370=AW$4,MAX(AW$1:AW369)+1,"")</f>
        <v/>
      </c>
      <c r="AX370" s="7" t="str">
        <f>IF($J370=AX$4,MAX(AX$1:AX369)+1,"")</f>
        <v/>
      </c>
      <c r="AY370" s="7" t="str">
        <f>IF($J370=AY$4,MAX(AY$1:AY369)+1,"")</f>
        <v/>
      </c>
      <c r="AZ370" s="7" t="str">
        <f>IF($J370=AZ$4,MAX(AZ$1:AZ369)+1,"")</f>
        <v/>
      </c>
      <c r="BA370" s="7" t="str">
        <f>IF($J370=BA$4,MAX(BA$1:BA369)+1,"")</f>
        <v/>
      </c>
      <c r="BB370" s="7" t="str">
        <f>IF($J370=BB$4,MAX(BB$1:BB369)+1,"")</f>
        <v/>
      </c>
      <c r="BC370" s="7" t="str">
        <f>IF($J370=BC$4,MAX(BC$1:BC369)+1,"")</f>
        <v/>
      </c>
      <c r="BD370" s="7" t="str">
        <f>IF($J370=BD$4,MAX(BD$1:BD369)+1,"")</f>
        <v/>
      </c>
      <c r="BE370" s="7" t="str">
        <f>IF($J370=BE$4,MAX(BE$1:BE369)+1,"")</f>
        <v/>
      </c>
      <c r="BF370" s="7" t="str">
        <f>IF($J370=BF$4,MAX(BF$1:BF369)+1,"")</f>
        <v/>
      </c>
      <c r="BG370" s="7" t="str">
        <f>IF($J370=BG$4,MAX(BG$1:BG369)+1,"")</f>
        <v/>
      </c>
      <c r="BH370" s="7" t="str">
        <f>IF($J370=BH$4,MAX(BH$1:BH369)+1,"")</f>
        <v/>
      </c>
      <c r="BI370" s="6">
        <f t="shared" si="24"/>
        <v>21</v>
      </c>
    </row>
    <row r="371" spans="1:61">
      <c r="A371" s="6" t="str">
        <f t="shared" si="25"/>
        <v>มัธยมศึกษาปีที่ 1/4-14</v>
      </c>
      <c r="B371" s="6" t="str">
        <f t="shared" si="22"/>
        <v>ช67111-22</v>
      </c>
      <c r="D371" s="7">
        <v>14</v>
      </c>
      <c r="E371" s="7" t="s">
        <v>2012</v>
      </c>
      <c r="F371" s="6" t="s">
        <v>1093</v>
      </c>
      <c r="G371" s="6" t="s">
        <v>1094</v>
      </c>
      <c r="H371" s="7" t="s">
        <v>783</v>
      </c>
      <c r="J371" s="7" t="str">
        <f>IF(K371='วิชา-ชั้นที่สอน'!$B$3,'วิชา-ชั้นที่สอน'!$A$3,IF(K371='วิชา-ชั้นที่สอน'!$B$4,'วิชา-ชั้นที่สอน'!$A$4,IF(K371='วิชา-ชั้นที่สอน'!$B$5,'วิชา-ชั้นที่สอน'!$A$5,IF(K371='วิชา-ชั้นที่สอน'!$B$6,'วิชา-ชั้นที่สอน'!$A$6,IF(K371='วิชา-ชั้นที่สอน'!$B$7,'วิชา-ชั้นที่สอน'!$A$7,IF(K371='วิชา-ชั้นที่สอน'!$B$8,'วิชา-ชั้นที่สอน'!$A$8,"-"))))))</f>
        <v>ช67111</v>
      </c>
      <c r="K371" s="7" t="s">
        <v>1940</v>
      </c>
      <c r="L371" s="7" t="str">
        <f>IF(J371=0,"",IF(J371="-","",IF(J371="","",VLOOKUP(J371,'วิชา-ชั้นที่สอน'!$A$3:$F$59,3,FALSE))))</f>
        <v>นางสาวศิลป์ศุภา คุสินธุ์</v>
      </c>
      <c r="M371" s="7" t="str">
        <f>IF(L371=$M$4,MAX(M$1:$M370)+1,"")</f>
        <v/>
      </c>
      <c r="N371" s="7">
        <f>IF($L371=N$4,MAX(N$1:N370)+1,"")</f>
        <v>64</v>
      </c>
      <c r="O371" s="7" t="str">
        <f>IF($L371=O$4,MAX(O$1:O370)+1,"")</f>
        <v/>
      </c>
      <c r="P371" s="7" t="str">
        <f>IF($L371=P$4,MAX(P$1:P370)+1,"")</f>
        <v/>
      </c>
      <c r="Q371" s="7" t="str">
        <f>IF($L371=Q$4,MAX(Q$1:Q370)+1,"")</f>
        <v/>
      </c>
      <c r="R371" s="7" t="str">
        <f>IF($L371=R$4,MAX(R$1:R370)+1,"")</f>
        <v/>
      </c>
      <c r="S371" s="7" t="str">
        <f>IF($L371=S$4,MAX(S$1:S370)+1,"")</f>
        <v/>
      </c>
      <c r="T371" s="7" t="str">
        <f>IF($L371=T$4,MAX(T$1:T370)+1,"")</f>
        <v/>
      </c>
      <c r="U371" s="7" t="str">
        <f>IF($L371=U$4,MAX(U$1:U370)+1,"")</f>
        <v/>
      </c>
      <c r="V371" s="6">
        <f t="shared" si="23"/>
        <v>64</v>
      </c>
      <c r="X371" s="7" t="str">
        <f>IF($J371=X$4,MAX(X$1:X370)+1,"")</f>
        <v/>
      </c>
      <c r="Y371" s="7" t="str">
        <f>IF($J371=Y$4,MAX(Y$1:Y370)+1,"")</f>
        <v/>
      </c>
      <c r="Z371" s="7" t="str">
        <f>IF($J371=Z$4,MAX(Z$1:Z370)+1,"")</f>
        <v/>
      </c>
      <c r="AA371" s="7" t="str">
        <f>IF($J371=AA$4,MAX(AA$1:AA370)+1,"")</f>
        <v/>
      </c>
      <c r="AB371" s="7">
        <f>IF($J371=AB$4,MAX(AB$1:AB370)+1,"")</f>
        <v>22</v>
      </c>
      <c r="AC371" s="7" t="str">
        <f>IF($J371=AC$4,MAX(AC$1:AC370)+1,"")</f>
        <v/>
      </c>
      <c r="AD371" s="7" t="str">
        <f>IF($J371=AD$4,MAX(AD$1:AD370)+1,"")</f>
        <v/>
      </c>
      <c r="AE371" s="7" t="str">
        <f>IF($J371=AE$4,MAX(AE$1:AE370)+1,"")</f>
        <v/>
      </c>
      <c r="AF371" s="7" t="str">
        <f>IF($J371=AF$4,MAX(AF$1:AF370)+1,"")</f>
        <v/>
      </c>
      <c r="AG371" s="7" t="str">
        <f>IF($J371=AG$4,MAX(AG$1:AG370)+1,"")</f>
        <v/>
      </c>
      <c r="AH371" s="7" t="str">
        <f>IF($J371=AH$4,MAX(AH$1:AH370)+1,"")</f>
        <v/>
      </c>
      <c r="AI371" s="7" t="str">
        <f>IF($J371=AI$4,MAX(AI$1:AI370)+1,"")</f>
        <v/>
      </c>
      <c r="AJ371" s="7" t="str">
        <f>IF($J371=AJ$4,MAX(AJ$1:AJ370)+1,"")</f>
        <v/>
      </c>
      <c r="AK371" s="7" t="str">
        <f>IF($J371=AK$4,MAX(AK$1:AK370)+1,"")</f>
        <v/>
      </c>
      <c r="AL371" s="7" t="str">
        <f>IF($J371=AL$4,MAX(AL$1:AL370)+1,"")</f>
        <v/>
      </c>
      <c r="AM371" s="7" t="str">
        <f>IF($J371=AM$4,MAX(AM$1:AM370)+1,"")</f>
        <v/>
      </c>
      <c r="AN371" s="7" t="str">
        <f>IF($J371=AN$4,MAX(AN$1:AN370)+1,"")</f>
        <v/>
      </c>
      <c r="AO371" s="7" t="str">
        <f>IF($J371=AO$4,MAX(AO$1:AO370)+1,"")</f>
        <v/>
      </c>
      <c r="AP371" s="7" t="str">
        <f>IF($J371=AP$4,MAX(AP$1:AP370)+1,"")</f>
        <v/>
      </c>
      <c r="AQ371" s="7" t="str">
        <f>IF($J371=AQ$4,MAX(AQ$1:AQ370)+1,"")</f>
        <v/>
      </c>
      <c r="AR371" s="7" t="str">
        <f>IF($J371=AR$4,MAX(AR$1:AR370)+1,"")</f>
        <v/>
      </c>
      <c r="AS371" s="7" t="str">
        <f>IF($J371=AS$4,MAX(AS$1:AS370)+1,"")</f>
        <v/>
      </c>
      <c r="AT371" s="7" t="str">
        <f>IF($J371=AT$4,MAX(AT$1:AT370)+1,"")</f>
        <v/>
      </c>
      <c r="AU371" s="7" t="str">
        <f>IF($J371=AU$4,MAX(AU$1:AU370)+1,"")</f>
        <v/>
      </c>
      <c r="AV371" s="7" t="str">
        <f>IF($J371=AV$4,MAX(AV$1:AV370)+1,"")</f>
        <v/>
      </c>
      <c r="AW371" s="7" t="str">
        <f>IF($J371=AW$4,MAX(AW$1:AW370)+1,"")</f>
        <v/>
      </c>
      <c r="AX371" s="7" t="str">
        <f>IF($J371=AX$4,MAX(AX$1:AX370)+1,"")</f>
        <v/>
      </c>
      <c r="AY371" s="7" t="str">
        <f>IF($J371=AY$4,MAX(AY$1:AY370)+1,"")</f>
        <v/>
      </c>
      <c r="AZ371" s="7" t="str">
        <f>IF($J371=AZ$4,MAX(AZ$1:AZ370)+1,"")</f>
        <v/>
      </c>
      <c r="BA371" s="7" t="str">
        <f>IF($J371=BA$4,MAX(BA$1:BA370)+1,"")</f>
        <v/>
      </c>
      <c r="BB371" s="7" t="str">
        <f>IF($J371=BB$4,MAX(BB$1:BB370)+1,"")</f>
        <v/>
      </c>
      <c r="BC371" s="7" t="str">
        <f>IF($J371=BC$4,MAX(BC$1:BC370)+1,"")</f>
        <v/>
      </c>
      <c r="BD371" s="7" t="str">
        <f>IF($J371=BD$4,MAX(BD$1:BD370)+1,"")</f>
        <v/>
      </c>
      <c r="BE371" s="7" t="str">
        <f>IF($J371=BE$4,MAX(BE$1:BE370)+1,"")</f>
        <v/>
      </c>
      <c r="BF371" s="7" t="str">
        <f>IF($J371=BF$4,MAX(BF$1:BF370)+1,"")</f>
        <v/>
      </c>
      <c r="BG371" s="7" t="str">
        <f>IF($J371=BG$4,MAX(BG$1:BG370)+1,"")</f>
        <v/>
      </c>
      <c r="BH371" s="7" t="str">
        <f>IF($J371=BH$4,MAX(BH$1:BH370)+1,"")</f>
        <v/>
      </c>
      <c r="BI371" s="6">
        <f t="shared" si="24"/>
        <v>22</v>
      </c>
    </row>
    <row r="372" spans="1:61">
      <c r="A372" s="6" t="str">
        <f t="shared" si="25"/>
        <v>มัธยมศึกษาปีที่ 1/4-15</v>
      </c>
      <c r="B372" s="6" t="str">
        <f t="shared" si="22"/>
        <v>ช67111-23</v>
      </c>
      <c r="D372" s="7">
        <v>15</v>
      </c>
      <c r="E372" s="7" t="s">
        <v>2013</v>
      </c>
      <c r="F372" s="6" t="s">
        <v>1095</v>
      </c>
      <c r="G372" s="6" t="s">
        <v>1096</v>
      </c>
      <c r="H372" s="7" t="s">
        <v>783</v>
      </c>
      <c r="J372" s="7" t="str">
        <f>IF(K372='วิชา-ชั้นที่สอน'!$B$3,'วิชา-ชั้นที่สอน'!$A$3,IF(K372='วิชา-ชั้นที่สอน'!$B$4,'วิชา-ชั้นที่สอน'!$A$4,IF(K372='วิชา-ชั้นที่สอน'!$B$5,'วิชา-ชั้นที่สอน'!$A$5,IF(K372='วิชา-ชั้นที่สอน'!$B$6,'วิชา-ชั้นที่สอน'!$A$6,IF(K372='วิชา-ชั้นที่สอน'!$B$7,'วิชา-ชั้นที่สอน'!$A$7,IF(K372='วิชา-ชั้นที่สอน'!$B$8,'วิชา-ชั้นที่สอน'!$A$8,"-"))))))</f>
        <v>ช67111</v>
      </c>
      <c r="K372" s="7" t="s">
        <v>1940</v>
      </c>
      <c r="L372" s="7" t="str">
        <f>IF(J372=0,"",IF(J372="-","",IF(J372="","",VLOOKUP(J372,'วิชา-ชั้นที่สอน'!$A$3:$F$59,3,FALSE))))</f>
        <v>นางสาวศิลป์ศุภา คุสินธุ์</v>
      </c>
      <c r="M372" s="7" t="str">
        <f>IF(L372=$M$4,MAX(M$1:$M371)+1,"")</f>
        <v/>
      </c>
      <c r="N372" s="7">
        <f>IF($L372=N$4,MAX(N$1:N371)+1,"")</f>
        <v>65</v>
      </c>
      <c r="O372" s="7" t="str">
        <f>IF($L372=O$4,MAX(O$1:O371)+1,"")</f>
        <v/>
      </c>
      <c r="P372" s="7" t="str">
        <f>IF($L372=P$4,MAX(P$1:P371)+1,"")</f>
        <v/>
      </c>
      <c r="Q372" s="7" t="str">
        <f>IF($L372=Q$4,MAX(Q$1:Q371)+1,"")</f>
        <v/>
      </c>
      <c r="R372" s="7" t="str">
        <f>IF($L372=R$4,MAX(R$1:R371)+1,"")</f>
        <v/>
      </c>
      <c r="S372" s="7" t="str">
        <f>IF($L372=S$4,MAX(S$1:S371)+1,"")</f>
        <v/>
      </c>
      <c r="T372" s="7" t="str">
        <f>IF($L372=T$4,MAX(T$1:T371)+1,"")</f>
        <v/>
      </c>
      <c r="U372" s="7" t="str">
        <f>IF($L372=U$4,MAX(U$1:U371)+1,"")</f>
        <v/>
      </c>
      <c r="V372" s="6">
        <f t="shared" si="23"/>
        <v>65</v>
      </c>
      <c r="X372" s="7" t="str">
        <f>IF($J372=X$4,MAX(X$1:X371)+1,"")</f>
        <v/>
      </c>
      <c r="Y372" s="7" t="str">
        <f>IF($J372=Y$4,MAX(Y$1:Y371)+1,"")</f>
        <v/>
      </c>
      <c r="Z372" s="7" t="str">
        <f>IF($J372=Z$4,MAX(Z$1:Z371)+1,"")</f>
        <v/>
      </c>
      <c r="AA372" s="7" t="str">
        <f>IF($J372=AA$4,MAX(AA$1:AA371)+1,"")</f>
        <v/>
      </c>
      <c r="AB372" s="7">
        <f>IF($J372=AB$4,MAX(AB$1:AB371)+1,"")</f>
        <v>23</v>
      </c>
      <c r="AC372" s="7" t="str">
        <f>IF($J372=AC$4,MAX(AC$1:AC371)+1,"")</f>
        <v/>
      </c>
      <c r="AD372" s="7" t="str">
        <f>IF($J372=AD$4,MAX(AD$1:AD371)+1,"")</f>
        <v/>
      </c>
      <c r="AE372" s="7" t="str">
        <f>IF($J372=AE$4,MAX(AE$1:AE371)+1,"")</f>
        <v/>
      </c>
      <c r="AF372" s="7" t="str">
        <f>IF($J372=AF$4,MAX(AF$1:AF371)+1,"")</f>
        <v/>
      </c>
      <c r="AG372" s="7" t="str">
        <f>IF($J372=AG$4,MAX(AG$1:AG371)+1,"")</f>
        <v/>
      </c>
      <c r="AH372" s="7" t="str">
        <f>IF($J372=AH$4,MAX(AH$1:AH371)+1,"")</f>
        <v/>
      </c>
      <c r="AI372" s="7" t="str">
        <f>IF($J372=AI$4,MAX(AI$1:AI371)+1,"")</f>
        <v/>
      </c>
      <c r="AJ372" s="7" t="str">
        <f>IF($J372=AJ$4,MAX(AJ$1:AJ371)+1,"")</f>
        <v/>
      </c>
      <c r="AK372" s="7" t="str">
        <f>IF($J372=AK$4,MAX(AK$1:AK371)+1,"")</f>
        <v/>
      </c>
      <c r="AL372" s="7" t="str">
        <f>IF($J372=AL$4,MAX(AL$1:AL371)+1,"")</f>
        <v/>
      </c>
      <c r="AM372" s="7" t="str">
        <f>IF($J372=AM$4,MAX(AM$1:AM371)+1,"")</f>
        <v/>
      </c>
      <c r="AN372" s="7" t="str">
        <f>IF($J372=AN$4,MAX(AN$1:AN371)+1,"")</f>
        <v/>
      </c>
      <c r="AO372" s="7" t="str">
        <f>IF($J372=AO$4,MAX(AO$1:AO371)+1,"")</f>
        <v/>
      </c>
      <c r="AP372" s="7" t="str">
        <f>IF($J372=AP$4,MAX(AP$1:AP371)+1,"")</f>
        <v/>
      </c>
      <c r="AQ372" s="7" t="str">
        <f>IF($J372=AQ$4,MAX(AQ$1:AQ371)+1,"")</f>
        <v/>
      </c>
      <c r="AR372" s="7" t="str">
        <f>IF($J372=AR$4,MAX(AR$1:AR371)+1,"")</f>
        <v/>
      </c>
      <c r="AS372" s="7" t="str">
        <f>IF($J372=AS$4,MAX(AS$1:AS371)+1,"")</f>
        <v/>
      </c>
      <c r="AT372" s="7" t="str">
        <f>IF($J372=AT$4,MAX(AT$1:AT371)+1,"")</f>
        <v/>
      </c>
      <c r="AU372" s="7" t="str">
        <f>IF($J372=AU$4,MAX(AU$1:AU371)+1,"")</f>
        <v/>
      </c>
      <c r="AV372" s="7" t="str">
        <f>IF($J372=AV$4,MAX(AV$1:AV371)+1,"")</f>
        <v/>
      </c>
      <c r="AW372" s="7" t="str">
        <f>IF($J372=AW$4,MAX(AW$1:AW371)+1,"")</f>
        <v/>
      </c>
      <c r="AX372" s="7" t="str">
        <f>IF($J372=AX$4,MAX(AX$1:AX371)+1,"")</f>
        <v/>
      </c>
      <c r="AY372" s="7" t="str">
        <f>IF($J372=AY$4,MAX(AY$1:AY371)+1,"")</f>
        <v/>
      </c>
      <c r="AZ372" s="7" t="str">
        <f>IF($J372=AZ$4,MAX(AZ$1:AZ371)+1,"")</f>
        <v/>
      </c>
      <c r="BA372" s="7" t="str">
        <f>IF($J372=BA$4,MAX(BA$1:BA371)+1,"")</f>
        <v/>
      </c>
      <c r="BB372" s="7" t="str">
        <f>IF($J372=BB$4,MAX(BB$1:BB371)+1,"")</f>
        <v/>
      </c>
      <c r="BC372" s="7" t="str">
        <f>IF($J372=BC$4,MAX(BC$1:BC371)+1,"")</f>
        <v/>
      </c>
      <c r="BD372" s="7" t="str">
        <f>IF($J372=BD$4,MAX(BD$1:BD371)+1,"")</f>
        <v/>
      </c>
      <c r="BE372" s="7" t="str">
        <f>IF($J372=BE$4,MAX(BE$1:BE371)+1,"")</f>
        <v/>
      </c>
      <c r="BF372" s="7" t="str">
        <f>IF($J372=BF$4,MAX(BF$1:BF371)+1,"")</f>
        <v/>
      </c>
      <c r="BG372" s="7" t="str">
        <f>IF($J372=BG$4,MAX(BG$1:BG371)+1,"")</f>
        <v/>
      </c>
      <c r="BH372" s="7" t="str">
        <f>IF($J372=BH$4,MAX(BH$1:BH371)+1,"")</f>
        <v/>
      </c>
      <c r="BI372" s="6">
        <f t="shared" si="24"/>
        <v>23</v>
      </c>
    </row>
    <row r="373" spans="1:61">
      <c r="A373" s="6" t="str">
        <f t="shared" si="25"/>
        <v>มัธยมศึกษาปีที่ 1/4-16</v>
      </c>
      <c r="B373" s="6" t="str">
        <f t="shared" si="22"/>
        <v>ช67111-24</v>
      </c>
      <c r="D373" s="7">
        <v>16</v>
      </c>
      <c r="E373" s="7" t="s">
        <v>1097</v>
      </c>
      <c r="F373" s="6" t="s">
        <v>1098</v>
      </c>
      <c r="G373" s="6" t="s">
        <v>1099</v>
      </c>
      <c r="H373" s="7" t="s">
        <v>783</v>
      </c>
      <c r="J373" s="7" t="str">
        <f>IF(K373='วิชา-ชั้นที่สอน'!$B$3,'วิชา-ชั้นที่สอน'!$A$3,IF(K373='วิชา-ชั้นที่สอน'!$B$4,'วิชา-ชั้นที่สอน'!$A$4,IF(K373='วิชา-ชั้นที่สอน'!$B$5,'วิชา-ชั้นที่สอน'!$A$5,IF(K373='วิชา-ชั้นที่สอน'!$B$6,'วิชา-ชั้นที่สอน'!$A$6,IF(K373='วิชา-ชั้นที่สอน'!$B$7,'วิชา-ชั้นที่สอน'!$A$7,IF(K373='วิชา-ชั้นที่สอน'!$B$8,'วิชา-ชั้นที่สอน'!$A$8,"-"))))))</f>
        <v>ช67111</v>
      </c>
      <c r="K373" s="7" t="s">
        <v>1940</v>
      </c>
      <c r="L373" s="7" t="str">
        <f>IF(J373=0,"",IF(J373="-","",IF(J373="","",VLOOKUP(J373,'วิชา-ชั้นที่สอน'!$A$3:$F$59,3,FALSE))))</f>
        <v>นางสาวศิลป์ศุภา คุสินธุ์</v>
      </c>
      <c r="M373" s="7" t="str">
        <f>IF(L373=$M$4,MAX(M$1:$M372)+1,"")</f>
        <v/>
      </c>
      <c r="N373" s="7">
        <f>IF($L373=N$4,MAX(N$1:N372)+1,"")</f>
        <v>66</v>
      </c>
      <c r="O373" s="7" t="str">
        <f>IF($L373=O$4,MAX(O$1:O372)+1,"")</f>
        <v/>
      </c>
      <c r="P373" s="7" t="str">
        <f>IF($L373=P$4,MAX(P$1:P372)+1,"")</f>
        <v/>
      </c>
      <c r="Q373" s="7" t="str">
        <f>IF($L373=Q$4,MAX(Q$1:Q372)+1,"")</f>
        <v/>
      </c>
      <c r="R373" s="7" t="str">
        <f>IF($L373=R$4,MAX(R$1:R372)+1,"")</f>
        <v/>
      </c>
      <c r="S373" s="7" t="str">
        <f>IF($L373=S$4,MAX(S$1:S372)+1,"")</f>
        <v/>
      </c>
      <c r="T373" s="7" t="str">
        <f>IF($L373=T$4,MAX(T$1:T372)+1,"")</f>
        <v/>
      </c>
      <c r="U373" s="7" t="str">
        <f>IF($L373=U$4,MAX(U$1:U372)+1,"")</f>
        <v/>
      </c>
      <c r="V373" s="6">
        <f t="shared" si="23"/>
        <v>66</v>
      </c>
      <c r="X373" s="7" t="str">
        <f>IF($J373=X$4,MAX(X$1:X372)+1,"")</f>
        <v/>
      </c>
      <c r="Y373" s="7" t="str">
        <f>IF($J373=Y$4,MAX(Y$1:Y372)+1,"")</f>
        <v/>
      </c>
      <c r="Z373" s="7" t="str">
        <f>IF($J373=Z$4,MAX(Z$1:Z372)+1,"")</f>
        <v/>
      </c>
      <c r="AA373" s="7" t="str">
        <f>IF($J373=AA$4,MAX(AA$1:AA372)+1,"")</f>
        <v/>
      </c>
      <c r="AB373" s="7">
        <f>IF($J373=AB$4,MAX(AB$1:AB372)+1,"")</f>
        <v>24</v>
      </c>
      <c r="AC373" s="7" t="str">
        <f>IF($J373=AC$4,MAX(AC$1:AC372)+1,"")</f>
        <v/>
      </c>
      <c r="AD373" s="7" t="str">
        <f>IF($J373=AD$4,MAX(AD$1:AD372)+1,"")</f>
        <v/>
      </c>
      <c r="AE373" s="7" t="str">
        <f>IF($J373=AE$4,MAX(AE$1:AE372)+1,"")</f>
        <v/>
      </c>
      <c r="AF373" s="7" t="str">
        <f>IF($J373=AF$4,MAX(AF$1:AF372)+1,"")</f>
        <v/>
      </c>
      <c r="AG373" s="7" t="str">
        <f>IF($J373=AG$4,MAX(AG$1:AG372)+1,"")</f>
        <v/>
      </c>
      <c r="AH373" s="7" t="str">
        <f>IF($J373=AH$4,MAX(AH$1:AH372)+1,"")</f>
        <v/>
      </c>
      <c r="AI373" s="7" t="str">
        <f>IF($J373=AI$4,MAX(AI$1:AI372)+1,"")</f>
        <v/>
      </c>
      <c r="AJ373" s="7" t="str">
        <f>IF($J373=AJ$4,MAX(AJ$1:AJ372)+1,"")</f>
        <v/>
      </c>
      <c r="AK373" s="7" t="str">
        <f>IF($J373=AK$4,MAX(AK$1:AK372)+1,"")</f>
        <v/>
      </c>
      <c r="AL373" s="7" t="str">
        <f>IF($J373=AL$4,MAX(AL$1:AL372)+1,"")</f>
        <v/>
      </c>
      <c r="AM373" s="7" t="str">
        <f>IF($J373=AM$4,MAX(AM$1:AM372)+1,"")</f>
        <v/>
      </c>
      <c r="AN373" s="7" t="str">
        <f>IF($J373=AN$4,MAX(AN$1:AN372)+1,"")</f>
        <v/>
      </c>
      <c r="AO373" s="7" t="str">
        <f>IF($J373=AO$4,MAX(AO$1:AO372)+1,"")</f>
        <v/>
      </c>
      <c r="AP373" s="7" t="str">
        <f>IF($J373=AP$4,MAX(AP$1:AP372)+1,"")</f>
        <v/>
      </c>
      <c r="AQ373" s="7" t="str">
        <f>IF($J373=AQ$4,MAX(AQ$1:AQ372)+1,"")</f>
        <v/>
      </c>
      <c r="AR373" s="7" t="str">
        <f>IF($J373=AR$4,MAX(AR$1:AR372)+1,"")</f>
        <v/>
      </c>
      <c r="AS373" s="7" t="str">
        <f>IF($J373=AS$4,MAX(AS$1:AS372)+1,"")</f>
        <v/>
      </c>
      <c r="AT373" s="7" t="str">
        <f>IF($J373=AT$4,MAX(AT$1:AT372)+1,"")</f>
        <v/>
      </c>
      <c r="AU373" s="7" t="str">
        <f>IF($J373=AU$4,MAX(AU$1:AU372)+1,"")</f>
        <v/>
      </c>
      <c r="AV373" s="7" t="str">
        <f>IF($J373=AV$4,MAX(AV$1:AV372)+1,"")</f>
        <v/>
      </c>
      <c r="AW373" s="7" t="str">
        <f>IF($J373=AW$4,MAX(AW$1:AW372)+1,"")</f>
        <v/>
      </c>
      <c r="AX373" s="7" t="str">
        <f>IF($J373=AX$4,MAX(AX$1:AX372)+1,"")</f>
        <v/>
      </c>
      <c r="AY373" s="7" t="str">
        <f>IF($J373=AY$4,MAX(AY$1:AY372)+1,"")</f>
        <v/>
      </c>
      <c r="AZ373" s="7" t="str">
        <f>IF($J373=AZ$4,MAX(AZ$1:AZ372)+1,"")</f>
        <v/>
      </c>
      <c r="BA373" s="7" t="str">
        <f>IF($J373=BA$4,MAX(BA$1:BA372)+1,"")</f>
        <v/>
      </c>
      <c r="BB373" s="7" t="str">
        <f>IF($J373=BB$4,MAX(BB$1:BB372)+1,"")</f>
        <v/>
      </c>
      <c r="BC373" s="7" t="str">
        <f>IF($J373=BC$4,MAX(BC$1:BC372)+1,"")</f>
        <v/>
      </c>
      <c r="BD373" s="7" t="str">
        <f>IF($J373=BD$4,MAX(BD$1:BD372)+1,"")</f>
        <v/>
      </c>
      <c r="BE373" s="7" t="str">
        <f>IF($J373=BE$4,MAX(BE$1:BE372)+1,"")</f>
        <v/>
      </c>
      <c r="BF373" s="7" t="str">
        <f>IF($J373=BF$4,MAX(BF$1:BF372)+1,"")</f>
        <v/>
      </c>
      <c r="BG373" s="7" t="str">
        <f>IF($J373=BG$4,MAX(BG$1:BG372)+1,"")</f>
        <v/>
      </c>
      <c r="BH373" s="7" t="str">
        <f>IF($J373=BH$4,MAX(BH$1:BH372)+1,"")</f>
        <v/>
      </c>
      <c r="BI373" s="6">
        <f t="shared" si="24"/>
        <v>24</v>
      </c>
    </row>
    <row r="374" spans="1:61">
      <c r="A374" s="6" t="str">
        <f t="shared" si="25"/>
        <v>มัธยมศึกษาปีที่ 1/4-17</v>
      </c>
      <c r="B374" s="6" t="str">
        <f t="shared" si="22"/>
        <v>ช67111-25</v>
      </c>
      <c r="D374" s="7">
        <v>17</v>
      </c>
      <c r="E374" s="7" t="s">
        <v>1101</v>
      </c>
      <c r="F374" s="6" t="s">
        <v>1102</v>
      </c>
      <c r="G374" s="6" t="s">
        <v>1103</v>
      </c>
      <c r="H374" s="7" t="s">
        <v>783</v>
      </c>
      <c r="J374" s="7" t="str">
        <f>IF(K374='วิชา-ชั้นที่สอน'!$B$3,'วิชา-ชั้นที่สอน'!$A$3,IF(K374='วิชา-ชั้นที่สอน'!$B$4,'วิชา-ชั้นที่สอน'!$A$4,IF(K374='วิชา-ชั้นที่สอน'!$B$5,'วิชา-ชั้นที่สอน'!$A$5,IF(K374='วิชา-ชั้นที่สอน'!$B$6,'วิชา-ชั้นที่สอน'!$A$6,IF(K374='วิชา-ชั้นที่สอน'!$B$7,'วิชา-ชั้นที่สอน'!$A$7,IF(K374='วิชา-ชั้นที่สอน'!$B$8,'วิชา-ชั้นที่สอน'!$A$8,"-"))))))</f>
        <v>ช67111</v>
      </c>
      <c r="K374" s="7" t="s">
        <v>1940</v>
      </c>
      <c r="L374" s="7" t="str">
        <f>IF(J374=0,"",IF(J374="-","",IF(J374="","",VLOOKUP(J374,'วิชา-ชั้นที่สอน'!$A$3:$F$59,3,FALSE))))</f>
        <v>นางสาวศิลป์ศุภา คุสินธุ์</v>
      </c>
      <c r="M374" s="7" t="str">
        <f>IF(L374=$M$4,MAX(M$1:$M373)+1,"")</f>
        <v/>
      </c>
      <c r="N374" s="7">
        <f>IF($L374=N$4,MAX(N$1:N373)+1,"")</f>
        <v>67</v>
      </c>
      <c r="O374" s="7" t="str">
        <f>IF($L374=O$4,MAX(O$1:O373)+1,"")</f>
        <v/>
      </c>
      <c r="P374" s="7" t="str">
        <f>IF($L374=P$4,MAX(P$1:P373)+1,"")</f>
        <v/>
      </c>
      <c r="Q374" s="7" t="str">
        <f>IF($L374=Q$4,MAX(Q$1:Q373)+1,"")</f>
        <v/>
      </c>
      <c r="R374" s="7" t="str">
        <f>IF($L374=R$4,MAX(R$1:R373)+1,"")</f>
        <v/>
      </c>
      <c r="S374" s="7" t="str">
        <f>IF($L374=S$4,MAX(S$1:S373)+1,"")</f>
        <v/>
      </c>
      <c r="T374" s="7" t="str">
        <f>IF($L374=T$4,MAX(T$1:T373)+1,"")</f>
        <v/>
      </c>
      <c r="U374" s="7" t="str">
        <f>IF($L374=U$4,MAX(U$1:U373)+1,"")</f>
        <v/>
      </c>
      <c r="V374" s="6">
        <f t="shared" si="23"/>
        <v>67</v>
      </c>
      <c r="X374" s="7" t="str">
        <f>IF($J374=X$4,MAX(X$1:X373)+1,"")</f>
        <v/>
      </c>
      <c r="Y374" s="7" t="str">
        <f>IF($J374=Y$4,MAX(Y$1:Y373)+1,"")</f>
        <v/>
      </c>
      <c r="Z374" s="7" t="str">
        <f>IF($J374=Z$4,MAX(Z$1:Z373)+1,"")</f>
        <v/>
      </c>
      <c r="AA374" s="7" t="str">
        <f>IF($J374=AA$4,MAX(AA$1:AA373)+1,"")</f>
        <v/>
      </c>
      <c r="AB374" s="7">
        <f>IF($J374=AB$4,MAX(AB$1:AB373)+1,"")</f>
        <v>25</v>
      </c>
      <c r="AC374" s="7" t="str">
        <f>IF($J374=AC$4,MAX(AC$1:AC373)+1,"")</f>
        <v/>
      </c>
      <c r="AD374" s="7" t="str">
        <f>IF($J374=AD$4,MAX(AD$1:AD373)+1,"")</f>
        <v/>
      </c>
      <c r="AE374" s="7" t="str">
        <f>IF($J374=AE$4,MAX(AE$1:AE373)+1,"")</f>
        <v/>
      </c>
      <c r="AF374" s="7" t="str">
        <f>IF($J374=AF$4,MAX(AF$1:AF373)+1,"")</f>
        <v/>
      </c>
      <c r="AG374" s="7" t="str">
        <f>IF($J374=AG$4,MAX(AG$1:AG373)+1,"")</f>
        <v/>
      </c>
      <c r="AH374" s="7" t="str">
        <f>IF($J374=AH$4,MAX(AH$1:AH373)+1,"")</f>
        <v/>
      </c>
      <c r="AI374" s="7" t="str">
        <f>IF($J374=AI$4,MAX(AI$1:AI373)+1,"")</f>
        <v/>
      </c>
      <c r="AJ374" s="7" t="str">
        <f>IF($J374=AJ$4,MAX(AJ$1:AJ373)+1,"")</f>
        <v/>
      </c>
      <c r="AK374" s="7" t="str">
        <f>IF($J374=AK$4,MAX(AK$1:AK373)+1,"")</f>
        <v/>
      </c>
      <c r="AL374" s="7" t="str">
        <f>IF($J374=AL$4,MAX(AL$1:AL373)+1,"")</f>
        <v/>
      </c>
      <c r="AM374" s="7" t="str">
        <f>IF($J374=AM$4,MAX(AM$1:AM373)+1,"")</f>
        <v/>
      </c>
      <c r="AN374" s="7" t="str">
        <f>IF($J374=AN$4,MAX(AN$1:AN373)+1,"")</f>
        <v/>
      </c>
      <c r="AO374" s="7" t="str">
        <f>IF($J374=AO$4,MAX(AO$1:AO373)+1,"")</f>
        <v/>
      </c>
      <c r="AP374" s="7" t="str">
        <f>IF($J374=AP$4,MAX(AP$1:AP373)+1,"")</f>
        <v/>
      </c>
      <c r="AQ374" s="7" t="str">
        <f>IF($J374=AQ$4,MAX(AQ$1:AQ373)+1,"")</f>
        <v/>
      </c>
      <c r="AR374" s="7" t="str">
        <f>IF($J374=AR$4,MAX(AR$1:AR373)+1,"")</f>
        <v/>
      </c>
      <c r="AS374" s="7" t="str">
        <f>IF($J374=AS$4,MAX(AS$1:AS373)+1,"")</f>
        <v/>
      </c>
      <c r="AT374" s="7" t="str">
        <f>IF($J374=AT$4,MAX(AT$1:AT373)+1,"")</f>
        <v/>
      </c>
      <c r="AU374" s="7" t="str">
        <f>IF($J374=AU$4,MAX(AU$1:AU373)+1,"")</f>
        <v/>
      </c>
      <c r="AV374" s="7" t="str">
        <f>IF($J374=AV$4,MAX(AV$1:AV373)+1,"")</f>
        <v/>
      </c>
      <c r="AW374" s="7" t="str">
        <f>IF($J374=AW$4,MAX(AW$1:AW373)+1,"")</f>
        <v/>
      </c>
      <c r="AX374" s="7" t="str">
        <f>IF($J374=AX$4,MAX(AX$1:AX373)+1,"")</f>
        <v/>
      </c>
      <c r="AY374" s="7" t="str">
        <f>IF($J374=AY$4,MAX(AY$1:AY373)+1,"")</f>
        <v/>
      </c>
      <c r="AZ374" s="7" t="str">
        <f>IF($J374=AZ$4,MAX(AZ$1:AZ373)+1,"")</f>
        <v/>
      </c>
      <c r="BA374" s="7" t="str">
        <f>IF($J374=BA$4,MAX(BA$1:BA373)+1,"")</f>
        <v/>
      </c>
      <c r="BB374" s="7" t="str">
        <f>IF($J374=BB$4,MAX(BB$1:BB373)+1,"")</f>
        <v/>
      </c>
      <c r="BC374" s="7" t="str">
        <f>IF($J374=BC$4,MAX(BC$1:BC373)+1,"")</f>
        <v/>
      </c>
      <c r="BD374" s="7" t="str">
        <f>IF($J374=BD$4,MAX(BD$1:BD373)+1,"")</f>
        <v/>
      </c>
      <c r="BE374" s="7" t="str">
        <f>IF($J374=BE$4,MAX(BE$1:BE373)+1,"")</f>
        <v/>
      </c>
      <c r="BF374" s="7" t="str">
        <f>IF($J374=BF$4,MAX(BF$1:BF373)+1,"")</f>
        <v/>
      </c>
      <c r="BG374" s="7" t="str">
        <f>IF($J374=BG$4,MAX(BG$1:BG373)+1,"")</f>
        <v/>
      </c>
      <c r="BH374" s="7" t="str">
        <f>IF($J374=BH$4,MAX(BH$1:BH373)+1,"")</f>
        <v/>
      </c>
      <c r="BI374" s="6">
        <f t="shared" si="24"/>
        <v>25</v>
      </c>
    </row>
    <row r="375" spans="1:61">
      <c r="A375" s="6" t="str">
        <f t="shared" si="25"/>
        <v>มัธยมศึกษาปีที่ 1/4-18</v>
      </c>
      <c r="B375" s="6" t="str">
        <f t="shared" si="22"/>
        <v>ช67111-26</v>
      </c>
      <c r="D375" s="7">
        <v>18</v>
      </c>
      <c r="E375" s="7" t="s">
        <v>1104</v>
      </c>
      <c r="F375" s="6" t="s">
        <v>1105</v>
      </c>
      <c r="G375" s="6" t="s">
        <v>1106</v>
      </c>
      <c r="H375" s="7" t="s">
        <v>783</v>
      </c>
      <c r="J375" s="7" t="str">
        <f>IF(K375='วิชา-ชั้นที่สอน'!$B$3,'วิชา-ชั้นที่สอน'!$A$3,IF(K375='วิชา-ชั้นที่สอน'!$B$4,'วิชา-ชั้นที่สอน'!$A$4,IF(K375='วิชา-ชั้นที่สอน'!$B$5,'วิชา-ชั้นที่สอน'!$A$5,IF(K375='วิชา-ชั้นที่สอน'!$B$6,'วิชา-ชั้นที่สอน'!$A$6,IF(K375='วิชา-ชั้นที่สอน'!$B$7,'วิชา-ชั้นที่สอน'!$A$7,IF(K375='วิชา-ชั้นที่สอน'!$B$8,'วิชา-ชั้นที่สอน'!$A$8,"-"))))))</f>
        <v>ช67111</v>
      </c>
      <c r="K375" s="7" t="s">
        <v>1940</v>
      </c>
      <c r="L375" s="7" t="str">
        <f>IF(J375=0,"",IF(J375="-","",IF(J375="","",VLOOKUP(J375,'วิชา-ชั้นที่สอน'!$A$3:$F$59,3,FALSE))))</f>
        <v>นางสาวศิลป์ศุภา คุสินธุ์</v>
      </c>
      <c r="M375" s="7" t="str">
        <f>IF(L375=$M$4,MAX(M$1:$M374)+1,"")</f>
        <v/>
      </c>
      <c r="N375" s="7">
        <f>IF($L375=N$4,MAX(N$1:N374)+1,"")</f>
        <v>68</v>
      </c>
      <c r="O375" s="7" t="str">
        <f>IF($L375=O$4,MAX(O$1:O374)+1,"")</f>
        <v/>
      </c>
      <c r="P375" s="7" t="str">
        <f>IF($L375=P$4,MAX(P$1:P374)+1,"")</f>
        <v/>
      </c>
      <c r="Q375" s="7" t="str">
        <f>IF($L375=Q$4,MAX(Q$1:Q374)+1,"")</f>
        <v/>
      </c>
      <c r="R375" s="7" t="str">
        <f>IF($L375=R$4,MAX(R$1:R374)+1,"")</f>
        <v/>
      </c>
      <c r="S375" s="7" t="str">
        <f>IF($L375=S$4,MAX(S$1:S374)+1,"")</f>
        <v/>
      </c>
      <c r="T375" s="7" t="str">
        <f>IF($L375=T$4,MAX(T$1:T374)+1,"")</f>
        <v/>
      </c>
      <c r="U375" s="7" t="str">
        <f>IF($L375=U$4,MAX(U$1:U374)+1,"")</f>
        <v/>
      </c>
      <c r="V375" s="6">
        <f t="shared" si="23"/>
        <v>68</v>
      </c>
      <c r="X375" s="7" t="str">
        <f>IF($J375=X$4,MAX(X$1:X374)+1,"")</f>
        <v/>
      </c>
      <c r="Y375" s="7" t="str">
        <f>IF($J375=Y$4,MAX(Y$1:Y374)+1,"")</f>
        <v/>
      </c>
      <c r="Z375" s="7" t="str">
        <f>IF($J375=Z$4,MAX(Z$1:Z374)+1,"")</f>
        <v/>
      </c>
      <c r="AA375" s="7" t="str">
        <f>IF($J375=AA$4,MAX(AA$1:AA374)+1,"")</f>
        <v/>
      </c>
      <c r="AB375" s="7">
        <f>IF($J375=AB$4,MAX(AB$1:AB374)+1,"")</f>
        <v>26</v>
      </c>
      <c r="AC375" s="7" t="str">
        <f>IF($J375=AC$4,MAX(AC$1:AC374)+1,"")</f>
        <v/>
      </c>
      <c r="AD375" s="7" t="str">
        <f>IF($J375=AD$4,MAX(AD$1:AD374)+1,"")</f>
        <v/>
      </c>
      <c r="AE375" s="7" t="str">
        <f>IF($J375=AE$4,MAX(AE$1:AE374)+1,"")</f>
        <v/>
      </c>
      <c r="AF375" s="7" t="str">
        <f>IF($J375=AF$4,MAX(AF$1:AF374)+1,"")</f>
        <v/>
      </c>
      <c r="AG375" s="7" t="str">
        <f>IF($J375=AG$4,MAX(AG$1:AG374)+1,"")</f>
        <v/>
      </c>
      <c r="AH375" s="7" t="str">
        <f>IF($J375=AH$4,MAX(AH$1:AH374)+1,"")</f>
        <v/>
      </c>
      <c r="AI375" s="7" t="str">
        <f>IF($J375=AI$4,MAX(AI$1:AI374)+1,"")</f>
        <v/>
      </c>
      <c r="AJ375" s="7" t="str">
        <f>IF($J375=AJ$4,MAX(AJ$1:AJ374)+1,"")</f>
        <v/>
      </c>
      <c r="AK375" s="7" t="str">
        <f>IF($J375=AK$4,MAX(AK$1:AK374)+1,"")</f>
        <v/>
      </c>
      <c r="AL375" s="7" t="str">
        <f>IF($J375=AL$4,MAX(AL$1:AL374)+1,"")</f>
        <v/>
      </c>
      <c r="AM375" s="7" t="str">
        <f>IF($J375=AM$4,MAX(AM$1:AM374)+1,"")</f>
        <v/>
      </c>
      <c r="AN375" s="7" t="str">
        <f>IF($J375=AN$4,MAX(AN$1:AN374)+1,"")</f>
        <v/>
      </c>
      <c r="AO375" s="7" t="str">
        <f>IF($J375=AO$4,MAX(AO$1:AO374)+1,"")</f>
        <v/>
      </c>
      <c r="AP375" s="7" t="str">
        <f>IF($J375=AP$4,MAX(AP$1:AP374)+1,"")</f>
        <v/>
      </c>
      <c r="AQ375" s="7" t="str">
        <f>IF($J375=AQ$4,MAX(AQ$1:AQ374)+1,"")</f>
        <v/>
      </c>
      <c r="AR375" s="7" t="str">
        <f>IF($J375=AR$4,MAX(AR$1:AR374)+1,"")</f>
        <v/>
      </c>
      <c r="AS375" s="7" t="str">
        <f>IF($J375=AS$4,MAX(AS$1:AS374)+1,"")</f>
        <v/>
      </c>
      <c r="AT375" s="7" t="str">
        <f>IF($J375=AT$4,MAX(AT$1:AT374)+1,"")</f>
        <v/>
      </c>
      <c r="AU375" s="7" t="str">
        <f>IF($J375=AU$4,MAX(AU$1:AU374)+1,"")</f>
        <v/>
      </c>
      <c r="AV375" s="7" t="str">
        <f>IF($J375=AV$4,MAX(AV$1:AV374)+1,"")</f>
        <v/>
      </c>
      <c r="AW375" s="7" t="str">
        <f>IF($J375=AW$4,MAX(AW$1:AW374)+1,"")</f>
        <v/>
      </c>
      <c r="AX375" s="7" t="str">
        <f>IF($J375=AX$4,MAX(AX$1:AX374)+1,"")</f>
        <v/>
      </c>
      <c r="AY375" s="7" t="str">
        <f>IF($J375=AY$4,MAX(AY$1:AY374)+1,"")</f>
        <v/>
      </c>
      <c r="AZ375" s="7" t="str">
        <f>IF($J375=AZ$4,MAX(AZ$1:AZ374)+1,"")</f>
        <v/>
      </c>
      <c r="BA375" s="7" t="str">
        <f>IF($J375=BA$4,MAX(BA$1:BA374)+1,"")</f>
        <v/>
      </c>
      <c r="BB375" s="7" t="str">
        <f>IF($J375=BB$4,MAX(BB$1:BB374)+1,"")</f>
        <v/>
      </c>
      <c r="BC375" s="7" t="str">
        <f>IF($J375=BC$4,MAX(BC$1:BC374)+1,"")</f>
        <v/>
      </c>
      <c r="BD375" s="7" t="str">
        <f>IF($J375=BD$4,MAX(BD$1:BD374)+1,"")</f>
        <v/>
      </c>
      <c r="BE375" s="7" t="str">
        <f>IF($J375=BE$4,MAX(BE$1:BE374)+1,"")</f>
        <v/>
      </c>
      <c r="BF375" s="7" t="str">
        <f>IF($J375=BF$4,MAX(BF$1:BF374)+1,"")</f>
        <v/>
      </c>
      <c r="BG375" s="7" t="str">
        <f>IF($J375=BG$4,MAX(BG$1:BG374)+1,"")</f>
        <v/>
      </c>
      <c r="BH375" s="7" t="str">
        <f>IF($J375=BH$4,MAX(BH$1:BH374)+1,"")</f>
        <v/>
      </c>
      <c r="BI375" s="6">
        <f t="shared" si="24"/>
        <v>26</v>
      </c>
    </row>
    <row r="376" spans="1:61">
      <c r="A376" s="6" t="str">
        <f t="shared" si="25"/>
        <v>มัธยมศึกษาปีที่ 1/4-19</v>
      </c>
      <c r="B376" s="6" t="str">
        <f t="shared" si="22"/>
        <v>ช67111-27</v>
      </c>
      <c r="D376" s="7">
        <v>19</v>
      </c>
      <c r="E376" s="7" t="s">
        <v>1107</v>
      </c>
      <c r="F376" s="6" t="s">
        <v>1108</v>
      </c>
      <c r="G376" s="6" t="s">
        <v>758</v>
      </c>
      <c r="H376" s="7" t="s">
        <v>783</v>
      </c>
      <c r="J376" s="7" t="str">
        <f>IF(K376='วิชา-ชั้นที่สอน'!$B$3,'วิชา-ชั้นที่สอน'!$A$3,IF(K376='วิชา-ชั้นที่สอน'!$B$4,'วิชา-ชั้นที่สอน'!$A$4,IF(K376='วิชา-ชั้นที่สอน'!$B$5,'วิชา-ชั้นที่สอน'!$A$5,IF(K376='วิชา-ชั้นที่สอน'!$B$6,'วิชา-ชั้นที่สอน'!$A$6,IF(K376='วิชา-ชั้นที่สอน'!$B$7,'วิชา-ชั้นที่สอน'!$A$7,IF(K376='วิชา-ชั้นที่สอน'!$B$8,'วิชา-ชั้นที่สอน'!$A$8,"-"))))))</f>
        <v>ช67111</v>
      </c>
      <c r="K376" s="7" t="s">
        <v>1940</v>
      </c>
      <c r="L376" s="7" t="str">
        <f>IF(J376=0,"",IF(J376="-","",IF(J376="","",VLOOKUP(J376,'วิชา-ชั้นที่สอน'!$A$3:$F$59,3,FALSE))))</f>
        <v>นางสาวศิลป์ศุภา คุสินธุ์</v>
      </c>
      <c r="M376" s="7" t="str">
        <f>IF(L376=$M$4,MAX(M$1:$M375)+1,"")</f>
        <v/>
      </c>
      <c r="N376" s="7">
        <f>IF($L376=N$4,MAX(N$1:N375)+1,"")</f>
        <v>69</v>
      </c>
      <c r="O376" s="7" t="str">
        <f>IF($L376=O$4,MAX(O$1:O375)+1,"")</f>
        <v/>
      </c>
      <c r="P376" s="7" t="str">
        <f>IF($L376=P$4,MAX(P$1:P375)+1,"")</f>
        <v/>
      </c>
      <c r="Q376" s="7" t="str">
        <f>IF($L376=Q$4,MAX(Q$1:Q375)+1,"")</f>
        <v/>
      </c>
      <c r="R376" s="7" t="str">
        <f>IF($L376=R$4,MAX(R$1:R375)+1,"")</f>
        <v/>
      </c>
      <c r="S376" s="7" t="str">
        <f>IF($L376=S$4,MAX(S$1:S375)+1,"")</f>
        <v/>
      </c>
      <c r="T376" s="7" t="str">
        <f>IF($L376=T$4,MAX(T$1:T375)+1,"")</f>
        <v/>
      </c>
      <c r="U376" s="7" t="str">
        <f>IF($L376=U$4,MAX(U$1:U375)+1,"")</f>
        <v/>
      </c>
      <c r="V376" s="6">
        <f t="shared" si="23"/>
        <v>69</v>
      </c>
      <c r="X376" s="7" t="str">
        <f>IF($J376=X$4,MAX(X$1:X375)+1,"")</f>
        <v/>
      </c>
      <c r="Y376" s="7" t="str">
        <f>IF($J376=Y$4,MAX(Y$1:Y375)+1,"")</f>
        <v/>
      </c>
      <c r="Z376" s="7" t="str">
        <f>IF($J376=Z$4,MAX(Z$1:Z375)+1,"")</f>
        <v/>
      </c>
      <c r="AA376" s="7" t="str">
        <f>IF($J376=AA$4,MAX(AA$1:AA375)+1,"")</f>
        <v/>
      </c>
      <c r="AB376" s="7">
        <f>IF($J376=AB$4,MAX(AB$1:AB375)+1,"")</f>
        <v>27</v>
      </c>
      <c r="AC376" s="7" t="str">
        <f>IF($J376=AC$4,MAX(AC$1:AC375)+1,"")</f>
        <v/>
      </c>
      <c r="AD376" s="7" t="str">
        <f>IF($J376=AD$4,MAX(AD$1:AD375)+1,"")</f>
        <v/>
      </c>
      <c r="AE376" s="7" t="str">
        <f>IF($J376=AE$4,MAX(AE$1:AE375)+1,"")</f>
        <v/>
      </c>
      <c r="AF376" s="7" t="str">
        <f>IF($J376=AF$4,MAX(AF$1:AF375)+1,"")</f>
        <v/>
      </c>
      <c r="AG376" s="7" t="str">
        <f>IF($J376=AG$4,MAX(AG$1:AG375)+1,"")</f>
        <v/>
      </c>
      <c r="AH376" s="7" t="str">
        <f>IF($J376=AH$4,MAX(AH$1:AH375)+1,"")</f>
        <v/>
      </c>
      <c r="AI376" s="7" t="str">
        <f>IF($J376=AI$4,MAX(AI$1:AI375)+1,"")</f>
        <v/>
      </c>
      <c r="AJ376" s="7" t="str">
        <f>IF($J376=AJ$4,MAX(AJ$1:AJ375)+1,"")</f>
        <v/>
      </c>
      <c r="AK376" s="7" t="str">
        <f>IF($J376=AK$4,MAX(AK$1:AK375)+1,"")</f>
        <v/>
      </c>
      <c r="AL376" s="7" t="str">
        <f>IF($J376=AL$4,MAX(AL$1:AL375)+1,"")</f>
        <v/>
      </c>
      <c r="AM376" s="7" t="str">
        <f>IF($J376=AM$4,MAX(AM$1:AM375)+1,"")</f>
        <v/>
      </c>
      <c r="AN376" s="7" t="str">
        <f>IF($J376=AN$4,MAX(AN$1:AN375)+1,"")</f>
        <v/>
      </c>
      <c r="AO376" s="7" t="str">
        <f>IF($J376=AO$4,MAX(AO$1:AO375)+1,"")</f>
        <v/>
      </c>
      <c r="AP376" s="7" t="str">
        <f>IF($J376=AP$4,MAX(AP$1:AP375)+1,"")</f>
        <v/>
      </c>
      <c r="AQ376" s="7" t="str">
        <f>IF($J376=AQ$4,MAX(AQ$1:AQ375)+1,"")</f>
        <v/>
      </c>
      <c r="AR376" s="7" t="str">
        <f>IF($J376=AR$4,MAX(AR$1:AR375)+1,"")</f>
        <v/>
      </c>
      <c r="AS376" s="7" t="str">
        <f>IF($J376=AS$4,MAX(AS$1:AS375)+1,"")</f>
        <v/>
      </c>
      <c r="AT376" s="7" t="str">
        <f>IF($J376=AT$4,MAX(AT$1:AT375)+1,"")</f>
        <v/>
      </c>
      <c r="AU376" s="7" t="str">
        <f>IF($J376=AU$4,MAX(AU$1:AU375)+1,"")</f>
        <v/>
      </c>
      <c r="AV376" s="7" t="str">
        <f>IF($J376=AV$4,MAX(AV$1:AV375)+1,"")</f>
        <v/>
      </c>
      <c r="AW376" s="7" t="str">
        <f>IF($J376=AW$4,MAX(AW$1:AW375)+1,"")</f>
        <v/>
      </c>
      <c r="AX376" s="7" t="str">
        <f>IF($J376=AX$4,MAX(AX$1:AX375)+1,"")</f>
        <v/>
      </c>
      <c r="AY376" s="7" t="str">
        <f>IF($J376=AY$4,MAX(AY$1:AY375)+1,"")</f>
        <v/>
      </c>
      <c r="AZ376" s="7" t="str">
        <f>IF($J376=AZ$4,MAX(AZ$1:AZ375)+1,"")</f>
        <v/>
      </c>
      <c r="BA376" s="7" t="str">
        <f>IF($J376=BA$4,MAX(BA$1:BA375)+1,"")</f>
        <v/>
      </c>
      <c r="BB376" s="7" t="str">
        <f>IF($J376=BB$4,MAX(BB$1:BB375)+1,"")</f>
        <v/>
      </c>
      <c r="BC376" s="7" t="str">
        <f>IF($J376=BC$4,MAX(BC$1:BC375)+1,"")</f>
        <v/>
      </c>
      <c r="BD376" s="7" t="str">
        <f>IF($J376=BD$4,MAX(BD$1:BD375)+1,"")</f>
        <v/>
      </c>
      <c r="BE376" s="7" t="str">
        <f>IF($J376=BE$4,MAX(BE$1:BE375)+1,"")</f>
        <v/>
      </c>
      <c r="BF376" s="7" t="str">
        <f>IF($J376=BF$4,MAX(BF$1:BF375)+1,"")</f>
        <v/>
      </c>
      <c r="BG376" s="7" t="str">
        <f>IF($J376=BG$4,MAX(BG$1:BG375)+1,"")</f>
        <v/>
      </c>
      <c r="BH376" s="7" t="str">
        <f>IF($J376=BH$4,MAX(BH$1:BH375)+1,"")</f>
        <v/>
      </c>
      <c r="BI376" s="6">
        <f t="shared" si="24"/>
        <v>27</v>
      </c>
    </row>
    <row r="377" spans="1:61">
      <c r="A377" s="6" t="str">
        <f t="shared" si="25"/>
        <v>มัธยมศึกษาปีที่ 1/4-20</v>
      </c>
      <c r="B377" s="6" t="str">
        <f t="shared" si="22"/>
        <v>ช67107-24</v>
      </c>
      <c r="D377" s="7">
        <v>20</v>
      </c>
      <c r="E377" s="7" t="s">
        <v>1109</v>
      </c>
      <c r="F377" s="6" t="s">
        <v>1110</v>
      </c>
      <c r="G377" s="6" t="s">
        <v>1111</v>
      </c>
      <c r="H377" s="7" t="s">
        <v>783</v>
      </c>
      <c r="J377" s="7" t="str">
        <f>IF(K377='วิชา-ชั้นที่สอน'!$B$3,'วิชา-ชั้นที่สอน'!$A$3,IF(K377='วิชา-ชั้นที่สอน'!$B$4,'วิชา-ชั้นที่สอน'!$A$4,IF(K377='วิชา-ชั้นที่สอน'!$B$5,'วิชา-ชั้นที่สอน'!$A$5,IF(K377='วิชา-ชั้นที่สอน'!$B$6,'วิชา-ชั้นที่สอน'!$A$6,IF(K377='วิชา-ชั้นที่สอน'!$B$7,'วิชา-ชั้นที่สอน'!$A$7,IF(K377='วิชา-ชั้นที่สอน'!$B$8,'วิชา-ชั้นที่สอน'!$A$8,"-"))))))</f>
        <v>ช67107</v>
      </c>
      <c r="K377" s="7" t="s">
        <v>1948</v>
      </c>
      <c r="L377" s="7" t="str">
        <f>IF(J377=0,"",IF(J377="-","",IF(J377="","",VLOOKUP(J377,'วิชา-ชั้นที่สอน'!$A$3:$F$59,3,FALSE))))</f>
        <v>นางภัณฑิลา โนนทะขาม</v>
      </c>
      <c r="M377" s="7" t="str">
        <f>IF(L377=$M$4,MAX(M$1:$M376)+1,"")</f>
        <v/>
      </c>
      <c r="N377" s="7" t="str">
        <f>IF($L377=N$4,MAX(N$1:N376)+1,"")</f>
        <v/>
      </c>
      <c r="O377" s="7" t="str">
        <f>IF($L377=O$4,MAX(O$1:O376)+1,"")</f>
        <v/>
      </c>
      <c r="P377" s="7" t="str">
        <f>IF($L377=P$4,MAX(P$1:P376)+1,"")</f>
        <v/>
      </c>
      <c r="Q377" s="7" t="str">
        <f>IF($L377=Q$4,MAX(Q$1:Q376)+1,"")</f>
        <v/>
      </c>
      <c r="R377" s="7">
        <f>IF($L377=R$4,MAX(R$1:R376)+1,"")</f>
        <v>24</v>
      </c>
      <c r="S377" s="7" t="str">
        <f>IF($L377=S$4,MAX(S$1:S376)+1,"")</f>
        <v/>
      </c>
      <c r="T377" s="7" t="str">
        <f>IF($L377=T$4,MAX(T$1:T376)+1,"")</f>
        <v/>
      </c>
      <c r="U377" s="7" t="str">
        <f>IF($L377=U$4,MAX(U$1:U376)+1,"")</f>
        <v/>
      </c>
      <c r="V377" s="6">
        <f t="shared" si="23"/>
        <v>24</v>
      </c>
      <c r="X377" s="7">
        <f>IF($J377=X$4,MAX(X$1:X376)+1,"")</f>
        <v>24</v>
      </c>
      <c r="Y377" s="7" t="str">
        <f>IF($J377=Y$4,MAX(Y$1:Y376)+1,"")</f>
        <v/>
      </c>
      <c r="Z377" s="7" t="str">
        <f>IF($J377=Z$4,MAX(Z$1:Z376)+1,"")</f>
        <v/>
      </c>
      <c r="AA377" s="7" t="str">
        <f>IF($J377=AA$4,MAX(AA$1:AA376)+1,"")</f>
        <v/>
      </c>
      <c r="AB377" s="7" t="str">
        <f>IF($J377=AB$4,MAX(AB$1:AB376)+1,"")</f>
        <v/>
      </c>
      <c r="AC377" s="7" t="str">
        <f>IF($J377=AC$4,MAX(AC$1:AC376)+1,"")</f>
        <v/>
      </c>
      <c r="AD377" s="7" t="str">
        <f>IF($J377=AD$4,MAX(AD$1:AD376)+1,"")</f>
        <v/>
      </c>
      <c r="AE377" s="7" t="str">
        <f>IF($J377=AE$4,MAX(AE$1:AE376)+1,"")</f>
        <v/>
      </c>
      <c r="AF377" s="7" t="str">
        <f>IF($J377=AF$4,MAX(AF$1:AF376)+1,"")</f>
        <v/>
      </c>
      <c r="AG377" s="7" t="str">
        <f>IF($J377=AG$4,MAX(AG$1:AG376)+1,"")</f>
        <v/>
      </c>
      <c r="AH377" s="7" t="str">
        <f>IF($J377=AH$4,MAX(AH$1:AH376)+1,"")</f>
        <v/>
      </c>
      <c r="AI377" s="7" t="str">
        <f>IF($J377=AI$4,MAX(AI$1:AI376)+1,"")</f>
        <v/>
      </c>
      <c r="AJ377" s="7" t="str">
        <f>IF($J377=AJ$4,MAX(AJ$1:AJ376)+1,"")</f>
        <v/>
      </c>
      <c r="AK377" s="7" t="str">
        <f>IF($J377=AK$4,MAX(AK$1:AK376)+1,"")</f>
        <v/>
      </c>
      <c r="AL377" s="7" t="str">
        <f>IF($J377=AL$4,MAX(AL$1:AL376)+1,"")</f>
        <v/>
      </c>
      <c r="AM377" s="7" t="str">
        <f>IF($J377=AM$4,MAX(AM$1:AM376)+1,"")</f>
        <v/>
      </c>
      <c r="AN377" s="7" t="str">
        <f>IF($J377=AN$4,MAX(AN$1:AN376)+1,"")</f>
        <v/>
      </c>
      <c r="AO377" s="7" t="str">
        <f>IF($J377=AO$4,MAX(AO$1:AO376)+1,"")</f>
        <v/>
      </c>
      <c r="AP377" s="7" t="str">
        <f>IF($J377=AP$4,MAX(AP$1:AP376)+1,"")</f>
        <v/>
      </c>
      <c r="AQ377" s="7" t="str">
        <f>IF($J377=AQ$4,MAX(AQ$1:AQ376)+1,"")</f>
        <v/>
      </c>
      <c r="AR377" s="7" t="str">
        <f>IF($J377=AR$4,MAX(AR$1:AR376)+1,"")</f>
        <v/>
      </c>
      <c r="AS377" s="7" t="str">
        <f>IF($J377=AS$4,MAX(AS$1:AS376)+1,"")</f>
        <v/>
      </c>
      <c r="AT377" s="7" t="str">
        <f>IF($J377=AT$4,MAX(AT$1:AT376)+1,"")</f>
        <v/>
      </c>
      <c r="AU377" s="7" t="str">
        <f>IF($J377=AU$4,MAX(AU$1:AU376)+1,"")</f>
        <v/>
      </c>
      <c r="AV377" s="7" t="str">
        <f>IF($J377=AV$4,MAX(AV$1:AV376)+1,"")</f>
        <v/>
      </c>
      <c r="AW377" s="7" t="str">
        <f>IF($J377=AW$4,MAX(AW$1:AW376)+1,"")</f>
        <v/>
      </c>
      <c r="AX377" s="7" t="str">
        <f>IF($J377=AX$4,MAX(AX$1:AX376)+1,"")</f>
        <v/>
      </c>
      <c r="AY377" s="7" t="str">
        <f>IF($J377=AY$4,MAX(AY$1:AY376)+1,"")</f>
        <v/>
      </c>
      <c r="AZ377" s="7" t="str">
        <f>IF($J377=AZ$4,MAX(AZ$1:AZ376)+1,"")</f>
        <v/>
      </c>
      <c r="BA377" s="7" t="str">
        <f>IF($J377=BA$4,MAX(BA$1:BA376)+1,"")</f>
        <v/>
      </c>
      <c r="BB377" s="7" t="str">
        <f>IF($J377=BB$4,MAX(BB$1:BB376)+1,"")</f>
        <v/>
      </c>
      <c r="BC377" s="7" t="str">
        <f>IF($J377=BC$4,MAX(BC$1:BC376)+1,"")</f>
        <v/>
      </c>
      <c r="BD377" s="7" t="str">
        <f>IF($J377=BD$4,MAX(BD$1:BD376)+1,"")</f>
        <v/>
      </c>
      <c r="BE377" s="7" t="str">
        <f>IF($J377=BE$4,MAX(BE$1:BE376)+1,"")</f>
        <v/>
      </c>
      <c r="BF377" s="7" t="str">
        <f>IF($J377=BF$4,MAX(BF$1:BF376)+1,"")</f>
        <v/>
      </c>
      <c r="BG377" s="7" t="str">
        <f>IF($J377=BG$4,MAX(BG$1:BG376)+1,"")</f>
        <v/>
      </c>
      <c r="BH377" s="7" t="str">
        <f>IF($J377=BH$4,MAX(BH$1:BH376)+1,"")</f>
        <v/>
      </c>
      <c r="BI377" s="6">
        <f t="shared" si="24"/>
        <v>24</v>
      </c>
    </row>
    <row r="378" spans="1:61">
      <c r="A378" s="6" t="str">
        <f t="shared" si="25"/>
        <v>มัธยมศึกษาปีที่ 1/4-21</v>
      </c>
      <c r="B378" s="6" t="str">
        <f t="shared" si="22"/>
        <v>ช67110-22</v>
      </c>
      <c r="D378" s="7">
        <v>21</v>
      </c>
      <c r="E378" s="7" t="s">
        <v>1112</v>
      </c>
      <c r="F378" s="6" t="s">
        <v>1113</v>
      </c>
      <c r="G378" s="6" t="s">
        <v>752</v>
      </c>
      <c r="H378" s="7" t="s">
        <v>783</v>
      </c>
      <c r="J378" s="7" t="str">
        <f>IF(K378='วิชา-ชั้นที่สอน'!$B$3,'วิชา-ชั้นที่สอน'!$A$3,IF(K378='วิชา-ชั้นที่สอน'!$B$4,'วิชา-ชั้นที่สอน'!$A$4,IF(K378='วิชา-ชั้นที่สอน'!$B$5,'วิชา-ชั้นที่สอน'!$A$5,IF(K378='วิชา-ชั้นที่สอน'!$B$6,'วิชา-ชั้นที่สอน'!$A$6,IF(K378='วิชา-ชั้นที่สอน'!$B$7,'วิชา-ชั้นที่สอน'!$A$7,IF(K378='วิชา-ชั้นที่สอน'!$B$8,'วิชา-ชั้นที่สอน'!$A$8,"-"))))))</f>
        <v>ช67110</v>
      </c>
      <c r="K378" s="7" t="s">
        <v>1939</v>
      </c>
      <c r="L378" s="7" t="str">
        <f>IF(J378=0,"",IF(J378="-","",IF(J378="","",VLOOKUP(J378,'วิชา-ชั้นที่สอน'!$A$3:$F$59,3,FALSE))))</f>
        <v>สิบเอกชัยวัฒน์(เก่ง) เรืองไกรศิลป์</v>
      </c>
      <c r="M378" s="7" t="str">
        <f>IF(L378=$M$4,MAX(M$1:$M377)+1,"")</f>
        <v/>
      </c>
      <c r="N378" s="7" t="str">
        <f>IF($L378=N$4,MAX(N$1:N377)+1,"")</f>
        <v/>
      </c>
      <c r="O378" s="7" t="str">
        <f>IF($L378=O$4,MAX(O$1:O377)+1,"")</f>
        <v/>
      </c>
      <c r="P378" s="7">
        <f>IF($L378=P$4,MAX(P$1:P377)+1,"")</f>
        <v>79</v>
      </c>
      <c r="Q378" s="7" t="str">
        <f>IF($L378=Q$4,MAX(Q$1:Q377)+1,"")</f>
        <v/>
      </c>
      <c r="R378" s="7" t="str">
        <f>IF($L378=R$4,MAX(R$1:R377)+1,"")</f>
        <v/>
      </c>
      <c r="S378" s="7" t="str">
        <f>IF($L378=S$4,MAX(S$1:S377)+1,"")</f>
        <v/>
      </c>
      <c r="T378" s="7" t="str">
        <f>IF($L378=T$4,MAX(T$1:T377)+1,"")</f>
        <v/>
      </c>
      <c r="U378" s="7" t="str">
        <f>IF($L378=U$4,MAX(U$1:U377)+1,"")</f>
        <v/>
      </c>
      <c r="V378" s="6">
        <f t="shared" si="23"/>
        <v>79</v>
      </c>
      <c r="X378" s="7" t="str">
        <f>IF($J378=X$4,MAX(X$1:X377)+1,"")</f>
        <v/>
      </c>
      <c r="Y378" s="7" t="str">
        <f>IF($J378=Y$4,MAX(Y$1:Y377)+1,"")</f>
        <v/>
      </c>
      <c r="Z378" s="7" t="str">
        <f>IF($J378=Z$4,MAX(Z$1:Z377)+1,"")</f>
        <v/>
      </c>
      <c r="AA378" s="7">
        <f>IF($J378=AA$4,MAX(AA$1:AA377)+1,"")</f>
        <v>22</v>
      </c>
      <c r="AB378" s="7" t="str">
        <f>IF($J378=AB$4,MAX(AB$1:AB377)+1,"")</f>
        <v/>
      </c>
      <c r="AC378" s="7" t="str">
        <f>IF($J378=AC$4,MAX(AC$1:AC377)+1,"")</f>
        <v/>
      </c>
      <c r="AD378" s="7" t="str">
        <f>IF($J378=AD$4,MAX(AD$1:AD377)+1,"")</f>
        <v/>
      </c>
      <c r="AE378" s="7" t="str">
        <f>IF($J378=AE$4,MAX(AE$1:AE377)+1,"")</f>
        <v/>
      </c>
      <c r="AF378" s="7" t="str">
        <f>IF($J378=AF$4,MAX(AF$1:AF377)+1,"")</f>
        <v/>
      </c>
      <c r="AG378" s="7" t="str">
        <f>IF($J378=AG$4,MAX(AG$1:AG377)+1,"")</f>
        <v/>
      </c>
      <c r="AH378" s="7" t="str">
        <f>IF($J378=AH$4,MAX(AH$1:AH377)+1,"")</f>
        <v/>
      </c>
      <c r="AI378" s="7" t="str">
        <f>IF($J378=AI$4,MAX(AI$1:AI377)+1,"")</f>
        <v/>
      </c>
      <c r="AJ378" s="7" t="str">
        <f>IF($J378=AJ$4,MAX(AJ$1:AJ377)+1,"")</f>
        <v/>
      </c>
      <c r="AK378" s="7" t="str">
        <f>IF($J378=AK$4,MAX(AK$1:AK377)+1,"")</f>
        <v/>
      </c>
      <c r="AL378" s="7" t="str">
        <f>IF($J378=AL$4,MAX(AL$1:AL377)+1,"")</f>
        <v/>
      </c>
      <c r="AM378" s="7" t="str">
        <f>IF($J378=AM$4,MAX(AM$1:AM377)+1,"")</f>
        <v/>
      </c>
      <c r="AN378" s="7" t="str">
        <f>IF($J378=AN$4,MAX(AN$1:AN377)+1,"")</f>
        <v/>
      </c>
      <c r="AO378" s="7" t="str">
        <f>IF($J378=AO$4,MAX(AO$1:AO377)+1,"")</f>
        <v/>
      </c>
      <c r="AP378" s="7" t="str">
        <f>IF($J378=AP$4,MAX(AP$1:AP377)+1,"")</f>
        <v/>
      </c>
      <c r="AQ378" s="7" t="str">
        <f>IF($J378=AQ$4,MAX(AQ$1:AQ377)+1,"")</f>
        <v/>
      </c>
      <c r="AR378" s="7" t="str">
        <f>IF($J378=AR$4,MAX(AR$1:AR377)+1,"")</f>
        <v/>
      </c>
      <c r="AS378" s="7" t="str">
        <f>IF($J378=AS$4,MAX(AS$1:AS377)+1,"")</f>
        <v/>
      </c>
      <c r="AT378" s="7" t="str">
        <f>IF($J378=AT$4,MAX(AT$1:AT377)+1,"")</f>
        <v/>
      </c>
      <c r="AU378" s="7" t="str">
        <f>IF($J378=AU$4,MAX(AU$1:AU377)+1,"")</f>
        <v/>
      </c>
      <c r="AV378" s="7" t="str">
        <f>IF($J378=AV$4,MAX(AV$1:AV377)+1,"")</f>
        <v/>
      </c>
      <c r="AW378" s="7" t="str">
        <f>IF($J378=AW$4,MAX(AW$1:AW377)+1,"")</f>
        <v/>
      </c>
      <c r="AX378" s="7" t="str">
        <f>IF($J378=AX$4,MAX(AX$1:AX377)+1,"")</f>
        <v/>
      </c>
      <c r="AY378" s="7" t="str">
        <f>IF($J378=AY$4,MAX(AY$1:AY377)+1,"")</f>
        <v/>
      </c>
      <c r="AZ378" s="7" t="str">
        <f>IF($J378=AZ$4,MAX(AZ$1:AZ377)+1,"")</f>
        <v/>
      </c>
      <c r="BA378" s="7" t="str">
        <f>IF($J378=BA$4,MAX(BA$1:BA377)+1,"")</f>
        <v/>
      </c>
      <c r="BB378" s="7" t="str">
        <f>IF($J378=BB$4,MAX(BB$1:BB377)+1,"")</f>
        <v/>
      </c>
      <c r="BC378" s="7" t="str">
        <f>IF($J378=BC$4,MAX(BC$1:BC377)+1,"")</f>
        <v/>
      </c>
      <c r="BD378" s="7" t="str">
        <f>IF($J378=BD$4,MAX(BD$1:BD377)+1,"")</f>
        <v/>
      </c>
      <c r="BE378" s="7" t="str">
        <f>IF($J378=BE$4,MAX(BE$1:BE377)+1,"")</f>
        <v/>
      </c>
      <c r="BF378" s="7" t="str">
        <f>IF($J378=BF$4,MAX(BF$1:BF377)+1,"")</f>
        <v/>
      </c>
      <c r="BG378" s="7" t="str">
        <f>IF($J378=BG$4,MAX(BG$1:BG377)+1,"")</f>
        <v/>
      </c>
      <c r="BH378" s="7" t="str">
        <f>IF($J378=BH$4,MAX(BH$1:BH377)+1,"")</f>
        <v/>
      </c>
      <c r="BI378" s="6">
        <f t="shared" si="24"/>
        <v>22</v>
      </c>
    </row>
    <row r="379" spans="1:61">
      <c r="A379" s="6" t="str">
        <f t="shared" si="25"/>
        <v>มัธยมศึกษาปีที่ 1/4-22</v>
      </c>
      <c r="B379" s="6" t="str">
        <f t="shared" si="22"/>
        <v>ช67110-23</v>
      </c>
      <c r="D379" s="7">
        <v>22</v>
      </c>
      <c r="E379" s="7" t="s">
        <v>1114</v>
      </c>
      <c r="F379" s="6" t="s">
        <v>1115</v>
      </c>
      <c r="G379" s="6" t="s">
        <v>1116</v>
      </c>
      <c r="H379" s="7" t="s">
        <v>783</v>
      </c>
      <c r="J379" s="7" t="str">
        <f>IF(K379='วิชา-ชั้นที่สอน'!$B$3,'วิชา-ชั้นที่สอน'!$A$3,IF(K379='วิชา-ชั้นที่สอน'!$B$4,'วิชา-ชั้นที่สอน'!$A$4,IF(K379='วิชา-ชั้นที่สอน'!$B$5,'วิชา-ชั้นที่สอน'!$A$5,IF(K379='วิชา-ชั้นที่สอน'!$B$6,'วิชา-ชั้นที่สอน'!$A$6,IF(K379='วิชา-ชั้นที่สอน'!$B$7,'วิชา-ชั้นที่สอน'!$A$7,IF(K379='วิชา-ชั้นที่สอน'!$B$8,'วิชา-ชั้นที่สอน'!$A$8,"-"))))))</f>
        <v>ช67110</v>
      </c>
      <c r="K379" s="7" t="s">
        <v>1939</v>
      </c>
      <c r="L379" s="7" t="str">
        <f>IF(J379=0,"",IF(J379="-","",IF(J379="","",VLOOKUP(J379,'วิชา-ชั้นที่สอน'!$A$3:$F$59,3,FALSE))))</f>
        <v>สิบเอกชัยวัฒน์(เก่ง) เรืองไกรศิลป์</v>
      </c>
      <c r="M379" s="7" t="str">
        <f>IF(L379=$M$4,MAX(M$1:$M378)+1,"")</f>
        <v/>
      </c>
      <c r="N379" s="7" t="str">
        <f>IF($L379=N$4,MAX(N$1:N378)+1,"")</f>
        <v/>
      </c>
      <c r="O379" s="7" t="str">
        <f>IF($L379=O$4,MAX(O$1:O378)+1,"")</f>
        <v/>
      </c>
      <c r="P379" s="7">
        <f>IF($L379=P$4,MAX(P$1:P378)+1,"")</f>
        <v>80</v>
      </c>
      <c r="Q379" s="7" t="str">
        <f>IF($L379=Q$4,MAX(Q$1:Q378)+1,"")</f>
        <v/>
      </c>
      <c r="R379" s="7" t="str">
        <f>IF($L379=R$4,MAX(R$1:R378)+1,"")</f>
        <v/>
      </c>
      <c r="S379" s="7" t="str">
        <f>IF($L379=S$4,MAX(S$1:S378)+1,"")</f>
        <v/>
      </c>
      <c r="T379" s="7" t="str">
        <f>IF($L379=T$4,MAX(T$1:T378)+1,"")</f>
        <v/>
      </c>
      <c r="U379" s="7" t="str">
        <f>IF($L379=U$4,MAX(U$1:U378)+1,"")</f>
        <v/>
      </c>
      <c r="V379" s="6">
        <f t="shared" si="23"/>
        <v>80</v>
      </c>
      <c r="X379" s="7" t="str">
        <f>IF($J379=X$4,MAX(X$1:X378)+1,"")</f>
        <v/>
      </c>
      <c r="Y379" s="7" t="str">
        <f>IF($J379=Y$4,MAX(Y$1:Y378)+1,"")</f>
        <v/>
      </c>
      <c r="Z379" s="7" t="str">
        <f>IF($J379=Z$4,MAX(Z$1:Z378)+1,"")</f>
        <v/>
      </c>
      <c r="AA379" s="7">
        <f>IF($J379=AA$4,MAX(AA$1:AA378)+1,"")</f>
        <v>23</v>
      </c>
      <c r="AB379" s="7" t="str">
        <f>IF($J379=AB$4,MAX(AB$1:AB378)+1,"")</f>
        <v/>
      </c>
      <c r="AC379" s="7" t="str">
        <f>IF($J379=AC$4,MAX(AC$1:AC378)+1,"")</f>
        <v/>
      </c>
      <c r="AD379" s="7" t="str">
        <f>IF($J379=AD$4,MAX(AD$1:AD378)+1,"")</f>
        <v/>
      </c>
      <c r="AE379" s="7" t="str">
        <f>IF($J379=AE$4,MAX(AE$1:AE378)+1,"")</f>
        <v/>
      </c>
      <c r="AF379" s="7" t="str">
        <f>IF($J379=AF$4,MAX(AF$1:AF378)+1,"")</f>
        <v/>
      </c>
      <c r="AG379" s="7" t="str">
        <f>IF($J379=AG$4,MAX(AG$1:AG378)+1,"")</f>
        <v/>
      </c>
      <c r="AH379" s="7" t="str">
        <f>IF($J379=AH$4,MAX(AH$1:AH378)+1,"")</f>
        <v/>
      </c>
      <c r="AI379" s="7" t="str">
        <f>IF($J379=AI$4,MAX(AI$1:AI378)+1,"")</f>
        <v/>
      </c>
      <c r="AJ379" s="7" t="str">
        <f>IF($J379=AJ$4,MAX(AJ$1:AJ378)+1,"")</f>
        <v/>
      </c>
      <c r="AK379" s="7" t="str">
        <f>IF($J379=AK$4,MAX(AK$1:AK378)+1,"")</f>
        <v/>
      </c>
      <c r="AL379" s="7" t="str">
        <f>IF($J379=AL$4,MAX(AL$1:AL378)+1,"")</f>
        <v/>
      </c>
      <c r="AM379" s="7" t="str">
        <f>IF($J379=AM$4,MAX(AM$1:AM378)+1,"")</f>
        <v/>
      </c>
      <c r="AN379" s="7" t="str">
        <f>IF($J379=AN$4,MAX(AN$1:AN378)+1,"")</f>
        <v/>
      </c>
      <c r="AO379" s="7" t="str">
        <f>IF($J379=AO$4,MAX(AO$1:AO378)+1,"")</f>
        <v/>
      </c>
      <c r="AP379" s="7" t="str">
        <f>IF($J379=AP$4,MAX(AP$1:AP378)+1,"")</f>
        <v/>
      </c>
      <c r="AQ379" s="7" t="str">
        <f>IF($J379=AQ$4,MAX(AQ$1:AQ378)+1,"")</f>
        <v/>
      </c>
      <c r="AR379" s="7" t="str">
        <f>IF($J379=AR$4,MAX(AR$1:AR378)+1,"")</f>
        <v/>
      </c>
      <c r="AS379" s="7" t="str">
        <f>IF($J379=AS$4,MAX(AS$1:AS378)+1,"")</f>
        <v/>
      </c>
      <c r="AT379" s="7" t="str">
        <f>IF($J379=AT$4,MAX(AT$1:AT378)+1,"")</f>
        <v/>
      </c>
      <c r="AU379" s="7" t="str">
        <f>IF($J379=AU$4,MAX(AU$1:AU378)+1,"")</f>
        <v/>
      </c>
      <c r="AV379" s="7" t="str">
        <f>IF($J379=AV$4,MAX(AV$1:AV378)+1,"")</f>
        <v/>
      </c>
      <c r="AW379" s="7" t="str">
        <f>IF($J379=AW$4,MAX(AW$1:AW378)+1,"")</f>
        <v/>
      </c>
      <c r="AX379" s="7" t="str">
        <f>IF($J379=AX$4,MAX(AX$1:AX378)+1,"")</f>
        <v/>
      </c>
      <c r="AY379" s="7" t="str">
        <f>IF($J379=AY$4,MAX(AY$1:AY378)+1,"")</f>
        <v/>
      </c>
      <c r="AZ379" s="7" t="str">
        <f>IF($J379=AZ$4,MAX(AZ$1:AZ378)+1,"")</f>
        <v/>
      </c>
      <c r="BA379" s="7" t="str">
        <f>IF($J379=BA$4,MAX(BA$1:BA378)+1,"")</f>
        <v/>
      </c>
      <c r="BB379" s="7" t="str">
        <f>IF($J379=BB$4,MAX(BB$1:BB378)+1,"")</f>
        <v/>
      </c>
      <c r="BC379" s="7" t="str">
        <f>IF($J379=BC$4,MAX(BC$1:BC378)+1,"")</f>
        <v/>
      </c>
      <c r="BD379" s="7" t="str">
        <f>IF($J379=BD$4,MAX(BD$1:BD378)+1,"")</f>
        <v/>
      </c>
      <c r="BE379" s="7" t="str">
        <f>IF($J379=BE$4,MAX(BE$1:BE378)+1,"")</f>
        <v/>
      </c>
      <c r="BF379" s="7" t="str">
        <f>IF($J379=BF$4,MAX(BF$1:BF378)+1,"")</f>
        <v/>
      </c>
      <c r="BG379" s="7" t="str">
        <f>IF($J379=BG$4,MAX(BG$1:BG378)+1,"")</f>
        <v/>
      </c>
      <c r="BH379" s="7" t="str">
        <f>IF($J379=BH$4,MAX(BH$1:BH378)+1,"")</f>
        <v/>
      </c>
      <c r="BI379" s="6">
        <f t="shared" si="24"/>
        <v>23</v>
      </c>
    </row>
    <row r="380" spans="1:61">
      <c r="A380" s="6" t="str">
        <f t="shared" si="25"/>
        <v>มัธยมศึกษาปีที่ 1/4-23</v>
      </c>
      <c r="B380" s="6" t="str">
        <f t="shared" si="22"/>
        <v>ช67111-28</v>
      </c>
      <c r="D380" s="7">
        <v>23</v>
      </c>
      <c r="E380" s="7" t="s">
        <v>1117</v>
      </c>
      <c r="F380" s="6" t="s">
        <v>2014</v>
      </c>
      <c r="G380" s="6" t="s">
        <v>1118</v>
      </c>
      <c r="H380" s="7" t="s">
        <v>783</v>
      </c>
      <c r="J380" s="7" t="str">
        <f>IF(K380='วิชา-ชั้นที่สอน'!$B$3,'วิชา-ชั้นที่สอน'!$A$3,IF(K380='วิชา-ชั้นที่สอน'!$B$4,'วิชา-ชั้นที่สอน'!$A$4,IF(K380='วิชา-ชั้นที่สอน'!$B$5,'วิชา-ชั้นที่สอน'!$A$5,IF(K380='วิชา-ชั้นที่สอน'!$B$6,'วิชา-ชั้นที่สอน'!$A$6,IF(K380='วิชา-ชั้นที่สอน'!$B$7,'วิชา-ชั้นที่สอน'!$A$7,IF(K380='วิชา-ชั้นที่สอน'!$B$8,'วิชา-ชั้นที่สอน'!$A$8,"-"))))))</f>
        <v>ช67111</v>
      </c>
      <c r="K380" s="7" t="s">
        <v>1940</v>
      </c>
      <c r="L380" s="7" t="str">
        <f>IF(J380=0,"",IF(J380="-","",IF(J380="","",VLOOKUP(J380,'วิชา-ชั้นที่สอน'!$A$3:$F$59,3,FALSE))))</f>
        <v>นางสาวศิลป์ศุภา คุสินธุ์</v>
      </c>
      <c r="M380" s="7" t="str">
        <f>IF(L380=$M$4,MAX(M$1:$M379)+1,"")</f>
        <v/>
      </c>
      <c r="N380" s="7">
        <f>IF($L380=N$4,MAX(N$1:N379)+1,"")</f>
        <v>70</v>
      </c>
      <c r="O380" s="7" t="str">
        <f>IF($L380=O$4,MAX(O$1:O379)+1,"")</f>
        <v/>
      </c>
      <c r="P380" s="7" t="str">
        <f>IF($L380=P$4,MAX(P$1:P379)+1,"")</f>
        <v/>
      </c>
      <c r="Q380" s="7" t="str">
        <f>IF($L380=Q$4,MAX(Q$1:Q379)+1,"")</f>
        <v/>
      </c>
      <c r="R380" s="7" t="str">
        <f>IF($L380=R$4,MAX(R$1:R379)+1,"")</f>
        <v/>
      </c>
      <c r="S380" s="7" t="str">
        <f>IF($L380=S$4,MAX(S$1:S379)+1,"")</f>
        <v/>
      </c>
      <c r="T380" s="7" t="str">
        <f>IF($L380=T$4,MAX(T$1:T379)+1,"")</f>
        <v/>
      </c>
      <c r="U380" s="7" t="str">
        <f>IF($L380=U$4,MAX(U$1:U379)+1,"")</f>
        <v/>
      </c>
      <c r="V380" s="6">
        <f t="shared" si="23"/>
        <v>70</v>
      </c>
      <c r="X380" s="7" t="str">
        <f>IF($J380=X$4,MAX(X$1:X379)+1,"")</f>
        <v/>
      </c>
      <c r="Y380" s="7" t="str">
        <f>IF($J380=Y$4,MAX(Y$1:Y379)+1,"")</f>
        <v/>
      </c>
      <c r="Z380" s="7" t="str">
        <f>IF($J380=Z$4,MAX(Z$1:Z379)+1,"")</f>
        <v/>
      </c>
      <c r="AA380" s="7" t="str">
        <f>IF($J380=AA$4,MAX(AA$1:AA379)+1,"")</f>
        <v/>
      </c>
      <c r="AB380" s="7">
        <f>IF($J380=AB$4,MAX(AB$1:AB379)+1,"")</f>
        <v>28</v>
      </c>
      <c r="AC380" s="7" t="str">
        <f>IF($J380=AC$4,MAX(AC$1:AC379)+1,"")</f>
        <v/>
      </c>
      <c r="AD380" s="7" t="str">
        <f>IF($J380=AD$4,MAX(AD$1:AD379)+1,"")</f>
        <v/>
      </c>
      <c r="AE380" s="7" t="str">
        <f>IF($J380=AE$4,MAX(AE$1:AE379)+1,"")</f>
        <v/>
      </c>
      <c r="AF380" s="7" t="str">
        <f>IF($J380=AF$4,MAX(AF$1:AF379)+1,"")</f>
        <v/>
      </c>
      <c r="AG380" s="7" t="str">
        <f>IF($J380=AG$4,MAX(AG$1:AG379)+1,"")</f>
        <v/>
      </c>
      <c r="AH380" s="7" t="str">
        <f>IF($J380=AH$4,MAX(AH$1:AH379)+1,"")</f>
        <v/>
      </c>
      <c r="AI380" s="7" t="str">
        <f>IF($J380=AI$4,MAX(AI$1:AI379)+1,"")</f>
        <v/>
      </c>
      <c r="AJ380" s="7" t="str">
        <f>IF($J380=AJ$4,MAX(AJ$1:AJ379)+1,"")</f>
        <v/>
      </c>
      <c r="AK380" s="7" t="str">
        <f>IF($J380=AK$4,MAX(AK$1:AK379)+1,"")</f>
        <v/>
      </c>
      <c r="AL380" s="7" t="str">
        <f>IF($J380=AL$4,MAX(AL$1:AL379)+1,"")</f>
        <v/>
      </c>
      <c r="AM380" s="7" t="str">
        <f>IF($J380=AM$4,MAX(AM$1:AM379)+1,"")</f>
        <v/>
      </c>
      <c r="AN380" s="7" t="str">
        <f>IF($J380=AN$4,MAX(AN$1:AN379)+1,"")</f>
        <v/>
      </c>
      <c r="AO380" s="7" t="str">
        <f>IF($J380=AO$4,MAX(AO$1:AO379)+1,"")</f>
        <v/>
      </c>
      <c r="AP380" s="7" t="str">
        <f>IF($J380=AP$4,MAX(AP$1:AP379)+1,"")</f>
        <v/>
      </c>
      <c r="AQ380" s="7" t="str">
        <f>IF($J380=AQ$4,MAX(AQ$1:AQ379)+1,"")</f>
        <v/>
      </c>
      <c r="AR380" s="7" t="str">
        <f>IF($J380=AR$4,MAX(AR$1:AR379)+1,"")</f>
        <v/>
      </c>
      <c r="AS380" s="7" t="str">
        <f>IF($J380=AS$4,MAX(AS$1:AS379)+1,"")</f>
        <v/>
      </c>
      <c r="AT380" s="7" t="str">
        <f>IF($J380=AT$4,MAX(AT$1:AT379)+1,"")</f>
        <v/>
      </c>
      <c r="AU380" s="7" t="str">
        <f>IF($J380=AU$4,MAX(AU$1:AU379)+1,"")</f>
        <v/>
      </c>
      <c r="AV380" s="7" t="str">
        <f>IF($J380=AV$4,MAX(AV$1:AV379)+1,"")</f>
        <v/>
      </c>
      <c r="AW380" s="7" t="str">
        <f>IF($J380=AW$4,MAX(AW$1:AW379)+1,"")</f>
        <v/>
      </c>
      <c r="AX380" s="7" t="str">
        <f>IF($J380=AX$4,MAX(AX$1:AX379)+1,"")</f>
        <v/>
      </c>
      <c r="AY380" s="7" t="str">
        <f>IF($J380=AY$4,MAX(AY$1:AY379)+1,"")</f>
        <v/>
      </c>
      <c r="AZ380" s="7" t="str">
        <f>IF($J380=AZ$4,MAX(AZ$1:AZ379)+1,"")</f>
        <v/>
      </c>
      <c r="BA380" s="7" t="str">
        <f>IF($J380=BA$4,MAX(BA$1:BA379)+1,"")</f>
        <v/>
      </c>
      <c r="BB380" s="7" t="str">
        <f>IF($J380=BB$4,MAX(BB$1:BB379)+1,"")</f>
        <v/>
      </c>
      <c r="BC380" s="7" t="str">
        <f>IF($J380=BC$4,MAX(BC$1:BC379)+1,"")</f>
        <v/>
      </c>
      <c r="BD380" s="7" t="str">
        <f>IF($J380=BD$4,MAX(BD$1:BD379)+1,"")</f>
        <v/>
      </c>
      <c r="BE380" s="7" t="str">
        <f>IF($J380=BE$4,MAX(BE$1:BE379)+1,"")</f>
        <v/>
      </c>
      <c r="BF380" s="7" t="str">
        <f>IF($J380=BF$4,MAX(BF$1:BF379)+1,"")</f>
        <v/>
      </c>
      <c r="BG380" s="7" t="str">
        <f>IF($J380=BG$4,MAX(BG$1:BG379)+1,"")</f>
        <v/>
      </c>
      <c r="BH380" s="7" t="str">
        <f>IF($J380=BH$4,MAX(BH$1:BH379)+1,"")</f>
        <v/>
      </c>
      <c r="BI380" s="6">
        <f t="shared" si="24"/>
        <v>28</v>
      </c>
    </row>
    <row r="381" spans="1:61">
      <c r="A381" s="6" t="str">
        <f t="shared" si="25"/>
        <v>มัธยมศึกษาปีที่ 1/4-24</v>
      </c>
      <c r="B381" s="6" t="str">
        <f t="shared" si="22"/>
        <v>ช67107-25</v>
      </c>
      <c r="D381" s="7">
        <v>24</v>
      </c>
      <c r="E381" s="7" t="s">
        <v>1119</v>
      </c>
      <c r="F381" s="6" t="s">
        <v>1120</v>
      </c>
      <c r="G381" s="6" t="s">
        <v>1121</v>
      </c>
      <c r="H381" s="7" t="s">
        <v>783</v>
      </c>
      <c r="J381" s="7" t="str">
        <f>IF(K381='วิชา-ชั้นที่สอน'!$B$3,'วิชา-ชั้นที่สอน'!$A$3,IF(K381='วิชา-ชั้นที่สอน'!$B$4,'วิชา-ชั้นที่สอน'!$A$4,IF(K381='วิชา-ชั้นที่สอน'!$B$5,'วิชา-ชั้นที่สอน'!$A$5,IF(K381='วิชา-ชั้นที่สอน'!$B$6,'วิชา-ชั้นที่สอน'!$A$6,IF(K381='วิชา-ชั้นที่สอน'!$B$7,'วิชา-ชั้นที่สอน'!$A$7,IF(K381='วิชา-ชั้นที่สอน'!$B$8,'วิชา-ชั้นที่สอน'!$A$8,"-"))))))</f>
        <v>ช67107</v>
      </c>
      <c r="K381" s="7" t="s">
        <v>1948</v>
      </c>
      <c r="L381" s="7" t="str">
        <f>IF(J381=0,"",IF(J381="-","",IF(J381="","",VLOOKUP(J381,'วิชา-ชั้นที่สอน'!$A$3:$F$59,3,FALSE))))</f>
        <v>นางภัณฑิลา โนนทะขาม</v>
      </c>
      <c r="M381" s="7" t="str">
        <f>IF(L381=$M$4,MAX(M$1:$M380)+1,"")</f>
        <v/>
      </c>
      <c r="N381" s="7" t="str">
        <f>IF($L381=N$4,MAX(N$1:N380)+1,"")</f>
        <v/>
      </c>
      <c r="O381" s="7" t="str">
        <f>IF($L381=O$4,MAX(O$1:O380)+1,"")</f>
        <v/>
      </c>
      <c r="P381" s="7" t="str">
        <f>IF($L381=P$4,MAX(P$1:P380)+1,"")</f>
        <v/>
      </c>
      <c r="Q381" s="7" t="str">
        <f>IF($L381=Q$4,MAX(Q$1:Q380)+1,"")</f>
        <v/>
      </c>
      <c r="R381" s="7">
        <f>IF($L381=R$4,MAX(R$1:R380)+1,"")</f>
        <v>25</v>
      </c>
      <c r="S381" s="7" t="str">
        <f>IF($L381=S$4,MAX(S$1:S380)+1,"")</f>
        <v/>
      </c>
      <c r="T381" s="7" t="str">
        <f>IF($L381=T$4,MAX(T$1:T380)+1,"")</f>
        <v/>
      </c>
      <c r="U381" s="7" t="str">
        <f>IF($L381=U$4,MAX(U$1:U380)+1,"")</f>
        <v/>
      </c>
      <c r="V381" s="6">
        <f t="shared" si="23"/>
        <v>25</v>
      </c>
      <c r="X381" s="7">
        <f>IF($J381=X$4,MAX(X$1:X380)+1,"")</f>
        <v>25</v>
      </c>
      <c r="Y381" s="7" t="str">
        <f>IF($J381=Y$4,MAX(Y$1:Y380)+1,"")</f>
        <v/>
      </c>
      <c r="Z381" s="7" t="str">
        <f>IF($J381=Z$4,MAX(Z$1:Z380)+1,"")</f>
        <v/>
      </c>
      <c r="AA381" s="7" t="str">
        <f>IF($J381=AA$4,MAX(AA$1:AA380)+1,"")</f>
        <v/>
      </c>
      <c r="AB381" s="7" t="str">
        <f>IF($J381=AB$4,MAX(AB$1:AB380)+1,"")</f>
        <v/>
      </c>
      <c r="AC381" s="7" t="str">
        <f>IF($J381=AC$4,MAX(AC$1:AC380)+1,"")</f>
        <v/>
      </c>
      <c r="AD381" s="7" t="str">
        <f>IF($J381=AD$4,MAX(AD$1:AD380)+1,"")</f>
        <v/>
      </c>
      <c r="AE381" s="7" t="str">
        <f>IF($J381=AE$4,MAX(AE$1:AE380)+1,"")</f>
        <v/>
      </c>
      <c r="AF381" s="7" t="str">
        <f>IF($J381=AF$4,MAX(AF$1:AF380)+1,"")</f>
        <v/>
      </c>
      <c r="AG381" s="7" t="str">
        <f>IF($J381=AG$4,MAX(AG$1:AG380)+1,"")</f>
        <v/>
      </c>
      <c r="AH381" s="7" t="str">
        <f>IF($J381=AH$4,MAX(AH$1:AH380)+1,"")</f>
        <v/>
      </c>
      <c r="AI381" s="7" t="str">
        <f>IF($J381=AI$4,MAX(AI$1:AI380)+1,"")</f>
        <v/>
      </c>
      <c r="AJ381" s="7" t="str">
        <f>IF($J381=AJ$4,MAX(AJ$1:AJ380)+1,"")</f>
        <v/>
      </c>
      <c r="AK381" s="7" t="str">
        <f>IF($J381=AK$4,MAX(AK$1:AK380)+1,"")</f>
        <v/>
      </c>
      <c r="AL381" s="7" t="str">
        <f>IF($J381=AL$4,MAX(AL$1:AL380)+1,"")</f>
        <v/>
      </c>
      <c r="AM381" s="7" t="str">
        <f>IF($J381=AM$4,MAX(AM$1:AM380)+1,"")</f>
        <v/>
      </c>
      <c r="AN381" s="7" t="str">
        <f>IF($J381=AN$4,MAX(AN$1:AN380)+1,"")</f>
        <v/>
      </c>
      <c r="AO381" s="7" t="str">
        <f>IF($J381=AO$4,MAX(AO$1:AO380)+1,"")</f>
        <v/>
      </c>
      <c r="AP381" s="7" t="str">
        <f>IF($J381=AP$4,MAX(AP$1:AP380)+1,"")</f>
        <v/>
      </c>
      <c r="AQ381" s="7" t="str">
        <f>IF($J381=AQ$4,MAX(AQ$1:AQ380)+1,"")</f>
        <v/>
      </c>
      <c r="AR381" s="7" t="str">
        <f>IF($J381=AR$4,MAX(AR$1:AR380)+1,"")</f>
        <v/>
      </c>
      <c r="AS381" s="7" t="str">
        <f>IF($J381=AS$4,MAX(AS$1:AS380)+1,"")</f>
        <v/>
      </c>
      <c r="AT381" s="7" t="str">
        <f>IF($J381=AT$4,MAX(AT$1:AT380)+1,"")</f>
        <v/>
      </c>
      <c r="AU381" s="7" t="str">
        <f>IF($J381=AU$4,MAX(AU$1:AU380)+1,"")</f>
        <v/>
      </c>
      <c r="AV381" s="7" t="str">
        <f>IF($J381=AV$4,MAX(AV$1:AV380)+1,"")</f>
        <v/>
      </c>
      <c r="AW381" s="7" t="str">
        <f>IF($J381=AW$4,MAX(AW$1:AW380)+1,"")</f>
        <v/>
      </c>
      <c r="AX381" s="7" t="str">
        <f>IF($J381=AX$4,MAX(AX$1:AX380)+1,"")</f>
        <v/>
      </c>
      <c r="AY381" s="7" t="str">
        <f>IF($J381=AY$4,MAX(AY$1:AY380)+1,"")</f>
        <v/>
      </c>
      <c r="AZ381" s="7" t="str">
        <f>IF($J381=AZ$4,MAX(AZ$1:AZ380)+1,"")</f>
        <v/>
      </c>
      <c r="BA381" s="7" t="str">
        <f>IF($J381=BA$4,MAX(BA$1:BA380)+1,"")</f>
        <v/>
      </c>
      <c r="BB381" s="7" t="str">
        <f>IF($J381=BB$4,MAX(BB$1:BB380)+1,"")</f>
        <v/>
      </c>
      <c r="BC381" s="7" t="str">
        <f>IF($J381=BC$4,MAX(BC$1:BC380)+1,"")</f>
        <v/>
      </c>
      <c r="BD381" s="7" t="str">
        <f>IF($J381=BD$4,MAX(BD$1:BD380)+1,"")</f>
        <v/>
      </c>
      <c r="BE381" s="7" t="str">
        <f>IF($J381=BE$4,MAX(BE$1:BE380)+1,"")</f>
        <v/>
      </c>
      <c r="BF381" s="7" t="str">
        <f>IF($J381=BF$4,MAX(BF$1:BF380)+1,"")</f>
        <v/>
      </c>
      <c r="BG381" s="7" t="str">
        <f>IF($J381=BG$4,MAX(BG$1:BG380)+1,"")</f>
        <v/>
      </c>
      <c r="BH381" s="7" t="str">
        <f>IF($J381=BH$4,MAX(BH$1:BH380)+1,"")</f>
        <v/>
      </c>
      <c r="BI381" s="6">
        <f t="shared" si="24"/>
        <v>25</v>
      </c>
    </row>
    <row r="382" spans="1:61">
      <c r="A382" s="6" t="str">
        <f t="shared" si="25"/>
        <v>มัธยมศึกษาปีที่ 1/4-25</v>
      </c>
      <c r="B382" s="6" t="str">
        <f t="shared" si="22"/>
        <v>ช67107-26</v>
      </c>
      <c r="D382" s="7">
        <v>25</v>
      </c>
      <c r="E382" s="7" t="s">
        <v>1122</v>
      </c>
      <c r="F382" s="6" t="s">
        <v>2015</v>
      </c>
      <c r="G382" s="6" t="s">
        <v>1123</v>
      </c>
      <c r="H382" s="7" t="s">
        <v>783</v>
      </c>
      <c r="J382" s="7" t="str">
        <f>IF(K382='วิชา-ชั้นที่สอน'!$B$3,'วิชา-ชั้นที่สอน'!$A$3,IF(K382='วิชา-ชั้นที่สอน'!$B$4,'วิชา-ชั้นที่สอน'!$A$4,IF(K382='วิชา-ชั้นที่สอน'!$B$5,'วิชา-ชั้นที่สอน'!$A$5,IF(K382='วิชา-ชั้นที่สอน'!$B$6,'วิชา-ชั้นที่สอน'!$A$6,IF(K382='วิชา-ชั้นที่สอน'!$B$7,'วิชา-ชั้นที่สอน'!$A$7,IF(K382='วิชา-ชั้นที่สอน'!$B$8,'วิชา-ชั้นที่สอน'!$A$8,"-"))))))</f>
        <v>ช67107</v>
      </c>
      <c r="K382" s="7" t="s">
        <v>1948</v>
      </c>
      <c r="L382" s="7" t="str">
        <f>IF(J382=0,"",IF(J382="-","",IF(J382="","",VLOOKUP(J382,'วิชา-ชั้นที่สอน'!$A$3:$F$59,3,FALSE))))</f>
        <v>นางภัณฑิลา โนนทะขาม</v>
      </c>
      <c r="M382" s="7" t="str">
        <f>IF(L382=$M$4,MAX(M$1:$M381)+1,"")</f>
        <v/>
      </c>
      <c r="N382" s="7" t="str">
        <f>IF($L382=N$4,MAX(N$1:N381)+1,"")</f>
        <v/>
      </c>
      <c r="O382" s="7" t="str">
        <f>IF($L382=O$4,MAX(O$1:O381)+1,"")</f>
        <v/>
      </c>
      <c r="P382" s="7" t="str">
        <f>IF($L382=P$4,MAX(P$1:P381)+1,"")</f>
        <v/>
      </c>
      <c r="Q382" s="7" t="str">
        <f>IF($L382=Q$4,MAX(Q$1:Q381)+1,"")</f>
        <v/>
      </c>
      <c r="R382" s="7">
        <f>IF($L382=R$4,MAX(R$1:R381)+1,"")</f>
        <v>26</v>
      </c>
      <c r="S382" s="7" t="str">
        <f>IF($L382=S$4,MAX(S$1:S381)+1,"")</f>
        <v/>
      </c>
      <c r="T382" s="7" t="str">
        <f>IF($L382=T$4,MAX(T$1:T381)+1,"")</f>
        <v/>
      </c>
      <c r="U382" s="7" t="str">
        <f>IF($L382=U$4,MAX(U$1:U381)+1,"")</f>
        <v/>
      </c>
      <c r="V382" s="6">
        <f t="shared" si="23"/>
        <v>26</v>
      </c>
      <c r="X382" s="7">
        <f>IF($J382=X$4,MAX(X$1:X381)+1,"")</f>
        <v>26</v>
      </c>
      <c r="Y382" s="7" t="str">
        <f>IF($J382=Y$4,MAX(Y$1:Y381)+1,"")</f>
        <v/>
      </c>
      <c r="Z382" s="7" t="str">
        <f>IF($J382=Z$4,MAX(Z$1:Z381)+1,"")</f>
        <v/>
      </c>
      <c r="AA382" s="7" t="str">
        <f>IF($J382=AA$4,MAX(AA$1:AA381)+1,"")</f>
        <v/>
      </c>
      <c r="AB382" s="7" t="str">
        <f>IF($J382=AB$4,MAX(AB$1:AB381)+1,"")</f>
        <v/>
      </c>
      <c r="AC382" s="7" t="str">
        <f>IF($J382=AC$4,MAX(AC$1:AC381)+1,"")</f>
        <v/>
      </c>
      <c r="AD382" s="7" t="str">
        <f>IF($J382=AD$4,MAX(AD$1:AD381)+1,"")</f>
        <v/>
      </c>
      <c r="AE382" s="7" t="str">
        <f>IF($J382=AE$4,MAX(AE$1:AE381)+1,"")</f>
        <v/>
      </c>
      <c r="AF382" s="7" t="str">
        <f>IF($J382=AF$4,MAX(AF$1:AF381)+1,"")</f>
        <v/>
      </c>
      <c r="AG382" s="7" t="str">
        <f>IF($J382=AG$4,MAX(AG$1:AG381)+1,"")</f>
        <v/>
      </c>
      <c r="AH382" s="7" t="str">
        <f>IF($J382=AH$4,MAX(AH$1:AH381)+1,"")</f>
        <v/>
      </c>
      <c r="AI382" s="7" t="str">
        <f>IF($J382=AI$4,MAX(AI$1:AI381)+1,"")</f>
        <v/>
      </c>
      <c r="AJ382" s="7" t="str">
        <f>IF($J382=AJ$4,MAX(AJ$1:AJ381)+1,"")</f>
        <v/>
      </c>
      <c r="AK382" s="7" t="str">
        <f>IF($J382=AK$4,MAX(AK$1:AK381)+1,"")</f>
        <v/>
      </c>
      <c r="AL382" s="7" t="str">
        <f>IF($J382=AL$4,MAX(AL$1:AL381)+1,"")</f>
        <v/>
      </c>
      <c r="AM382" s="7" t="str">
        <f>IF($J382=AM$4,MAX(AM$1:AM381)+1,"")</f>
        <v/>
      </c>
      <c r="AN382" s="7" t="str">
        <f>IF($J382=AN$4,MAX(AN$1:AN381)+1,"")</f>
        <v/>
      </c>
      <c r="AO382" s="7" t="str">
        <f>IF($J382=AO$4,MAX(AO$1:AO381)+1,"")</f>
        <v/>
      </c>
      <c r="AP382" s="7" t="str">
        <f>IF($J382=AP$4,MAX(AP$1:AP381)+1,"")</f>
        <v/>
      </c>
      <c r="AQ382" s="7" t="str">
        <f>IF($J382=AQ$4,MAX(AQ$1:AQ381)+1,"")</f>
        <v/>
      </c>
      <c r="AR382" s="7" t="str">
        <f>IF($J382=AR$4,MAX(AR$1:AR381)+1,"")</f>
        <v/>
      </c>
      <c r="AS382" s="7" t="str">
        <f>IF($J382=AS$4,MAX(AS$1:AS381)+1,"")</f>
        <v/>
      </c>
      <c r="AT382" s="7" t="str">
        <f>IF($J382=AT$4,MAX(AT$1:AT381)+1,"")</f>
        <v/>
      </c>
      <c r="AU382" s="7" t="str">
        <f>IF($J382=AU$4,MAX(AU$1:AU381)+1,"")</f>
        <v/>
      </c>
      <c r="AV382" s="7" t="str">
        <f>IF($J382=AV$4,MAX(AV$1:AV381)+1,"")</f>
        <v/>
      </c>
      <c r="AW382" s="7" t="str">
        <f>IF($J382=AW$4,MAX(AW$1:AW381)+1,"")</f>
        <v/>
      </c>
      <c r="AX382" s="7" t="str">
        <f>IF($J382=AX$4,MAX(AX$1:AX381)+1,"")</f>
        <v/>
      </c>
      <c r="AY382" s="7" t="str">
        <f>IF($J382=AY$4,MAX(AY$1:AY381)+1,"")</f>
        <v/>
      </c>
      <c r="AZ382" s="7" t="str">
        <f>IF($J382=AZ$4,MAX(AZ$1:AZ381)+1,"")</f>
        <v/>
      </c>
      <c r="BA382" s="7" t="str">
        <f>IF($J382=BA$4,MAX(BA$1:BA381)+1,"")</f>
        <v/>
      </c>
      <c r="BB382" s="7" t="str">
        <f>IF($J382=BB$4,MAX(BB$1:BB381)+1,"")</f>
        <v/>
      </c>
      <c r="BC382" s="7" t="str">
        <f>IF($J382=BC$4,MAX(BC$1:BC381)+1,"")</f>
        <v/>
      </c>
      <c r="BD382" s="7" t="str">
        <f>IF($J382=BD$4,MAX(BD$1:BD381)+1,"")</f>
        <v/>
      </c>
      <c r="BE382" s="7" t="str">
        <f>IF($J382=BE$4,MAX(BE$1:BE381)+1,"")</f>
        <v/>
      </c>
      <c r="BF382" s="7" t="str">
        <f>IF($J382=BF$4,MAX(BF$1:BF381)+1,"")</f>
        <v/>
      </c>
      <c r="BG382" s="7" t="str">
        <f>IF($J382=BG$4,MAX(BG$1:BG381)+1,"")</f>
        <v/>
      </c>
      <c r="BH382" s="7" t="str">
        <f>IF($J382=BH$4,MAX(BH$1:BH381)+1,"")</f>
        <v/>
      </c>
      <c r="BI382" s="6">
        <f t="shared" si="24"/>
        <v>26</v>
      </c>
    </row>
    <row r="383" spans="1:61">
      <c r="A383" s="6" t="str">
        <f t="shared" si="25"/>
        <v>มัธยมศึกษาปีที่ 1/4-26</v>
      </c>
      <c r="B383" s="6" t="str">
        <f t="shared" si="22"/>
        <v>--0</v>
      </c>
      <c r="D383" s="7">
        <v>26</v>
      </c>
      <c r="E383" s="7" t="s">
        <v>1124</v>
      </c>
      <c r="F383" s="6" t="s">
        <v>1125</v>
      </c>
      <c r="G383" s="6" t="s">
        <v>1126</v>
      </c>
      <c r="H383" s="7" t="s">
        <v>783</v>
      </c>
      <c r="I383" s="7" t="s">
        <v>1845</v>
      </c>
      <c r="J383" s="7" t="str">
        <f>IF(K383='วิชา-ชั้นที่สอน'!$B$3,'วิชา-ชั้นที่สอน'!$A$3,IF(K383='วิชา-ชั้นที่สอน'!$B$4,'วิชา-ชั้นที่สอน'!$A$4,IF(K383='วิชา-ชั้นที่สอน'!$B$5,'วิชา-ชั้นที่สอน'!$A$5,IF(K383='วิชา-ชั้นที่สอน'!$B$6,'วิชา-ชั้นที่สอน'!$A$6,IF(K383='วิชา-ชั้นที่สอน'!$B$7,'วิชา-ชั้นที่สอน'!$A$7,IF(K383='วิชา-ชั้นที่สอน'!$B$8,'วิชา-ชั้นที่สอน'!$A$8,"-"))))))</f>
        <v>-</v>
      </c>
      <c r="K383" s="7" t="s">
        <v>1537</v>
      </c>
      <c r="L383" s="7" t="str">
        <f>IF(J383=0,"",IF(J383="-","",IF(J383="","",VLOOKUP(J383,'วิชา-ชั้นที่สอน'!$A$3:$F$59,3,FALSE))))</f>
        <v/>
      </c>
      <c r="M383" s="7" t="str">
        <f>IF(L383=$M$4,MAX(M$1:$M382)+1,"")</f>
        <v/>
      </c>
      <c r="N383" s="7" t="str">
        <f>IF($L383=N$4,MAX(N$1:N382)+1,"")</f>
        <v/>
      </c>
      <c r="O383" s="7" t="str">
        <f>IF($L383=O$4,MAX(O$1:O382)+1,"")</f>
        <v/>
      </c>
      <c r="P383" s="7" t="str">
        <f>IF($L383=P$4,MAX(P$1:P382)+1,"")</f>
        <v/>
      </c>
      <c r="Q383" s="7" t="str">
        <f>IF($L383=Q$4,MAX(Q$1:Q382)+1,"")</f>
        <v/>
      </c>
      <c r="R383" s="7" t="str">
        <f>IF($L383=R$4,MAX(R$1:R382)+1,"")</f>
        <v/>
      </c>
      <c r="S383" s="7" t="str">
        <f>IF($L383=S$4,MAX(S$1:S382)+1,"")</f>
        <v/>
      </c>
      <c r="T383" s="7" t="str">
        <f>IF($L383=T$4,MAX(T$1:T382)+1,"")</f>
        <v/>
      </c>
      <c r="U383" s="7" t="str">
        <f>IF($L383=U$4,MAX(U$1:U382)+1,"")</f>
        <v/>
      </c>
      <c r="V383" s="6">
        <f t="shared" si="23"/>
        <v>0</v>
      </c>
      <c r="X383" s="7" t="str">
        <f>IF($J383=X$4,MAX(X$1:X382)+1,"")</f>
        <v/>
      </c>
      <c r="Y383" s="7" t="str">
        <f>IF($J383=Y$4,MAX(Y$1:Y382)+1,"")</f>
        <v/>
      </c>
      <c r="Z383" s="7" t="str">
        <f>IF($J383=Z$4,MAX(Z$1:Z382)+1,"")</f>
        <v/>
      </c>
      <c r="AA383" s="7" t="str">
        <f>IF($J383=AA$4,MAX(AA$1:AA382)+1,"")</f>
        <v/>
      </c>
      <c r="AB383" s="7" t="str">
        <f>IF($J383=AB$4,MAX(AB$1:AB382)+1,"")</f>
        <v/>
      </c>
      <c r="AC383" s="7" t="str">
        <f>IF($J383=AC$4,MAX(AC$1:AC382)+1,"")</f>
        <v/>
      </c>
      <c r="AD383" s="7" t="str">
        <f>IF($J383=AD$4,MAX(AD$1:AD382)+1,"")</f>
        <v/>
      </c>
      <c r="AE383" s="7" t="str">
        <f>IF($J383=AE$4,MAX(AE$1:AE382)+1,"")</f>
        <v/>
      </c>
      <c r="AF383" s="7" t="str">
        <f>IF($J383=AF$4,MAX(AF$1:AF382)+1,"")</f>
        <v/>
      </c>
      <c r="AG383" s="7" t="str">
        <f>IF($J383=AG$4,MAX(AG$1:AG382)+1,"")</f>
        <v/>
      </c>
      <c r="AH383" s="7" t="str">
        <f>IF($J383=AH$4,MAX(AH$1:AH382)+1,"")</f>
        <v/>
      </c>
      <c r="AI383" s="7" t="str">
        <f>IF($J383=AI$4,MAX(AI$1:AI382)+1,"")</f>
        <v/>
      </c>
      <c r="AJ383" s="7" t="str">
        <f>IF($J383=AJ$4,MAX(AJ$1:AJ382)+1,"")</f>
        <v/>
      </c>
      <c r="AK383" s="7" t="str">
        <f>IF($J383=AK$4,MAX(AK$1:AK382)+1,"")</f>
        <v/>
      </c>
      <c r="AL383" s="7" t="str">
        <f>IF($J383=AL$4,MAX(AL$1:AL382)+1,"")</f>
        <v/>
      </c>
      <c r="AM383" s="7" t="str">
        <f>IF($J383=AM$4,MAX(AM$1:AM382)+1,"")</f>
        <v/>
      </c>
      <c r="AN383" s="7" t="str">
        <f>IF($J383=AN$4,MAX(AN$1:AN382)+1,"")</f>
        <v/>
      </c>
      <c r="AO383" s="7" t="str">
        <f>IF($J383=AO$4,MAX(AO$1:AO382)+1,"")</f>
        <v/>
      </c>
      <c r="AP383" s="7" t="str">
        <f>IF($J383=AP$4,MAX(AP$1:AP382)+1,"")</f>
        <v/>
      </c>
      <c r="AQ383" s="7" t="str">
        <f>IF($J383=AQ$4,MAX(AQ$1:AQ382)+1,"")</f>
        <v/>
      </c>
      <c r="AR383" s="7" t="str">
        <f>IF($J383=AR$4,MAX(AR$1:AR382)+1,"")</f>
        <v/>
      </c>
      <c r="AS383" s="7" t="str">
        <f>IF($J383=AS$4,MAX(AS$1:AS382)+1,"")</f>
        <v/>
      </c>
      <c r="AT383" s="7" t="str">
        <f>IF($J383=AT$4,MAX(AT$1:AT382)+1,"")</f>
        <v/>
      </c>
      <c r="AU383" s="7" t="str">
        <f>IF($J383=AU$4,MAX(AU$1:AU382)+1,"")</f>
        <v/>
      </c>
      <c r="AV383" s="7" t="str">
        <f>IF($J383=AV$4,MAX(AV$1:AV382)+1,"")</f>
        <v/>
      </c>
      <c r="AW383" s="7" t="str">
        <f>IF($J383=AW$4,MAX(AW$1:AW382)+1,"")</f>
        <v/>
      </c>
      <c r="AX383" s="7" t="str">
        <f>IF($J383=AX$4,MAX(AX$1:AX382)+1,"")</f>
        <v/>
      </c>
      <c r="AY383" s="7" t="str">
        <f>IF($J383=AY$4,MAX(AY$1:AY382)+1,"")</f>
        <v/>
      </c>
      <c r="AZ383" s="7" t="str">
        <f>IF($J383=AZ$4,MAX(AZ$1:AZ382)+1,"")</f>
        <v/>
      </c>
      <c r="BA383" s="7" t="str">
        <f>IF($J383=BA$4,MAX(BA$1:BA382)+1,"")</f>
        <v/>
      </c>
      <c r="BB383" s="7" t="str">
        <f>IF($J383=BB$4,MAX(BB$1:BB382)+1,"")</f>
        <v/>
      </c>
      <c r="BC383" s="7" t="str">
        <f>IF($J383=BC$4,MAX(BC$1:BC382)+1,"")</f>
        <v/>
      </c>
      <c r="BD383" s="7" t="str">
        <f>IF($J383=BD$4,MAX(BD$1:BD382)+1,"")</f>
        <v/>
      </c>
      <c r="BE383" s="7" t="str">
        <f>IF($J383=BE$4,MAX(BE$1:BE382)+1,"")</f>
        <v/>
      </c>
      <c r="BF383" s="7" t="str">
        <f>IF($J383=BF$4,MAX(BF$1:BF382)+1,"")</f>
        <v/>
      </c>
      <c r="BG383" s="7" t="str">
        <f>IF($J383=BG$4,MAX(BG$1:BG382)+1,"")</f>
        <v/>
      </c>
      <c r="BH383" s="7" t="str">
        <f>IF($J383=BH$4,MAX(BH$1:BH382)+1,"")</f>
        <v/>
      </c>
      <c r="BI383" s="6">
        <f t="shared" si="24"/>
        <v>0</v>
      </c>
    </row>
    <row r="384" spans="1:61">
      <c r="A384" s="6" t="str">
        <f t="shared" si="25"/>
        <v>มัธยมศึกษาปีที่ 1/4-27</v>
      </c>
      <c r="B384" s="6" t="str">
        <f t="shared" si="22"/>
        <v>ช67107-27</v>
      </c>
      <c r="D384" s="7">
        <v>27</v>
      </c>
      <c r="E384" s="7" t="s">
        <v>1127</v>
      </c>
      <c r="F384" s="6" t="s">
        <v>1128</v>
      </c>
      <c r="G384" s="6" t="s">
        <v>1129</v>
      </c>
      <c r="H384" s="7" t="s">
        <v>783</v>
      </c>
      <c r="J384" s="7" t="str">
        <f>IF(K384='วิชา-ชั้นที่สอน'!$B$3,'วิชา-ชั้นที่สอน'!$A$3,IF(K384='วิชา-ชั้นที่สอน'!$B$4,'วิชา-ชั้นที่สอน'!$A$4,IF(K384='วิชา-ชั้นที่สอน'!$B$5,'วิชา-ชั้นที่สอน'!$A$5,IF(K384='วิชา-ชั้นที่สอน'!$B$6,'วิชา-ชั้นที่สอน'!$A$6,IF(K384='วิชา-ชั้นที่สอน'!$B$7,'วิชา-ชั้นที่สอน'!$A$7,IF(K384='วิชา-ชั้นที่สอน'!$B$8,'วิชา-ชั้นที่สอน'!$A$8,"-"))))))</f>
        <v>ช67107</v>
      </c>
      <c r="K384" s="7" t="s">
        <v>1948</v>
      </c>
      <c r="L384" s="7" t="str">
        <f>IF(J384=0,"",IF(J384="-","",IF(J384="","",VLOOKUP(J384,'วิชา-ชั้นที่สอน'!$A$3:$F$59,3,FALSE))))</f>
        <v>นางภัณฑิลา โนนทะขาม</v>
      </c>
      <c r="M384" s="7" t="str">
        <f>IF(L384=$M$4,MAX(M$1:$M383)+1,"")</f>
        <v/>
      </c>
      <c r="N384" s="7" t="str">
        <f>IF($L384=N$4,MAX(N$1:N383)+1,"")</f>
        <v/>
      </c>
      <c r="O384" s="7" t="str">
        <f>IF($L384=O$4,MAX(O$1:O383)+1,"")</f>
        <v/>
      </c>
      <c r="P384" s="7" t="str">
        <f>IF($L384=P$4,MAX(P$1:P383)+1,"")</f>
        <v/>
      </c>
      <c r="Q384" s="7" t="str">
        <f>IF($L384=Q$4,MAX(Q$1:Q383)+1,"")</f>
        <v/>
      </c>
      <c r="R384" s="7">
        <f>IF($L384=R$4,MAX(R$1:R383)+1,"")</f>
        <v>27</v>
      </c>
      <c r="S384" s="7" t="str">
        <f>IF($L384=S$4,MAX(S$1:S383)+1,"")</f>
        <v/>
      </c>
      <c r="T384" s="7" t="str">
        <f>IF($L384=T$4,MAX(T$1:T383)+1,"")</f>
        <v/>
      </c>
      <c r="U384" s="7" t="str">
        <f>IF($L384=U$4,MAX(U$1:U383)+1,"")</f>
        <v/>
      </c>
      <c r="V384" s="6">
        <f t="shared" si="23"/>
        <v>27</v>
      </c>
      <c r="X384" s="7">
        <f>IF($J384=X$4,MAX(X$1:X383)+1,"")</f>
        <v>27</v>
      </c>
      <c r="Y384" s="7" t="str">
        <f>IF($J384=Y$4,MAX(Y$1:Y383)+1,"")</f>
        <v/>
      </c>
      <c r="Z384" s="7" t="str">
        <f>IF($J384=Z$4,MAX(Z$1:Z383)+1,"")</f>
        <v/>
      </c>
      <c r="AA384" s="7" t="str">
        <f>IF($J384=AA$4,MAX(AA$1:AA383)+1,"")</f>
        <v/>
      </c>
      <c r="AB384" s="7" t="str">
        <f>IF($J384=AB$4,MAX(AB$1:AB383)+1,"")</f>
        <v/>
      </c>
      <c r="AC384" s="7" t="str">
        <f>IF($J384=AC$4,MAX(AC$1:AC383)+1,"")</f>
        <v/>
      </c>
      <c r="AD384" s="7" t="str">
        <f>IF($J384=AD$4,MAX(AD$1:AD383)+1,"")</f>
        <v/>
      </c>
      <c r="AE384" s="7" t="str">
        <f>IF($J384=AE$4,MAX(AE$1:AE383)+1,"")</f>
        <v/>
      </c>
      <c r="AF384" s="7" t="str">
        <f>IF($J384=AF$4,MAX(AF$1:AF383)+1,"")</f>
        <v/>
      </c>
      <c r="AG384" s="7" t="str">
        <f>IF($J384=AG$4,MAX(AG$1:AG383)+1,"")</f>
        <v/>
      </c>
      <c r="AH384" s="7" t="str">
        <f>IF($J384=AH$4,MAX(AH$1:AH383)+1,"")</f>
        <v/>
      </c>
      <c r="AI384" s="7" t="str">
        <f>IF($J384=AI$4,MAX(AI$1:AI383)+1,"")</f>
        <v/>
      </c>
      <c r="AJ384" s="7" t="str">
        <f>IF($J384=AJ$4,MAX(AJ$1:AJ383)+1,"")</f>
        <v/>
      </c>
      <c r="AK384" s="7" t="str">
        <f>IF($J384=AK$4,MAX(AK$1:AK383)+1,"")</f>
        <v/>
      </c>
      <c r="AL384" s="7" t="str">
        <f>IF($J384=AL$4,MAX(AL$1:AL383)+1,"")</f>
        <v/>
      </c>
      <c r="AM384" s="7" t="str">
        <f>IF($J384=AM$4,MAX(AM$1:AM383)+1,"")</f>
        <v/>
      </c>
      <c r="AN384" s="7" t="str">
        <f>IF($J384=AN$4,MAX(AN$1:AN383)+1,"")</f>
        <v/>
      </c>
      <c r="AO384" s="7" t="str">
        <f>IF($J384=AO$4,MAX(AO$1:AO383)+1,"")</f>
        <v/>
      </c>
      <c r="AP384" s="7" t="str">
        <f>IF($J384=AP$4,MAX(AP$1:AP383)+1,"")</f>
        <v/>
      </c>
      <c r="AQ384" s="7" t="str">
        <f>IF($J384=AQ$4,MAX(AQ$1:AQ383)+1,"")</f>
        <v/>
      </c>
      <c r="AR384" s="7" t="str">
        <f>IF($J384=AR$4,MAX(AR$1:AR383)+1,"")</f>
        <v/>
      </c>
      <c r="AS384" s="7" t="str">
        <f>IF($J384=AS$4,MAX(AS$1:AS383)+1,"")</f>
        <v/>
      </c>
      <c r="AT384" s="7" t="str">
        <f>IF($J384=AT$4,MAX(AT$1:AT383)+1,"")</f>
        <v/>
      </c>
      <c r="AU384" s="7" t="str">
        <f>IF($J384=AU$4,MAX(AU$1:AU383)+1,"")</f>
        <v/>
      </c>
      <c r="AV384" s="7" t="str">
        <f>IF($J384=AV$4,MAX(AV$1:AV383)+1,"")</f>
        <v/>
      </c>
      <c r="AW384" s="7" t="str">
        <f>IF($J384=AW$4,MAX(AW$1:AW383)+1,"")</f>
        <v/>
      </c>
      <c r="AX384" s="7" t="str">
        <f>IF($J384=AX$4,MAX(AX$1:AX383)+1,"")</f>
        <v/>
      </c>
      <c r="AY384" s="7" t="str">
        <f>IF($J384=AY$4,MAX(AY$1:AY383)+1,"")</f>
        <v/>
      </c>
      <c r="AZ384" s="7" t="str">
        <f>IF($J384=AZ$4,MAX(AZ$1:AZ383)+1,"")</f>
        <v/>
      </c>
      <c r="BA384" s="7" t="str">
        <f>IF($J384=BA$4,MAX(BA$1:BA383)+1,"")</f>
        <v/>
      </c>
      <c r="BB384" s="7" t="str">
        <f>IF($J384=BB$4,MAX(BB$1:BB383)+1,"")</f>
        <v/>
      </c>
      <c r="BC384" s="7" t="str">
        <f>IF($J384=BC$4,MAX(BC$1:BC383)+1,"")</f>
        <v/>
      </c>
      <c r="BD384" s="7" t="str">
        <f>IF($J384=BD$4,MAX(BD$1:BD383)+1,"")</f>
        <v/>
      </c>
      <c r="BE384" s="7" t="str">
        <f>IF($J384=BE$4,MAX(BE$1:BE383)+1,"")</f>
        <v/>
      </c>
      <c r="BF384" s="7" t="str">
        <f>IF($J384=BF$4,MAX(BF$1:BF383)+1,"")</f>
        <v/>
      </c>
      <c r="BG384" s="7" t="str">
        <f>IF($J384=BG$4,MAX(BG$1:BG383)+1,"")</f>
        <v/>
      </c>
      <c r="BH384" s="7" t="str">
        <f>IF($J384=BH$4,MAX(BH$1:BH383)+1,"")</f>
        <v/>
      </c>
      <c r="BI384" s="6">
        <f t="shared" si="24"/>
        <v>27</v>
      </c>
    </row>
    <row r="385" spans="1:61">
      <c r="A385" s="6" t="str">
        <f t="shared" si="25"/>
        <v>มัธยมศึกษาปีที่ 1/4-28</v>
      </c>
      <c r="B385" s="6" t="str">
        <f t="shared" si="22"/>
        <v>ช67110-24</v>
      </c>
      <c r="D385" s="7">
        <v>28</v>
      </c>
      <c r="E385" s="7" t="s">
        <v>1130</v>
      </c>
      <c r="F385" s="6" t="s">
        <v>1131</v>
      </c>
      <c r="G385" s="6" t="s">
        <v>1132</v>
      </c>
      <c r="H385" s="7" t="s">
        <v>783</v>
      </c>
      <c r="J385" s="7" t="str">
        <f>IF(K385='วิชา-ชั้นที่สอน'!$B$3,'วิชา-ชั้นที่สอน'!$A$3,IF(K385='วิชา-ชั้นที่สอน'!$B$4,'วิชา-ชั้นที่สอน'!$A$4,IF(K385='วิชา-ชั้นที่สอน'!$B$5,'วิชา-ชั้นที่สอน'!$A$5,IF(K385='วิชา-ชั้นที่สอน'!$B$6,'วิชา-ชั้นที่สอน'!$A$6,IF(K385='วิชา-ชั้นที่สอน'!$B$7,'วิชา-ชั้นที่สอน'!$A$7,IF(K385='วิชา-ชั้นที่สอน'!$B$8,'วิชา-ชั้นที่สอน'!$A$8,"-"))))))</f>
        <v>ช67110</v>
      </c>
      <c r="K385" s="7" t="s">
        <v>1939</v>
      </c>
      <c r="L385" s="7" t="str">
        <f>IF(J385=0,"",IF(J385="-","",IF(J385="","",VLOOKUP(J385,'วิชา-ชั้นที่สอน'!$A$3:$F$59,3,FALSE))))</f>
        <v>สิบเอกชัยวัฒน์(เก่ง) เรืองไกรศิลป์</v>
      </c>
      <c r="M385" s="7" t="str">
        <f>IF(L385=$M$4,MAX(M$1:$M384)+1,"")</f>
        <v/>
      </c>
      <c r="N385" s="7" t="str">
        <f>IF($L385=N$4,MAX(N$1:N384)+1,"")</f>
        <v/>
      </c>
      <c r="O385" s="7" t="str">
        <f>IF($L385=O$4,MAX(O$1:O384)+1,"")</f>
        <v/>
      </c>
      <c r="P385" s="7">
        <f>IF($L385=P$4,MAX(P$1:P384)+1,"")</f>
        <v>81</v>
      </c>
      <c r="Q385" s="7" t="str">
        <f>IF($L385=Q$4,MAX(Q$1:Q384)+1,"")</f>
        <v/>
      </c>
      <c r="R385" s="7" t="str">
        <f>IF($L385=R$4,MAX(R$1:R384)+1,"")</f>
        <v/>
      </c>
      <c r="S385" s="7" t="str">
        <f>IF($L385=S$4,MAX(S$1:S384)+1,"")</f>
        <v/>
      </c>
      <c r="T385" s="7" t="str">
        <f>IF($L385=T$4,MAX(T$1:T384)+1,"")</f>
        <v/>
      </c>
      <c r="U385" s="7" t="str">
        <f>IF($L385=U$4,MAX(U$1:U384)+1,"")</f>
        <v/>
      </c>
      <c r="V385" s="6">
        <f t="shared" si="23"/>
        <v>81</v>
      </c>
      <c r="X385" s="7" t="str">
        <f>IF($J385=X$4,MAX(X$1:X384)+1,"")</f>
        <v/>
      </c>
      <c r="Y385" s="7" t="str">
        <f>IF($J385=Y$4,MAX(Y$1:Y384)+1,"")</f>
        <v/>
      </c>
      <c r="Z385" s="7" t="str">
        <f>IF($J385=Z$4,MAX(Z$1:Z384)+1,"")</f>
        <v/>
      </c>
      <c r="AA385" s="7">
        <f>IF($J385=AA$4,MAX(AA$1:AA384)+1,"")</f>
        <v>24</v>
      </c>
      <c r="AB385" s="7" t="str">
        <f>IF($J385=AB$4,MAX(AB$1:AB384)+1,"")</f>
        <v/>
      </c>
      <c r="AC385" s="7" t="str">
        <f>IF($J385=AC$4,MAX(AC$1:AC384)+1,"")</f>
        <v/>
      </c>
      <c r="AD385" s="7" t="str">
        <f>IF($J385=AD$4,MAX(AD$1:AD384)+1,"")</f>
        <v/>
      </c>
      <c r="AE385" s="7" t="str">
        <f>IF($J385=AE$4,MAX(AE$1:AE384)+1,"")</f>
        <v/>
      </c>
      <c r="AF385" s="7" t="str">
        <f>IF($J385=AF$4,MAX(AF$1:AF384)+1,"")</f>
        <v/>
      </c>
      <c r="AG385" s="7" t="str">
        <f>IF($J385=AG$4,MAX(AG$1:AG384)+1,"")</f>
        <v/>
      </c>
      <c r="AH385" s="7" t="str">
        <f>IF($J385=AH$4,MAX(AH$1:AH384)+1,"")</f>
        <v/>
      </c>
      <c r="AI385" s="7" t="str">
        <f>IF($J385=AI$4,MAX(AI$1:AI384)+1,"")</f>
        <v/>
      </c>
      <c r="AJ385" s="7" t="str">
        <f>IF($J385=AJ$4,MAX(AJ$1:AJ384)+1,"")</f>
        <v/>
      </c>
      <c r="AK385" s="7" t="str">
        <f>IF($J385=AK$4,MAX(AK$1:AK384)+1,"")</f>
        <v/>
      </c>
      <c r="AL385" s="7" t="str">
        <f>IF($J385=AL$4,MAX(AL$1:AL384)+1,"")</f>
        <v/>
      </c>
      <c r="AM385" s="7" t="str">
        <f>IF($J385=AM$4,MAX(AM$1:AM384)+1,"")</f>
        <v/>
      </c>
      <c r="AN385" s="7" t="str">
        <f>IF($J385=AN$4,MAX(AN$1:AN384)+1,"")</f>
        <v/>
      </c>
      <c r="AO385" s="7" t="str">
        <f>IF($J385=AO$4,MAX(AO$1:AO384)+1,"")</f>
        <v/>
      </c>
      <c r="AP385" s="7" t="str">
        <f>IF($J385=AP$4,MAX(AP$1:AP384)+1,"")</f>
        <v/>
      </c>
      <c r="AQ385" s="7" t="str">
        <f>IF($J385=AQ$4,MAX(AQ$1:AQ384)+1,"")</f>
        <v/>
      </c>
      <c r="AR385" s="7" t="str">
        <f>IF($J385=AR$4,MAX(AR$1:AR384)+1,"")</f>
        <v/>
      </c>
      <c r="AS385" s="7" t="str">
        <f>IF($J385=AS$4,MAX(AS$1:AS384)+1,"")</f>
        <v/>
      </c>
      <c r="AT385" s="7" t="str">
        <f>IF($J385=AT$4,MAX(AT$1:AT384)+1,"")</f>
        <v/>
      </c>
      <c r="AU385" s="7" t="str">
        <f>IF($J385=AU$4,MAX(AU$1:AU384)+1,"")</f>
        <v/>
      </c>
      <c r="AV385" s="7" t="str">
        <f>IF($J385=AV$4,MAX(AV$1:AV384)+1,"")</f>
        <v/>
      </c>
      <c r="AW385" s="7" t="str">
        <f>IF($J385=AW$4,MAX(AW$1:AW384)+1,"")</f>
        <v/>
      </c>
      <c r="AX385" s="7" t="str">
        <f>IF($J385=AX$4,MAX(AX$1:AX384)+1,"")</f>
        <v/>
      </c>
      <c r="AY385" s="7" t="str">
        <f>IF($J385=AY$4,MAX(AY$1:AY384)+1,"")</f>
        <v/>
      </c>
      <c r="AZ385" s="7" t="str">
        <f>IF($J385=AZ$4,MAX(AZ$1:AZ384)+1,"")</f>
        <v/>
      </c>
      <c r="BA385" s="7" t="str">
        <f>IF($J385=BA$4,MAX(BA$1:BA384)+1,"")</f>
        <v/>
      </c>
      <c r="BB385" s="7" t="str">
        <f>IF($J385=BB$4,MAX(BB$1:BB384)+1,"")</f>
        <v/>
      </c>
      <c r="BC385" s="7" t="str">
        <f>IF($J385=BC$4,MAX(BC$1:BC384)+1,"")</f>
        <v/>
      </c>
      <c r="BD385" s="7" t="str">
        <f>IF($J385=BD$4,MAX(BD$1:BD384)+1,"")</f>
        <v/>
      </c>
      <c r="BE385" s="7" t="str">
        <f>IF($J385=BE$4,MAX(BE$1:BE384)+1,"")</f>
        <v/>
      </c>
      <c r="BF385" s="7" t="str">
        <f>IF($J385=BF$4,MAX(BF$1:BF384)+1,"")</f>
        <v/>
      </c>
      <c r="BG385" s="7" t="str">
        <f>IF($J385=BG$4,MAX(BG$1:BG384)+1,"")</f>
        <v/>
      </c>
      <c r="BH385" s="7" t="str">
        <f>IF($J385=BH$4,MAX(BH$1:BH384)+1,"")</f>
        <v/>
      </c>
      <c r="BI385" s="6">
        <f t="shared" si="24"/>
        <v>24</v>
      </c>
    </row>
    <row r="386" spans="1:61">
      <c r="A386" s="6" t="str">
        <f t="shared" si="25"/>
        <v>มัธยมศึกษาปีที่ 1/4-29</v>
      </c>
      <c r="B386" s="6" t="str">
        <f t="shared" si="22"/>
        <v>ช67110-25</v>
      </c>
      <c r="D386" s="7">
        <v>29</v>
      </c>
      <c r="E386" s="7" t="s">
        <v>1133</v>
      </c>
      <c r="F386" s="6" t="s">
        <v>1134</v>
      </c>
      <c r="G386" s="6" t="s">
        <v>1135</v>
      </c>
      <c r="H386" s="7" t="s">
        <v>783</v>
      </c>
      <c r="J386" s="7" t="str">
        <f>IF(K386='วิชา-ชั้นที่สอน'!$B$3,'วิชา-ชั้นที่สอน'!$A$3,IF(K386='วิชา-ชั้นที่สอน'!$B$4,'วิชา-ชั้นที่สอน'!$A$4,IF(K386='วิชา-ชั้นที่สอน'!$B$5,'วิชา-ชั้นที่สอน'!$A$5,IF(K386='วิชา-ชั้นที่สอน'!$B$6,'วิชา-ชั้นที่สอน'!$A$6,IF(K386='วิชา-ชั้นที่สอน'!$B$7,'วิชา-ชั้นที่สอน'!$A$7,IF(K386='วิชา-ชั้นที่สอน'!$B$8,'วิชา-ชั้นที่สอน'!$A$8,"-"))))))</f>
        <v>ช67110</v>
      </c>
      <c r="K386" s="7" t="s">
        <v>1939</v>
      </c>
      <c r="L386" s="7" t="str">
        <f>IF(J386=0,"",IF(J386="-","",IF(J386="","",VLOOKUP(J386,'วิชา-ชั้นที่สอน'!$A$3:$F$59,3,FALSE))))</f>
        <v>สิบเอกชัยวัฒน์(เก่ง) เรืองไกรศิลป์</v>
      </c>
      <c r="M386" s="7" t="str">
        <f>IF(L386=$M$4,MAX(M$1:$M385)+1,"")</f>
        <v/>
      </c>
      <c r="N386" s="7" t="str">
        <f>IF($L386=N$4,MAX(N$1:N385)+1,"")</f>
        <v/>
      </c>
      <c r="O386" s="7" t="str">
        <f>IF($L386=O$4,MAX(O$1:O385)+1,"")</f>
        <v/>
      </c>
      <c r="P386" s="7">
        <f>IF($L386=P$4,MAX(P$1:P385)+1,"")</f>
        <v>82</v>
      </c>
      <c r="Q386" s="7" t="str">
        <f>IF($L386=Q$4,MAX(Q$1:Q385)+1,"")</f>
        <v/>
      </c>
      <c r="R386" s="7" t="str">
        <f>IF($L386=R$4,MAX(R$1:R385)+1,"")</f>
        <v/>
      </c>
      <c r="S386" s="7" t="str">
        <f>IF($L386=S$4,MAX(S$1:S385)+1,"")</f>
        <v/>
      </c>
      <c r="T386" s="7" t="str">
        <f>IF($L386=T$4,MAX(T$1:T385)+1,"")</f>
        <v/>
      </c>
      <c r="U386" s="7" t="str">
        <f>IF($L386=U$4,MAX(U$1:U385)+1,"")</f>
        <v/>
      </c>
      <c r="V386" s="6">
        <f t="shared" si="23"/>
        <v>82</v>
      </c>
      <c r="X386" s="7" t="str">
        <f>IF($J386=X$4,MAX(X$1:X385)+1,"")</f>
        <v/>
      </c>
      <c r="Y386" s="7" t="str">
        <f>IF($J386=Y$4,MAX(Y$1:Y385)+1,"")</f>
        <v/>
      </c>
      <c r="Z386" s="7" t="str">
        <f>IF($J386=Z$4,MAX(Z$1:Z385)+1,"")</f>
        <v/>
      </c>
      <c r="AA386" s="7">
        <f>IF($J386=AA$4,MAX(AA$1:AA385)+1,"")</f>
        <v>25</v>
      </c>
      <c r="AB386" s="7" t="str">
        <f>IF($J386=AB$4,MAX(AB$1:AB385)+1,"")</f>
        <v/>
      </c>
      <c r="AC386" s="7" t="str">
        <f>IF($J386=AC$4,MAX(AC$1:AC385)+1,"")</f>
        <v/>
      </c>
      <c r="AD386" s="7" t="str">
        <f>IF($J386=AD$4,MAX(AD$1:AD385)+1,"")</f>
        <v/>
      </c>
      <c r="AE386" s="7" t="str">
        <f>IF($J386=AE$4,MAX(AE$1:AE385)+1,"")</f>
        <v/>
      </c>
      <c r="AF386" s="7" t="str">
        <f>IF($J386=AF$4,MAX(AF$1:AF385)+1,"")</f>
        <v/>
      </c>
      <c r="AG386" s="7" t="str">
        <f>IF($J386=AG$4,MAX(AG$1:AG385)+1,"")</f>
        <v/>
      </c>
      <c r="AH386" s="7" t="str">
        <f>IF($J386=AH$4,MAX(AH$1:AH385)+1,"")</f>
        <v/>
      </c>
      <c r="AI386" s="7" t="str">
        <f>IF($J386=AI$4,MAX(AI$1:AI385)+1,"")</f>
        <v/>
      </c>
      <c r="AJ386" s="7" t="str">
        <f>IF($J386=AJ$4,MAX(AJ$1:AJ385)+1,"")</f>
        <v/>
      </c>
      <c r="AK386" s="7" t="str">
        <f>IF($J386=AK$4,MAX(AK$1:AK385)+1,"")</f>
        <v/>
      </c>
      <c r="AL386" s="7" t="str">
        <f>IF($J386=AL$4,MAX(AL$1:AL385)+1,"")</f>
        <v/>
      </c>
      <c r="AM386" s="7" t="str">
        <f>IF($J386=AM$4,MAX(AM$1:AM385)+1,"")</f>
        <v/>
      </c>
      <c r="AN386" s="7" t="str">
        <f>IF($J386=AN$4,MAX(AN$1:AN385)+1,"")</f>
        <v/>
      </c>
      <c r="AO386" s="7" t="str">
        <f>IF($J386=AO$4,MAX(AO$1:AO385)+1,"")</f>
        <v/>
      </c>
      <c r="AP386" s="7" t="str">
        <f>IF($J386=AP$4,MAX(AP$1:AP385)+1,"")</f>
        <v/>
      </c>
      <c r="AQ386" s="7" t="str">
        <f>IF($J386=AQ$4,MAX(AQ$1:AQ385)+1,"")</f>
        <v/>
      </c>
      <c r="AR386" s="7" t="str">
        <f>IF($J386=AR$4,MAX(AR$1:AR385)+1,"")</f>
        <v/>
      </c>
      <c r="AS386" s="7" t="str">
        <f>IF($J386=AS$4,MAX(AS$1:AS385)+1,"")</f>
        <v/>
      </c>
      <c r="AT386" s="7" t="str">
        <f>IF($J386=AT$4,MAX(AT$1:AT385)+1,"")</f>
        <v/>
      </c>
      <c r="AU386" s="7" t="str">
        <f>IF($J386=AU$4,MAX(AU$1:AU385)+1,"")</f>
        <v/>
      </c>
      <c r="AV386" s="7" t="str">
        <f>IF($J386=AV$4,MAX(AV$1:AV385)+1,"")</f>
        <v/>
      </c>
      <c r="AW386" s="7" t="str">
        <f>IF($J386=AW$4,MAX(AW$1:AW385)+1,"")</f>
        <v/>
      </c>
      <c r="AX386" s="7" t="str">
        <f>IF($J386=AX$4,MAX(AX$1:AX385)+1,"")</f>
        <v/>
      </c>
      <c r="AY386" s="7" t="str">
        <f>IF($J386=AY$4,MAX(AY$1:AY385)+1,"")</f>
        <v/>
      </c>
      <c r="AZ386" s="7" t="str">
        <f>IF($J386=AZ$4,MAX(AZ$1:AZ385)+1,"")</f>
        <v/>
      </c>
      <c r="BA386" s="7" t="str">
        <f>IF($J386=BA$4,MAX(BA$1:BA385)+1,"")</f>
        <v/>
      </c>
      <c r="BB386" s="7" t="str">
        <f>IF($J386=BB$4,MAX(BB$1:BB385)+1,"")</f>
        <v/>
      </c>
      <c r="BC386" s="7" t="str">
        <f>IF($J386=BC$4,MAX(BC$1:BC385)+1,"")</f>
        <v/>
      </c>
      <c r="BD386" s="7" t="str">
        <f>IF($J386=BD$4,MAX(BD$1:BD385)+1,"")</f>
        <v/>
      </c>
      <c r="BE386" s="7" t="str">
        <f>IF($J386=BE$4,MAX(BE$1:BE385)+1,"")</f>
        <v/>
      </c>
      <c r="BF386" s="7" t="str">
        <f>IF($J386=BF$4,MAX(BF$1:BF385)+1,"")</f>
        <v/>
      </c>
      <c r="BG386" s="7" t="str">
        <f>IF($J386=BG$4,MAX(BG$1:BG385)+1,"")</f>
        <v/>
      </c>
      <c r="BH386" s="7" t="str">
        <f>IF($J386=BH$4,MAX(BH$1:BH385)+1,"")</f>
        <v/>
      </c>
      <c r="BI386" s="6">
        <f t="shared" si="24"/>
        <v>25</v>
      </c>
    </row>
    <row r="387" spans="1:61">
      <c r="A387" s="6" t="str">
        <f t="shared" si="25"/>
        <v>มัธยมศึกษาปีที่ 1/4-30</v>
      </c>
      <c r="B387" s="6" t="str">
        <f t="shared" si="22"/>
        <v>ช67111-29</v>
      </c>
      <c r="D387" s="7">
        <v>30</v>
      </c>
      <c r="E387" s="7" t="s">
        <v>1136</v>
      </c>
      <c r="F387" s="6" t="s">
        <v>1137</v>
      </c>
      <c r="G387" s="6" t="s">
        <v>1138</v>
      </c>
      <c r="H387" s="7" t="s">
        <v>783</v>
      </c>
      <c r="J387" s="7" t="str">
        <f>IF(K387='วิชา-ชั้นที่สอน'!$B$3,'วิชา-ชั้นที่สอน'!$A$3,IF(K387='วิชา-ชั้นที่สอน'!$B$4,'วิชา-ชั้นที่สอน'!$A$4,IF(K387='วิชา-ชั้นที่สอน'!$B$5,'วิชา-ชั้นที่สอน'!$A$5,IF(K387='วิชา-ชั้นที่สอน'!$B$6,'วิชา-ชั้นที่สอน'!$A$6,IF(K387='วิชา-ชั้นที่สอน'!$B$7,'วิชา-ชั้นที่สอน'!$A$7,IF(K387='วิชา-ชั้นที่สอน'!$B$8,'วิชา-ชั้นที่สอน'!$A$8,"-"))))))</f>
        <v>ช67111</v>
      </c>
      <c r="K387" s="7" t="s">
        <v>1940</v>
      </c>
      <c r="L387" s="7" t="str">
        <f>IF(J387=0,"",IF(J387="-","",IF(J387="","",VLOOKUP(J387,'วิชา-ชั้นที่สอน'!$A$3:$F$59,3,FALSE))))</f>
        <v>นางสาวศิลป์ศุภา คุสินธุ์</v>
      </c>
      <c r="M387" s="7" t="str">
        <f>IF(L387=$M$4,MAX(M$1:$M386)+1,"")</f>
        <v/>
      </c>
      <c r="N387" s="7">
        <f>IF($L387=N$4,MAX(N$1:N386)+1,"")</f>
        <v>71</v>
      </c>
      <c r="O387" s="7" t="str">
        <f>IF($L387=O$4,MAX(O$1:O386)+1,"")</f>
        <v/>
      </c>
      <c r="P387" s="7" t="str">
        <f>IF($L387=P$4,MAX(P$1:P386)+1,"")</f>
        <v/>
      </c>
      <c r="Q387" s="7" t="str">
        <f>IF($L387=Q$4,MAX(Q$1:Q386)+1,"")</f>
        <v/>
      </c>
      <c r="R387" s="7" t="str">
        <f>IF($L387=R$4,MAX(R$1:R386)+1,"")</f>
        <v/>
      </c>
      <c r="S387" s="7" t="str">
        <f>IF($L387=S$4,MAX(S$1:S386)+1,"")</f>
        <v/>
      </c>
      <c r="T387" s="7" t="str">
        <f>IF($L387=T$4,MAX(T$1:T386)+1,"")</f>
        <v/>
      </c>
      <c r="U387" s="7" t="str">
        <f>IF($L387=U$4,MAX(U$1:U386)+1,"")</f>
        <v/>
      </c>
      <c r="V387" s="6">
        <f t="shared" si="23"/>
        <v>71</v>
      </c>
      <c r="X387" s="7" t="str">
        <f>IF($J387=X$4,MAX(X$1:X386)+1,"")</f>
        <v/>
      </c>
      <c r="Y387" s="7" t="str">
        <f>IF($J387=Y$4,MAX(Y$1:Y386)+1,"")</f>
        <v/>
      </c>
      <c r="Z387" s="7" t="str">
        <f>IF($J387=Z$4,MAX(Z$1:Z386)+1,"")</f>
        <v/>
      </c>
      <c r="AA387" s="7" t="str">
        <f>IF($J387=AA$4,MAX(AA$1:AA386)+1,"")</f>
        <v/>
      </c>
      <c r="AB387" s="7">
        <f>IF($J387=AB$4,MAX(AB$1:AB386)+1,"")</f>
        <v>29</v>
      </c>
      <c r="AC387" s="7" t="str">
        <f>IF($J387=AC$4,MAX(AC$1:AC386)+1,"")</f>
        <v/>
      </c>
      <c r="AD387" s="7" t="str">
        <f>IF($J387=AD$4,MAX(AD$1:AD386)+1,"")</f>
        <v/>
      </c>
      <c r="AE387" s="7" t="str">
        <f>IF($J387=AE$4,MAX(AE$1:AE386)+1,"")</f>
        <v/>
      </c>
      <c r="AF387" s="7" t="str">
        <f>IF($J387=AF$4,MAX(AF$1:AF386)+1,"")</f>
        <v/>
      </c>
      <c r="AG387" s="7" t="str">
        <f>IF($J387=AG$4,MAX(AG$1:AG386)+1,"")</f>
        <v/>
      </c>
      <c r="AH387" s="7" t="str">
        <f>IF($J387=AH$4,MAX(AH$1:AH386)+1,"")</f>
        <v/>
      </c>
      <c r="AI387" s="7" t="str">
        <f>IF($J387=AI$4,MAX(AI$1:AI386)+1,"")</f>
        <v/>
      </c>
      <c r="AJ387" s="7" t="str">
        <f>IF($J387=AJ$4,MAX(AJ$1:AJ386)+1,"")</f>
        <v/>
      </c>
      <c r="AK387" s="7" t="str">
        <f>IF($J387=AK$4,MAX(AK$1:AK386)+1,"")</f>
        <v/>
      </c>
      <c r="AL387" s="7" t="str">
        <f>IF($J387=AL$4,MAX(AL$1:AL386)+1,"")</f>
        <v/>
      </c>
      <c r="AM387" s="7" t="str">
        <f>IF($J387=AM$4,MAX(AM$1:AM386)+1,"")</f>
        <v/>
      </c>
      <c r="AN387" s="7" t="str">
        <f>IF($J387=AN$4,MAX(AN$1:AN386)+1,"")</f>
        <v/>
      </c>
      <c r="AO387" s="7" t="str">
        <f>IF($J387=AO$4,MAX(AO$1:AO386)+1,"")</f>
        <v/>
      </c>
      <c r="AP387" s="7" t="str">
        <f>IF($J387=AP$4,MAX(AP$1:AP386)+1,"")</f>
        <v/>
      </c>
      <c r="AQ387" s="7" t="str">
        <f>IF($J387=AQ$4,MAX(AQ$1:AQ386)+1,"")</f>
        <v/>
      </c>
      <c r="AR387" s="7" t="str">
        <f>IF($J387=AR$4,MAX(AR$1:AR386)+1,"")</f>
        <v/>
      </c>
      <c r="AS387" s="7" t="str">
        <f>IF($J387=AS$4,MAX(AS$1:AS386)+1,"")</f>
        <v/>
      </c>
      <c r="AT387" s="7" t="str">
        <f>IF($J387=AT$4,MAX(AT$1:AT386)+1,"")</f>
        <v/>
      </c>
      <c r="AU387" s="7" t="str">
        <f>IF($J387=AU$4,MAX(AU$1:AU386)+1,"")</f>
        <v/>
      </c>
      <c r="AV387" s="7" t="str">
        <f>IF($J387=AV$4,MAX(AV$1:AV386)+1,"")</f>
        <v/>
      </c>
      <c r="AW387" s="7" t="str">
        <f>IF($J387=AW$4,MAX(AW$1:AW386)+1,"")</f>
        <v/>
      </c>
      <c r="AX387" s="7" t="str">
        <f>IF($J387=AX$4,MAX(AX$1:AX386)+1,"")</f>
        <v/>
      </c>
      <c r="AY387" s="7" t="str">
        <f>IF($J387=AY$4,MAX(AY$1:AY386)+1,"")</f>
        <v/>
      </c>
      <c r="AZ387" s="7" t="str">
        <f>IF($J387=AZ$4,MAX(AZ$1:AZ386)+1,"")</f>
        <v/>
      </c>
      <c r="BA387" s="7" t="str">
        <f>IF($J387=BA$4,MAX(BA$1:BA386)+1,"")</f>
        <v/>
      </c>
      <c r="BB387" s="7" t="str">
        <f>IF($J387=BB$4,MAX(BB$1:BB386)+1,"")</f>
        <v/>
      </c>
      <c r="BC387" s="7" t="str">
        <f>IF($J387=BC$4,MAX(BC$1:BC386)+1,"")</f>
        <v/>
      </c>
      <c r="BD387" s="7" t="str">
        <f>IF($J387=BD$4,MAX(BD$1:BD386)+1,"")</f>
        <v/>
      </c>
      <c r="BE387" s="7" t="str">
        <f>IF($J387=BE$4,MAX(BE$1:BE386)+1,"")</f>
        <v/>
      </c>
      <c r="BF387" s="7" t="str">
        <f>IF($J387=BF$4,MAX(BF$1:BF386)+1,"")</f>
        <v/>
      </c>
      <c r="BG387" s="7" t="str">
        <f>IF($J387=BG$4,MAX(BG$1:BG386)+1,"")</f>
        <v/>
      </c>
      <c r="BH387" s="7" t="str">
        <f>IF($J387=BH$4,MAX(BH$1:BH386)+1,"")</f>
        <v/>
      </c>
      <c r="BI387" s="6">
        <f t="shared" si="24"/>
        <v>29</v>
      </c>
    </row>
    <row r="388" spans="1:61">
      <c r="A388" s="6" t="str">
        <f t="shared" si="25"/>
        <v>มัธยมศึกษาปีที่ 1/4-31</v>
      </c>
      <c r="B388" s="6" t="str">
        <f t="shared" si="22"/>
        <v>ช67111-30</v>
      </c>
      <c r="D388" s="7">
        <v>31</v>
      </c>
      <c r="E388" s="7" t="s">
        <v>1139</v>
      </c>
      <c r="F388" s="6" t="s">
        <v>2016</v>
      </c>
      <c r="G388" s="6" t="s">
        <v>1140</v>
      </c>
      <c r="H388" s="7" t="s">
        <v>783</v>
      </c>
      <c r="J388" s="7" t="str">
        <f>IF(K388='วิชา-ชั้นที่สอน'!$B$3,'วิชา-ชั้นที่สอน'!$A$3,IF(K388='วิชา-ชั้นที่สอน'!$B$4,'วิชา-ชั้นที่สอน'!$A$4,IF(K388='วิชา-ชั้นที่สอน'!$B$5,'วิชา-ชั้นที่สอน'!$A$5,IF(K388='วิชา-ชั้นที่สอน'!$B$6,'วิชา-ชั้นที่สอน'!$A$6,IF(K388='วิชา-ชั้นที่สอน'!$B$7,'วิชา-ชั้นที่สอน'!$A$7,IF(K388='วิชา-ชั้นที่สอน'!$B$8,'วิชา-ชั้นที่สอน'!$A$8,"-"))))))</f>
        <v>ช67111</v>
      </c>
      <c r="K388" s="7" t="s">
        <v>1940</v>
      </c>
      <c r="L388" s="7" t="str">
        <f>IF(J388=0,"",IF(J388="-","",IF(J388="","",VLOOKUP(J388,'วิชา-ชั้นที่สอน'!$A$3:$F$59,3,FALSE))))</f>
        <v>นางสาวศิลป์ศุภา คุสินธุ์</v>
      </c>
      <c r="M388" s="7" t="str">
        <f>IF(L388=$M$4,MAX(M$1:$M387)+1,"")</f>
        <v/>
      </c>
      <c r="N388" s="7">
        <f>IF($L388=N$4,MAX(N$1:N387)+1,"")</f>
        <v>72</v>
      </c>
      <c r="O388" s="7" t="str">
        <f>IF($L388=O$4,MAX(O$1:O387)+1,"")</f>
        <v/>
      </c>
      <c r="P388" s="7" t="str">
        <f>IF($L388=P$4,MAX(P$1:P387)+1,"")</f>
        <v/>
      </c>
      <c r="Q388" s="7" t="str">
        <f>IF($L388=Q$4,MAX(Q$1:Q387)+1,"")</f>
        <v/>
      </c>
      <c r="R388" s="7" t="str">
        <f>IF($L388=R$4,MAX(R$1:R387)+1,"")</f>
        <v/>
      </c>
      <c r="S388" s="7" t="str">
        <f>IF($L388=S$4,MAX(S$1:S387)+1,"")</f>
        <v/>
      </c>
      <c r="T388" s="7" t="str">
        <f>IF($L388=T$4,MAX(T$1:T387)+1,"")</f>
        <v/>
      </c>
      <c r="U388" s="7" t="str">
        <f>IF($L388=U$4,MAX(U$1:U387)+1,"")</f>
        <v/>
      </c>
      <c r="V388" s="6">
        <f t="shared" si="23"/>
        <v>72</v>
      </c>
      <c r="X388" s="7" t="str">
        <f>IF($J388=X$4,MAX(X$1:X387)+1,"")</f>
        <v/>
      </c>
      <c r="Y388" s="7" t="str">
        <f>IF($J388=Y$4,MAX(Y$1:Y387)+1,"")</f>
        <v/>
      </c>
      <c r="Z388" s="7" t="str">
        <f>IF($J388=Z$4,MAX(Z$1:Z387)+1,"")</f>
        <v/>
      </c>
      <c r="AA388" s="7" t="str">
        <f>IF($J388=AA$4,MAX(AA$1:AA387)+1,"")</f>
        <v/>
      </c>
      <c r="AB388" s="7">
        <f>IF($J388=AB$4,MAX(AB$1:AB387)+1,"")</f>
        <v>30</v>
      </c>
      <c r="AC388" s="7" t="str">
        <f>IF($J388=AC$4,MAX(AC$1:AC387)+1,"")</f>
        <v/>
      </c>
      <c r="AD388" s="7" t="str">
        <f>IF($J388=AD$4,MAX(AD$1:AD387)+1,"")</f>
        <v/>
      </c>
      <c r="AE388" s="7" t="str">
        <f>IF($J388=AE$4,MAX(AE$1:AE387)+1,"")</f>
        <v/>
      </c>
      <c r="AF388" s="7" t="str">
        <f>IF($J388=AF$4,MAX(AF$1:AF387)+1,"")</f>
        <v/>
      </c>
      <c r="AG388" s="7" t="str">
        <f>IF($J388=AG$4,MAX(AG$1:AG387)+1,"")</f>
        <v/>
      </c>
      <c r="AH388" s="7" t="str">
        <f>IF($J388=AH$4,MAX(AH$1:AH387)+1,"")</f>
        <v/>
      </c>
      <c r="AI388" s="7" t="str">
        <f>IF($J388=AI$4,MAX(AI$1:AI387)+1,"")</f>
        <v/>
      </c>
      <c r="AJ388" s="7" t="str">
        <f>IF($J388=AJ$4,MAX(AJ$1:AJ387)+1,"")</f>
        <v/>
      </c>
      <c r="AK388" s="7" t="str">
        <f>IF($J388=AK$4,MAX(AK$1:AK387)+1,"")</f>
        <v/>
      </c>
      <c r="AL388" s="7" t="str">
        <f>IF($J388=AL$4,MAX(AL$1:AL387)+1,"")</f>
        <v/>
      </c>
      <c r="AM388" s="7" t="str">
        <f>IF($J388=AM$4,MAX(AM$1:AM387)+1,"")</f>
        <v/>
      </c>
      <c r="AN388" s="7" t="str">
        <f>IF($J388=AN$4,MAX(AN$1:AN387)+1,"")</f>
        <v/>
      </c>
      <c r="AO388" s="7" t="str">
        <f>IF($J388=AO$4,MAX(AO$1:AO387)+1,"")</f>
        <v/>
      </c>
      <c r="AP388" s="7" t="str">
        <f>IF($J388=AP$4,MAX(AP$1:AP387)+1,"")</f>
        <v/>
      </c>
      <c r="AQ388" s="7" t="str">
        <f>IF($J388=AQ$4,MAX(AQ$1:AQ387)+1,"")</f>
        <v/>
      </c>
      <c r="AR388" s="7" t="str">
        <f>IF($J388=AR$4,MAX(AR$1:AR387)+1,"")</f>
        <v/>
      </c>
      <c r="AS388" s="7" t="str">
        <f>IF($J388=AS$4,MAX(AS$1:AS387)+1,"")</f>
        <v/>
      </c>
      <c r="AT388" s="7" t="str">
        <f>IF($J388=AT$4,MAX(AT$1:AT387)+1,"")</f>
        <v/>
      </c>
      <c r="AU388" s="7" t="str">
        <f>IF($J388=AU$4,MAX(AU$1:AU387)+1,"")</f>
        <v/>
      </c>
      <c r="AV388" s="7" t="str">
        <f>IF($J388=AV$4,MAX(AV$1:AV387)+1,"")</f>
        <v/>
      </c>
      <c r="AW388" s="7" t="str">
        <f>IF($J388=AW$4,MAX(AW$1:AW387)+1,"")</f>
        <v/>
      </c>
      <c r="AX388" s="7" t="str">
        <f>IF($J388=AX$4,MAX(AX$1:AX387)+1,"")</f>
        <v/>
      </c>
      <c r="AY388" s="7" t="str">
        <f>IF($J388=AY$4,MAX(AY$1:AY387)+1,"")</f>
        <v/>
      </c>
      <c r="AZ388" s="7" t="str">
        <f>IF($J388=AZ$4,MAX(AZ$1:AZ387)+1,"")</f>
        <v/>
      </c>
      <c r="BA388" s="7" t="str">
        <f>IF($J388=BA$4,MAX(BA$1:BA387)+1,"")</f>
        <v/>
      </c>
      <c r="BB388" s="7" t="str">
        <f>IF($J388=BB$4,MAX(BB$1:BB387)+1,"")</f>
        <v/>
      </c>
      <c r="BC388" s="7" t="str">
        <f>IF($J388=BC$4,MAX(BC$1:BC387)+1,"")</f>
        <v/>
      </c>
      <c r="BD388" s="7" t="str">
        <f>IF($J388=BD$4,MAX(BD$1:BD387)+1,"")</f>
        <v/>
      </c>
      <c r="BE388" s="7" t="str">
        <f>IF($J388=BE$4,MAX(BE$1:BE387)+1,"")</f>
        <v/>
      </c>
      <c r="BF388" s="7" t="str">
        <f>IF($J388=BF$4,MAX(BF$1:BF387)+1,"")</f>
        <v/>
      </c>
      <c r="BG388" s="7" t="str">
        <f>IF($J388=BG$4,MAX(BG$1:BG387)+1,"")</f>
        <v/>
      </c>
      <c r="BH388" s="7" t="str">
        <f>IF($J388=BH$4,MAX(BH$1:BH387)+1,"")</f>
        <v/>
      </c>
      <c r="BI388" s="6">
        <f t="shared" si="24"/>
        <v>30</v>
      </c>
    </row>
    <row r="389" spans="1:61">
      <c r="A389" s="6" t="str">
        <f t="shared" si="25"/>
        <v>มัธยมศึกษาปีที่ 1/4-32</v>
      </c>
      <c r="B389" s="6" t="str">
        <f t="shared" si="22"/>
        <v>ช67111-31</v>
      </c>
      <c r="D389" s="7">
        <v>32</v>
      </c>
      <c r="E389" s="7" t="s">
        <v>1141</v>
      </c>
      <c r="F389" s="6" t="s">
        <v>1142</v>
      </c>
      <c r="G389" s="6" t="s">
        <v>1143</v>
      </c>
      <c r="H389" s="7" t="s">
        <v>783</v>
      </c>
      <c r="J389" s="7" t="str">
        <f>IF(K389='วิชา-ชั้นที่สอน'!$B$3,'วิชา-ชั้นที่สอน'!$A$3,IF(K389='วิชา-ชั้นที่สอน'!$B$4,'วิชา-ชั้นที่สอน'!$A$4,IF(K389='วิชา-ชั้นที่สอน'!$B$5,'วิชา-ชั้นที่สอน'!$A$5,IF(K389='วิชา-ชั้นที่สอน'!$B$6,'วิชา-ชั้นที่สอน'!$A$6,IF(K389='วิชา-ชั้นที่สอน'!$B$7,'วิชา-ชั้นที่สอน'!$A$7,IF(K389='วิชา-ชั้นที่สอน'!$B$8,'วิชา-ชั้นที่สอน'!$A$8,"-"))))))</f>
        <v>ช67111</v>
      </c>
      <c r="K389" s="7" t="s">
        <v>1940</v>
      </c>
      <c r="L389" s="7" t="str">
        <f>IF(J389=0,"",IF(J389="-","",IF(J389="","",VLOOKUP(J389,'วิชา-ชั้นที่สอน'!$A$3:$F$59,3,FALSE))))</f>
        <v>นางสาวศิลป์ศุภา คุสินธุ์</v>
      </c>
      <c r="M389" s="7" t="str">
        <f>IF(L389=$M$4,MAX(M$1:$M388)+1,"")</f>
        <v/>
      </c>
      <c r="N389" s="7">
        <f>IF($L389=N$4,MAX(N$1:N388)+1,"")</f>
        <v>73</v>
      </c>
      <c r="O389" s="7" t="str">
        <f>IF($L389=O$4,MAX(O$1:O388)+1,"")</f>
        <v/>
      </c>
      <c r="P389" s="7" t="str">
        <f>IF($L389=P$4,MAX(P$1:P388)+1,"")</f>
        <v/>
      </c>
      <c r="Q389" s="7" t="str">
        <f>IF($L389=Q$4,MAX(Q$1:Q388)+1,"")</f>
        <v/>
      </c>
      <c r="R389" s="7" t="str">
        <f>IF($L389=R$4,MAX(R$1:R388)+1,"")</f>
        <v/>
      </c>
      <c r="S389" s="7" t="str">
        <f>IF($L389=S$4,MAX(S$1:S388)+1,"")</f>
        <v/>
      </c>
      <c r="T389" s="7" t="str">
        <f>IF($L389=T$4,MAX(T$1:T388)+1,"")</f>
        <v/>
      </c>
      <c r="U389" s="7" t="str">
        <f>IF($L389=U$4,MAX(U$1:U388)+1,"")</f>
        <v/>
      </c>
      <c r="V389" s="6">
        <f t="shared" si="23"/>
        <v>73</v>
      </c>
      <c r="X389" s="7" t="str">
        <f>IF($J389=X$4,MAX(X$1:X388)+1,"")</f>
        <v/>
      </c>
      <c r="Y389" s="7" t="str">
        <f>IF($J389=Y$4,MAX(Y$1:Y388)+1,"")</f>
        <v/>
      </c>
      <c r="Z389" s="7" t="str">
        <f>IF($J389=Z$4,MAX(Z$1:Z388)+1,"")</f>
        <v/>
      </c>
      <c r="AA389" s="7" t="str">
        <f>IF($J389=AA$4,MAX(AA$1:AA388)+1,"")</f>
        <v/>
      </c>
      <c r="AB389" s="7">
        <f>IF($J389=AB$4,MAX(AB$1:AB388)+1,"")</f>
        <v>31</v>
      </c>
      <c r="AC389" s="7" t="str">
        <f>IF($J389=AC$4,MAX(AC$1:AC388)+1,"")</f>
        <v/>
      </c>
      <c r="AD389" s="7" t="str">
        <f>IF($J389=AD$4,MAX(AD$1:AD388)+1,"")</f>
        <v/>
      </c>
      <c r="AE389" s="7" t="str">
        <f>IF($J389=AE$4,MAX(AE$1:AE388)+1,"")</f>
        <v/>
      </c>
      <c r="AF389" s="7" t="str">
        <f>IF($J389=AF$4,MAX(AF$1:AF388)+1,"")</f>
        <v/>
      </c>
      <c r="AG389" s="7" t="str">
        <f>IF($J389=AG$4,MAX(AG$1:AG388)+1,"")</f>
        <v/>
      </c>
      <c r="AH389" s="7" t="str">
        <f>IF($J389=AH$4,MAX(AH$1:AH388)+1,"")</f>
        <v/>
      </c>
      <c r="AI389" s="7" t="str">
        <f>IF($J389=AI$4,MAX(AI$1:AI388)+1,"")</f>
        <v/>
      </c>
      <c r="AJ389" s="7" t="str">
        <f>IF($J389=AJ$4,MAX(AJ$1:AJ388)+1,"")</f>
        <v/>
      </c>
      <c r="AK389" s="7" t="str">
        <f>IF($J389=AK$4,MAX(AK$1:AK388)+1,"")</f>
        <v/>
      </c>
      <c r="AL389" s="7" t="str">
        <f>IF($J389=AL$4,MAX(AL$1:AL388)+1,"")</f>
        <v/>
      </c>
      <c r="AM389" s="7" t="str">
        <f>IF($J389=AM$4,MAX(AM$1:AM388)+1,"")</f>
        <v/>
      </c>
      <c r="AN389" s="7" t="str">
        <f>IF($J389=AN$4,MAX(AN$1:AN388)+1,"")</f>
        <v/>
      </c>
      <c r="AO389" s="7" t="str">
        <f>IF($J389=AO$4,MAX(AO$1:AO388)+1,"")</f>
        <v/>
      </c>
      <c r="AP389" s="7" t="str">
        <f>IF($J389=AP$4,MAX(AP$1:AP388)+1,"")</f>
        <v/>
      </c>
      <c r="AQ389" s="7" t="str">
        <f>IF($J389=AQ$4,MAX(AQ$1:AQ388)+1,"")</f>
        <v/>
      </c>
      <c r="AR389" s="7" t="str">
        <f>IF($J389=AR$4,MAX(AR$1:AR388)+1,"")</f>
        <v/>
      </c>
      <c r="AS389" s="7" t="str">
        <f>IF($J389=AS$4,MAX(AS$1:AS388)+1,"")</f>
        <v/>
      </c>
      <c r="AT389" s="7" t="str">
        <f>IF($J389=AT$4,MAX(AT$1:AT388)+1,"")</f>
        <v/>
      </c>
      <c r="AU389" s="7" t="str">
        <f>IF($J389=AU$4,MAX(AU$1:AU388)+1,"")</f>
        <v/>
      </c>
      <c r="AV389" s="7" t="str">
        <f>IF($J389=AV$4,MAX(AV$1:AV388)+1,"")</f>
        <v/>
      </c>
      <c r="AW389" s="7" t="str">
        <f>IF($J389=AW$4,MAX(AW$1:AW388)+1,"")</f>
        <v/>
      </c>
      <c r="AX389" s="7" t="str">
        <f>IF($J389=AX$4,MAX(AX$1:AX388)+1,"")</f>
        <v/>
      </c>
      <c r="AY389" s="7" t="str">
        <f>IF($J389=AY$4,MAX(AY$1:AY388)+1,"")</f>
        <v/>
      </c>
      <c r="AZ389" s="7" t="str">
        <f>IF($J389=AZ$4,MAX(AZ$1:AZ388)+1,"")</f>
        <v/>
      </c>
      <c r="BA389" s="7" t="str">
        <f>IF($J389=BA$4,MAX(BA$1:BA388)+1,"")</f>
        <v/>
      </c>
      <c r="BB389" s="7" t="str">
        <f>IF($J389=BB$4,MAX(BB$1:BB388)+1,"")</f>
        <v/>
      </c>
      <c r="BC389" s="7" t="str">
        <f>IF($J389=BC$4,MAX(BC$1:BC388)+1,"")</f>
        <v/>
      </c>
      <c r="BD389" s="7" t="str">
        <f>IF($J389=BD$4,MAX(BD$1:BD388)+1,"")</f>
        <v/>
      </c>
      <c r="BE389" s="7" t="str">
        <f>IF($J389=BE$4,MAX(BE$1:BE388)+1,"")</f>
        <v/>
      </c>
      <c r="BF389" s="7" t="str">
        <f>IF($J389=BF$4,MAX(BF$1:BF388)+1,"")</f>
        <v/>
      </c>
      <c r="BG389" s="7" t="str">
        <f>IF($J389=BG$4,MAX(BG$1:BG388)+1,"")</f>
        <v/>
      </c>
      <c r="BH389" s="7" t="str">
        <f>IF($J389=BH$4,MAX(BH$1:BH388)+1,"")</f>
        <v/>
      </c>
      <c r="BI389" s="6">
        <f t="shared" si="24"/>
        <v>31</v>
      </c>
    </row>
    <row r="390" spans="1:61">
      <c r="A390" s="6" t="str">
        <f t="shared" si="25"/>
        <v>มัธยมศึกษาปีที่ 1/4-33</v>
      </c>
      <c r="B390" s="6" t="str">
        <f t="shared" ref="B390:B453" si="26">J390&amp;"-"&amp;BI390</f>
        <v>ช67107-28</v>
      </c>
      <c r="D390" s="7">
        <v>33</v>
      </c>
      <c r="E390" s="7" t="s">
        <v>1144</v>
      </c>
      <c r="F390" s="6" t="s">
        <v>1145</v>
      </c>
      <c r="G390" s="6" t="s">
        <v>1146</v>
      </c>
      <c r="H390" s="7" t="s">
        <v>783</v>
      </c>
      <c r="J390" s="7" t="str">
        <f>IF(K390='วิชา-ชั้นที่สอน'!$B$3,'วิชา-ชั้นที่สอน'!$A$3,IF(K390='วิชา-ชั้นที่สอน'!$B$4,'วิชา-ชั้นที่สอน'!$A$4,IF(K390='วิชา-ชั้นที่สอน'!$B$5,'วิชา-ชั้นที่สอน'!$A$5,IF(K390='วิชา-ชั้นที่สอน'!$B$6,'วิชา-ชั้นที่สอน'!$A$6,IF(K390='วิชา-ชั้นที่สอน'!$B$7,'วิชา-ชั้นที่สอน'!$A$7,IF(K390='วิชา-ชั้นที่สอน'!$B$8,'วิชา-ชั้นที่สอน'!$A$8,"-"))))))</f>
        <v>ช67107</v>
      </c>
      <c r="K390" s="7" t="s">
        <v>1948</v>
      </c>
      <c r="L390" s="7" t="str">
        <f>IF(J390=0,"",IF(J390="-","",IF(J390="","",VLOOKUP(J390,'วิชา-ชั้นที่สอน'!$A$3:$F$59,3,FALSE))))</f>
        <v>นางภัณฑิลา โนนทะขาม</v>
      </c>
      <c r="M390" s="7" t="str">
        <f>IF(L390=$M$4,MAX(M$1:$M389)+1,"")</f>
        <v/>
      </c>
      <c r="N390" s="7" t="str">
        <f>IF($L390=N$4,MAX(N$1:N389)+1,"")</f>
        <v/>
      </c>
      <c r="O390" s="7" t="str">
        <f>IF($L390=O$4,MAX(O$1:O389)+1,"")</f>
        <v/>
      </c>
      <c r="P390" s="7" t="str">
        <f>IF($L390=P$4,MAX(P$1:P389)+1,"")</f>
        <v/>
      </c>
      <c r="Q390" s="7" t="str">
        <f>IF($L390=Q$4,MAX(Q$1:Q389)+1,"")</f>
        <v/>
      </c>
      <c r="R390" s="7">
        <f>IF($L390=R$4,MAX(R$1:R389)+1,"")</f>
        <v>28</v>
      </c>
      <c r="S390" s="7" t="str">
        <f>IF($L390=S$4,MAX(S$1:S389)+1,"")</f>
        <v/>
      </c>
      <c r="T390" s="7" t="str">
        <f>IF($L390=T$4,MAX(T$1:T389)+1,"")</f>
        <v/>
      </c>
      <c r="U390" s="7" t="str">
        <f>IF($L390=U$4,MAX(U$1:U389)+1,"")</f>
        <v/>
      </c>
      <c r="V390" s="6">
        <f t="shared" ref="V390:V453" si="27">SUM(M390:U390)</f>
        <v>28</v>
      </c>
      <c r="X390" s="7">
        <f>IF($J390=X$4,MAX(X$1:X389)+1,"")</f>
        <v>28</v>
      </c>
      <c r="Y390" s="7" t="str">
        <f>IF($J390=Y$4,MAX(Y$1:Y389)+1,"")</f>
        <v/>
      </c>
      <c r="Z390" s="7" t="str">
        <f>IF($J390=Z$4,MAX(Z$1:Z389)+1,"")</f>
        <v/>
      </c>
      <c r="AA390" s="7" t="str">
        <f>IF($J390=AA$4,MAX(AA$1:AA389)+1,"")</f>
        <v/>
      </c>
      <c r="AB390" s="7" t="str">
        <f>IF($J390=AB$4,MAX(AB$1:AB389)+1,"")</f>
        <v/>
      </c>
      <c r="AC390" s="7" t="str">
        <f>IF($J390=AC$4,MAX(AC$1:AC389)+1,"")</f>
        <v/>
      </c>
      <c r="AD390" s="7" t="str">
        <f>IF($J390=AD$4,MAX(AD$1:AD389)+1,"")</f>
        <v/>
      </c>
      <c r="AE390" s="7" t="str">
        <f>IF($J390=AE$4,MAX(AE$1:AE389)+1,"")</f>
        <v/>
      </c>
      <c r="AF390" s="7" t="str">
        <f>IF($J390=AF$4,MAX(AF$1:AF389)+1,"")</f>
        <v/>
      </c>
      <c r="AG390" s="7" t="str">
        <f>IF($J390=AG$4,MAX(AG$1:AG389)+1,"")</f>
        <v/>
      </c>
      <c r="AH390" s="7" t="str">
        <f>IF($J390=AH$4,MAX(AH$1:AH389)+1,"")</f>
        <v/>
      </c>
      <c r="AI390" s="7" t="str">
        <f>IF($J390=AI$4,MAX(AI$1:AI389)+1,"")</f>
        <v/>
      </c>
      <c r="AJ390" s="7" t="str">
        <f>IF($J390=AJ$4,MAX(AJ$1:AJ389)+1,"")</f>
        <v/>
      </c>
      <c r="AK390" s="7" t="str">
        <f>IF($J390=AK$4,MAX(AK$1:AK389)+1,"")</f>
        <v/>
      </c>
      <c r="AL390" s="7" t="str">
        <f>IF($J390=AL$4,MAX(AL$1:AL389)+1,"")</f>
        <v/>
      </c>
      <c r="AM390" s="7" t="str">
        <f>IF($J390=AM$4,MAX(AM$1:AM389)+1,"")</f>
        <v/>
      </c>
      <c r="AN390" s="7" t="str">
        <f>IF($J390=AN$4,MAX(AN$1:AN389)+1,"")</f>
        <v/>
      </c>
      <c r="AO390" s="7" t="str">
        <f>IF($J390=AO$4,MAX(AO$1:AO389)+1,"")</f>
        <v/>
      </c>
      <c r="AP390" s="7" t="str">
        <f>IF($J390=AP$4,MAX(AP$1:AP389)+1,"")</f>
        <v/>
      </c>
      <c r="AQ390" s="7" t="str">
        <f>IF($J390=AQ$4,MAX(AQ$1:AQ389)+1,"")</f>
        <v/>
      </c>
      <c r="AR390" s="7" t="str">
        <f>IF($J390=AR$4,MAX(AR$1:AR389)+1,"")</f>
        <v/>
      </c>
      <c r="AS390" s="7" t="str">
        <f>IF($J390=AS$4,MAX(AS$1:AS389)+1,"")</f>
        <v/>
      </c>
      <c r="AT390" s="7" t="str">
        <f>IF($J390=AT$4,MAX(AT$1:AT389)+1,"")</f>
        <v/>
      </c>
      <c r="AU390" s="7" t="str">
        <f>IF($J390=AU$4,MAX(AU$1:AU389)+1,"")</f>
        <v/>
      </c>
      <c r="AV390" s="7" t="str">
        <f>IF($J390=AV$4,MAX(AV$1:AV389)+1,"")</f>
        <v/>
      </c>
      <c r="AW390" s="7" t="str">
        <f>IF($J390=AW$4,MAX(AW$1:AW389)+1,"")</f>
        <v/>
      </c>
      <c r="AX390" s="7" t="str">
        <f>IF($J390=AX$4,MAX(AX$1:AX389)+1,"")</f>
        <v/>
      </c>
      <c r="AY390" s="7" t="str">
        <f>IF($J390=AY$4,MAX(AY$1:AY389)+1,"")</f>
        <v/>
      </c>
      <c r="AZ390" s="7" t="str">
        <f>IF($J390=AZ$4,MAX(AZ$1:AZ389)+1,"")</f>
        <v/>
      </c>
      <c r="BA390" s="7" t="str">
        <f>IF($J390=BA$4,MAX(BA$1:BA389)+1,"")</f>
        <v/>
      </c>
      <c r="BB390" s="7" t="str">
        <f>IF($J390=BB$4,MAX(BB$1:BB389)+1,"")</f>
        <v/>
      </c>
      <c r="BC390" s="7" t="str">
        <f>IF($J390=BC$4,MAX(BC$1:BC389)+1,"")</f>
        <v/>
      </c>
      <c r="BD390" s="7" t="str">
        <f>IF($J390=BD$4,MAX(BD$1:BD389)+1,"")</f>
        <v/>
      </c>
      <c r="BE390" s="7" t="str">
        <f>IF($J390=BE$4,MAX(BE$1:BE389)+1,"")</f>
        <v/>
      </c>
      <c r="BF390" s="7" t="str">
        <f>IF($J390=BF$4,MAX(BF$1:BF389)+1,"")</f>
        <v/>
      </c>
      <c r="BG390" s="7" t="str">
        <f>IF($J390=BG$4,MAX(BG$1:BG389)+1,"")</f>
        <v/>
      </c>
      <c r="BH390" s="7" t="str">
        <f>IF($J390=BH$4,MAX(BH$1:BH389)+1,"")</f>
        <v/>
      </c>
      <c r="BI390" s="6">
        <f t="shared" ref="BI390:BI453" si="28">SUM(X390:BH390)</f>
        <v>28</v>
      </c>
    </row>
    <row r="391" spans="1:61">
      <c r="A391" s="6" t="str">
        <f t="shared" si="25"/>
        <v>มัธยมศึกษาปีที่ 1/4-34</v>
      </c>
      <c r="B391" s="6" t="str">
        <f t="shared" si="26"/>
        <v>ช67111-32</v>
      </c>
      <c r="D391" s="7">
        <v>34</v>
      </c>
      <c r="E391" s="7" t="s">
        <v>1147</v>
      </c>
      <c r="F391" s="6" t="s">
        <v>1148</v>
      </c>
      <c r="G391" s="6" t="s">
        <v>1149</v>
      </c>
      <c r="H391" s="7" t="s">
        <v>783</v>
      </c>
      <c r="J391" s="7" t="str">
        <f>IF(K391='วิชา-ชั้นที่สอน'!$B$3,'วิชา-ชั้นที่สอน'!$A$3,IF(K391='วิชา-ชั้นที่สอน'!$B$4,'วิชา-ชั้นที่สอน'!$A$4,IF(K391='วิชา-ชั้นที่สอน'!$B$5,'วิชา-ชั้นที่สอน'!$A$5,IF(K391='วิชา-ชั้นที่สอน'!$B$6,'วิชา-ชั้นที่สอน'!$A$6,IF(K391='วิชา-ชั้นที่สอน'!$B$7,'วิชา-ชั้นที่สอน'!$A$7,IF(K391='วิชา-ชั้นที่สอน'!$B$8,'วิชา-ชั้นที่สอน'!$A$8,"-"))))))</f>
        <v>ช67111</v>
      </c>
      <c r="K391" s="7" t="s">
        <v>1940</v>
      </c>
      <c r="L391" s="7" t="str">
        <f>IF(J391=0,"",IF(J391="-","",IF(J391="","",VLOOKUP(J391,'วิชา-ชั้นที่สอน'!$A$3:$F$59,3,FALSE))))</f>
        <v>นางสาวศิลป์ศุภา คุสินธุ์</v>
      </c>
      <c r="M391" s="7" t="str">
        <f>IF(L391=$M$4,MAX(M$1:$M390)+1,"")</f>
        <v/>
      </c>
      <c r="N391" s="7">
        <f>IF($L391=N$4,MAX(N$1:N390)+1,"")</f>
        <v>74</v>
      </c>
      <c r="O391" s="7" t="str">
        <f>IF($L391=O$4,MAX(O$1:O390)+1,"")</f>
        <v/>
      </c>
      <c r="P391" s="7" t="str">
        <f>IF($L391=P$4,MAX(P$1:P390)+1,"")</f>
        <v/>
      </c>
      <c r="Q391" s="7" t="str">
        <f>IF($L391=Q$4,MAX(Q$1:Q390)+1,"")</f>
        <v/>
      </c>
      <c r="R391" s="7" t="str">
        <f>IF($L391=R$4,MAX(R$1:R390)+1,"")</f>
        <v/>
      </c>
      <c r="S391" s="7" t="str">
        <f>IF($L391=S$4,MAX(S$1:S390)+1,"")</f>
        <v/>
      </c>
      <c r="T391" s="7" t="str">
        <f>IF($L391=T$4,MAX(T$1:T390)+1,"")</f>
        <v/>
      </c>
      <c r="U391" s="7" t="str">
        <f>IF($L391=U$4,MAX(U$1:U390)+1,"")</f>
        <v/>
      </c>
      <c r="V391" s="6">
        <f t="shared" si="27"/>
        <v>74</v>
      </c>
      <c r="X391" s="7" t="str">
        <f>IF($J391=X$4,MAX(X$1:X390)+1,"")</f>
        <v/>
      </c>
      <c r="Y391" s="7" t="str">
        <f>IF($J391=Y$4,MAX(Y$1:Y390)+1,"")</f>
        <v/>
      </c>
      <c r="Z391" s="7" t="str">
        <f>IF($J391=Z$4,MAX(Z$1:Z390)+1,"")</f>
        <v/>
      </c>
      <c r="AA391" s="7" t="str">
        <f>IF($J391=AA$4,MAX(AA$1:AA390)+1,"")</f>
        <v/>
      </c>
      <c r="AB391" s="7">
        <f>IF($J391=AB$4,MAX(AB$1:AB390)+1,"")</f>
        <v>32</v>
      </c>
      <c r="AC391" s="7" t="str">
        <f>IF($J391=AC$4,MAX(AC$1:AC390)+1,"")</f>
        <v/>
      </c>
      <c r="AD391" s="7" t="str">
        <f>IF($J391=AD$4,MAX(AD$1:AD390)+1,"")</f>
        <v/>
      </c>
      <c r="AE391" s="7" t="str">
        <f>IF($J391=AE$4,MAX(AE$1:AE390)+1,"")</f>
        <v/>
      </c>
      <c r="AF391" s="7" t="str">
        <f>IF($J391=AF$4,MAX(AF$1:AF390)+1,"")</f>
        <v/>
      </c>
      <c r="AG391" s="7" t="str">
        <f>IF($J391=AG$4,MAX(AG$1:AG390)+1,"")</f>
        <v/>
      </c>
      <c r="AH391" s="7" t="str">
        <f>IF($J391=AH$4,MAX(AH$1:AH390)+1,"")</f>
        <v/>
      </c>
      <c r="AI391" s="7" t="str">
        <f>IF($J391=AI$4,MAX(AI$1:AI390)+1,"")</f>
        <v/>
      </c>
      <c r="AJ391" s="7" t="str">
        <f>IF($J391=AJ$4,MAX(AJ$1:AJ390)+1,"")</f>
        <v/>
      </c>
      <c r="AK391" s="7" t="str">
        <f>IF($J391=AK$4,MAX(AK$1:AK390)+1,"")</f>
        <v/>
      </c>
      <c r="AL391" s="7" t="str">
        <f>IF($J391=AL$4,MAX(AL$1:AL390)+1,"")</f>
        <v/>
      </c>
      <c r="AM391" s="7" t="str">
        <f>IF($J391=AM$4,MAX(AM$1:AM390)+1,"")</f>
        <v/>
      </c>
      <c r="AN391" s="7" t="str">
        <f>IF($J391=AN$4,MAX(AN$1:AN390)+1,"")</f>
        <v/>
      </c>
      <c r="AO391" s="7" t="str">
        <f>IF($J391=AO$4,MAX(AO$1:AO390)+1,"")</f>
        <v/>
      </c>
      <c r="AP391" s="7" t="str">
        <f>IF($J391=AP$4,MAX(AP$1:AP390)+1,"")</f>
        <v/>
      </c>
      <c r="AQ391" s="7" t="str">
        <f>IF($J391=AQ$4,MAX(AQ$1:AQ390)+1,"")</f>
        <v/>
      </c>
      <c r="AR391" s="7" t="str">
        <f>IF($J391=AR$4,MAX(AR$1:AR390)+1,"")</f>
        <v/>
      </c>
      <c r="AS391" s="7" t="str">
        <f>IF($J391=AS$4,MAX(AS$1:AS390)+1,"")</f>
        <v/>
      </c>
      <c r="AT391" s="7" t="str">
        <f>IF($J391=AT$4,MAX(AT$1:AT390)+1,"")</f>
        <v/>
      </c>
      <c r="AU391" s="7" t="str">
        <f>IF($J391=AU$4,MAX(AU$1:AU390)+1,"")</f>
        <v/>
      </c>
      <c r="AV391" s="7" t="str">
        <f>IF($J391=AV$4,MAX(AV$1:AV390)+1,"")</f>
        <v/>
      </c>
      <c r="AW391" s="7" t="str">
        <f>IF($J391=AW$4,MAX(AW$1:AW390)+1,"")</f>
        <v/>
      </c>
      <c r="AX391" s="7" t="str">
        <f>IF($J391=AX$4,MAX(AX$1:AX390)+1,"")</f>
        <v/>
      </c>
      <c r="AY391" s="7" t="str">
        <f>IF($J391=AY$4,MAX(AY$1:AY390)+1,"")</f>
        <v/>
      </c>
      <c r="AZ391" s="7" t="str">
        <f>IF($J391=AZ$4,MAX(AZ$1:AZ390)+1,"")</f>
        <v/>
      </c>
      <c r="BA391" s="7" t="str">
        <f>IF($J391=BA$4,MAX(BA$1:BA390)+1,"")</f>
        <v/>
      </c>
      <c r="BB391" s="7" t="str">
        <f>IF($J391=BB$4,MAX(BB$1:BB390)+1,"")</f>
        <v/>
      </c>
      <c r="BC391" s="7" t="str">
        <f>IF($J391=BC$4,MAX(BC$1:BC390)+1,"")</f>
        <v/>
      </c>
      <c r="BD391" s="7" t="str">
        <f>IF($J391=BD$4,MAX(BD$1:BD390)+1,"")</f>
        <v/>
      </c>
      <c r="BE391" s="7" t="str">
        <f>IF($J391=BE$4,MAX(BE$1:BE390)+1,"")</f>
        <v/>
      </c>
      <c r="BF391" s="7" t="str">
        <f>IF($J391=BF$4,MAX(BF$1:BF390)+1,"")</f>
        <v/>
      </c>
      <c r="BG391" s="7" t="str">
        <f>IF($J391=BG$4,MAX(BG$1:BG390)+1,"")</f>
        <v/>
      </c>
      <c r="BH391" s="7" t="str">
        <f>IF($J391=BH$4,MAX(BH$1:BH390)+1,"")</f>
        <v/>
      </c>
      <c r="BI391" s="6">
        <f t="shared" si="28"/>
        <v>32</v>
      </c>
    </row>
    <row r="392" spans="1:61">
      <c r="A392" s="6" t="str">
        <f t="shared" si="25"/>
        <v>-</v>
      </c>
      <c r="B392" s="6" t="str">
        <f t="shared" si="26"/>
        <v>0-9</v>
      </c>
      <c r="J392" s="7">
        <f>IF(K392='วิชา-ชั้นที่สอน'!$B$3,'วิชา-ชั้นที่สอน'!$A$3,IF(K392='วิชา-ชั้นที่สอน'!$B$4,'วิชา-ชั้นที่สอน'!$A$4,IF(K392='วิชา-ชั้นที่สอน'!$B$5,'วิชา-ชั้นที่สอน'!$A$5,IF(K392='วิชา-ชั้นที่สอน'!$B$6,'วิชา-ชั้นที่สอน'!$A$6,IF(K392='วิชา-ชั้นที่สอน'!$B$7,'วิชา-ชั้นที่สอน'!$A$7,IF(K392='วิชา-ชั้นที่สอน'!$B$8,'วิชา-ชั้นที่สอน'!$A$8,"-"))))))</f>
        <v>0</v>
      </c>
      <c r="L392" s="7" t="str">
        <f>IF(J392=0,"",IF(J392="-","",IF(J392="","",VLOOKUP(J392,'วิชา-ชั้นที่สอน'!$A$3:$F$59,3,FALSE))))</f>
        <v/>
      </c>
      <c r="M392" s="7" t="str">
        <f>IF(L392=$M$4,MAX(M$1:$M391)+1,"")</f>
        <v/>
      </c>
      <c r="N392" s="7" t="str">
        <f>IF($L392=N$4,MAX(N$1:N391)+1,"")</f>
        <v/>
      </c>
      <c r="O392" s="7" t="str">
        <f>IF($L392=O$4,MAX(O$1:O391)+1,"")</f>
        <v/>
      </c>
      <c r="P392" s="7" t="str">
        <f>IF($L392=P$4,MAX(P$1:P391)+1,"")</f>
        <v/>
      </c>
      <c r="Q392" s="7" t="str">
        <f>IF($L392=Q$4,MAX(Q$1:Q391)+1,"")</f>
        <v/>
      </c>
      <c r="R392" s="7" t="str">
        <f>IF($L392=R$4,MAX(R$1:R391)+1,"")</f>
        <v/>
      </c>
      <c r="S392" s="7" t="str">
        <f>IF($L392=S$4,MAX(S$1:S391)+1,"")</f>
        <v/>
      </c>
      <c r="T392" s="7" t="str">
        <f>IF($L392=T$4,MAX(T$1:T391)+1,"")</f>
        <v/>
      </c>
      <c r="U392" s="7" t="str">
        <f>IF($L392=U$4,MAX(U$1:U391)+1,"")</f>
        <v/>
      </c>
      <c r="V392" s="6">
        <f t="shared" si="27"/>
        <v>0</v>
      </c>
      <c r="X392" s="7" t="str">
        <f>IF($J392=X$4,MAX(X$1:X391)+1,"")</f>
        <v/>
      </c>
      <c r="Y392" s="7" t="str">
        <f>IF($J392=Y$4,MAX(Y$1:Y391)+1,"")</f>
        <v/>
      </c>
      <c r="Z392" s="7" t="str">
        <f>IF($J392=Z$4,MAX(Z$1:Z391)+1,"")</f>
        <v/>
      </c>
      <c r="AA392" s="7" t="str">
        <f>IF($J392=AA$4,MAX(AA$1:AA391)+1,"")</f>
        <v/>
      </c>
      <c r="AB392" s="7" t="str">
        <f>IF($J392=AB$4,MAX(AB$1:AB391)+1,"")</f>
        <v/>
      </c>
      <c r="AC392" s="7">
        <f>IF($J392=AC$4,MAX(AC$1:AC391)+1,"")</f>
        <v>9</v>
      </c>
      <c r="AD392" s="7" t="str">
        <f>IF($J392=AD$4,MAX(AD$1:AD391)+1,"")</f>
        <v/>
      </c>
      <c r="AE392" s="7" t="str">
        <f>IF($J392=AE$4,MAX(AE$1:AE391)+1,"")</f>
        <v/>
      </c>
      <c r="AF392" s="7" t="str">
        <f>IF($J392=AF$4,MAX(AF$1:AF391)+1,"")</f>
        <v/>
      </c>
      <c r="AG392" s="7" t="str">
        <f>IF($J392=AG$4,MAX(AG$1:AG391)+1,"")</f>
        <v/>
      </c>
      <c r="AH392" s="7" t="str">
        <f>IF($J392=AH$4,MAX(AH$1:AH391)+1,"")</f>
        <v/>
      </c>
      <c r="AI392" s="7" t="str">
        <f>IF($J392=AI$4,MAX(AI$1:AI391)+1,"")</f>
        <v/>
      </c>
      <c r="AJ392" s="7" t="str">
        <f>IF($J392=AJ$4,MAX(AJ$1:AJ391)+1,"")</f>
        <v/>
      </c>
      <c r="AK392" s="7" t="str">
        <f>IF($J392=AK$4,MAX(AK$1:AK391)+1,"")</f>
        <v/>
      </c>
      <c r="AL392" s="7" t="str">
        <f>IF($J392=AL$4,MAX(AL$1:AL391)+1,"")</f>
        <v/>
      </c>
      <c r="AM392" s="7" t="str">
        <f>IF($J392=AM$4,MAX(AM$1:AM391)+1,"")</f>
        <v/>
      </c>
      <c r="AN392" s="7" t="str">
        <f>IF($J392=AN$4,MAX(AN$1:AN391)+1,"")</f>
        <v/>
      </c>
      <c r="AO392" s="7" t="str">
        <f>IF($J392=AO$4,MAX(AO$1:AO391)+1,"")</f>
        <v/>
      </c>
      <c r="AP392" s="7" t="str">
        <f>IF($J392=AP$4,MAX(AP$1:AP391)+1,"")</f>
        <v/>
      </c>
      <c r="AQ392" s="7" t="str">
        <f>IF($J392=AQ$4,MAX(AQ$1:AQ391)+1,"")</f>
        <v/>
      </c>
      <c r="AR392" s="7" t="str">
        <f>IF($J392=AR$4,MAX(AR$1:AR391)+1,"")</f>
        <v/>
      </c>
      <c r="AS392" s="7" t="str">
        <f>IF($J392=AS$4,MAX(AS$1:AS391)+1,"")</f>
        <v/>
      </c>
      <c r="AT392" s="7" t="str">
        <f>IF($J392=AT$4,MAX(AT$1:AT391)+1,"")</f>
        <v/>
      </c>
      <c r="AU392" s="7" t="str">
        <f>IF($J392=AU$4,MAX(AU$1:AU391)+1,"")</f>
        <v/>
      </c>
      <c r="AV392" s="7" t="str">
        <f>IF($J392=AV$4,MAX(AV$1:AV391)+1,"")</f>
        <v/>
      </c>
      <c r="AW392" s="7" t="str">
        <f>IF($J392=AW$4,MAX(AW$1:AW391)+1,"")</f>
        <v/>
      </c>
      <c r="AX392" s="7" t="str">
        <f>IF($J392=AX$4,MAX(AX$1:AX391)+1,"")</f>
        <v/>
      </c>
      <c r="AY392" s="7" t="str">
        <f>IF($J392=AY$4,MAX(AY$1:AY391)+1,"")</f>
        <v/>
      </c>
      <c r="AZ392" s="7" t="str">
        <f>IF($J392=AZ$4,MAX(AZ$1:AZ391)+1,"")</f>
        <v/>
      </c>
      <c r="BA392" s="7" t="str">
        <f>IF($J392=BA$4,MAX(BA$1:BA391)+1,"")</f>
        <v/>
      </c>
      <c r="BB392" s="7" t="str">
        <f>IF($J392=BB$4,MAX(BB$1:BB391)+1,"")</f>
        <v/>
      </c>
      <c r="BC392" s="7" t="str">
        <f>IF($J392=BC$4,MAX(BC$1:BC391)+1,"")</f>
        <v/>
      </c>
      <c r="BD392" s="7" t="str">
        <f>IF($J392=BD$4,MAX(BD$1:BD391)+1,"")</f>
        <v/>
      </c>
      <c r="BE392" s="7" t="str">
        <f>IF($J392=BE$4,MAX(BE$1:BE391)+1,"")</f>
        <v/>
      </c>
      <c r="BF392" s="7" t="str">
        <f>IF($J392=BF$4,MAX(BF$1:BF391)+1,"")</f>
        <v/>
      </c>
      <c r="BG392" s="7" t="str">
        <f>IF($J392=BG$4,MAX(BG$1:BG391)+1,"")</f>
        <v/>
      </c>
      <c r="BH392" s="7" t="str">
        <f>IF($J392=BH$4,MAX(BH$1:BH391)+1,"")</f>
        <v/>
      </c>
      <c r="BI392" s="6">
        <f t="shared" si="28"/>
        <v>9</v>
      </c>
    </row>
    <row r="393" spans="1:61">
      <c r="A393" s="6" t="str">
        <f t="shared" si="25"/>
        <v>-</v>
      </c>
      <c r="B393" s="6" t="str">
        <f t="shared" si="26"/>
        <v>-10</v>
      </c>
      <c r="L393" s="7" t="str">
        <f>IF(J393=0,"",IF(J393="-","",IF(J393="","",VLOOKUP(J393,'วิชา-ชั้นที่สอน'!$A$3:$F$59,3,FALSE))))</f>
        <v/>
      </c>
      <c r="M393" s="7" t="str">
        <f>IF(L393=$M$4,MAX(M$1:$M392)+1,"")</f>
        <v/>
      </c>
      <c r="N393" s="7" t="str">
        <f>IF($L393=N$4,MAX(N$1:N392)+1,"")</f>
        <v/>
      </c>
      <c r="O393" s="7" t="str">
        <f>IF($L393=O$4,MAX(O$1:O392)+1,"")</f>
        <v/>
      </c>
      <c r="P393" s="7" t="str">
        <f>IF($L393=P$4,MAX(P$1:P392)+1,"")</f>
        <v/>
      </c>
      <c r="Q393" s="7" t="str">
        <f>IF($L393=Q$4,MAX(Q$1:Q392)+1,"")</f>
        <v/>
      </c>
      <c r="R393" s="7" t="str">
        <f>IF($L393=R$4,MAX(R$1:R392)+1,"")</f>
        <v/>
      </c>
      <c r="S393" s="7" t="str">
        <f>IF($L393=S$4,MAX(S$1:S392)+1,"")</f>
        <v/>
      </c>
      <c r="T393" s="7" t="str">
        <f>IF($L393=T$4,MAX(T$1:T392)+1,"")</f>
        <v/>
      </c>
      <c r="U393" s="7" t="str">
        <f>IF($L393=U$4,MAX(U$1:U392)+1,"")</f>
        <v/>
      </c>
      <c r="V393" s="6">
        <f t="shared" si="27"/>
        <v>0</v>
      </c>
      <c r="X393" s="7" t="str">
        <f>IF($J393=X$4,MAX(X$1:X392)+1,"")</f>
        <v/>
      </c>
      <c r="Y393" s="7" t="str">
        <f>IF($J393=Y$4,MAX(Y$1:Y392)+1,"")</f>
        <v/>
      </c>
      <c r="Z393" s="7" t="str">
        <f>IF($J393=Z$4,MAX(Z$1:Z392)+1,"")</f>
        <v/>
      </c>
      <c r="AA393" s="7" t="str">
        <f>IF($J393=AA$4,MAX(AA$1:AA392)+1,"")</f>
        <v/>
      </c>
      <c r="AB393" s="7" t="str">
        <f>IF($J393=AB$4,MAX(AB$1:AB392)+1,"")</f>
        <v/>
      </c>
      <c r="AC393" s="7">
        <f>IF($J393=AC$4,MAX(AC$1:AC392)+1,"")</f>
        <v>10</v>
      </c>
      <c r="AD393" s="7" t="str">
        <f>IF($J393=AD$4,MAX(AD$1:AD392)+1,"")</f>
        <v/>
      </c>
      <c r="AE393" s="7" t="str">
        <f>IF($J393=AE$4,MAX(AE$1:AE392)+1,"")</f>
        <v/>
      </c>
      <c r="AF393" s="7" t="str">
        <f>IF($J393=AF$4,MAX(AF$1:AF392)+1,"")</f>
        <v/>
      </c>
      <c r="AG393" s="7" t="str">
        <f>IF($J393=AG$4,MAX(AG$1:AG392)+1,"")</f>
        <v/>
      </c>
      <c r="AH393" s="7" t="str">
        <f>IF($J393=AH$4,MAX(AH$1:AH392)+1,"")</f>
        <v/>
      </c>
      <c r="AI393" s="7" t="str">
        <f>IF($J393=AI$4,MAX(AI$1:AI392)+1,"")</f>
        <v/>
      </c>
      <c r="AJ393" s="7" t="str">
        <f>IF($J393=AJ$4,MAX(AJ$1:AJ392)+1,"")</f>
        <v/>
      </c>
      <c r="AK393" s="7" t="str">
        <f>IF($J393=AK$4,MAX(AK$1:AK392)+1,"")</f>
        <v/>
      </c>
      <c r="AL393" s="7" t="str">
        <f>IF($J393=AL$4,MAX(AL$1:AL392)+1,"")</f>
        <v/>
      </c>
      <c r="AM393" s="7" t="str">
        <f>IF($J393=AM$4,MAX(AM$1:AM392)+1,"")</f>
        <v/>
      </c>
      <c r="AN393" s="7" t="str">
        <f>IF($J393=AN$4,MAX(AN$1:AN392)+1,"")</f>
        <v/>
      </c>
      <c r="AO393" s="7" t="str">
        <f>IF($J393=AO$4,MAX(AO$1:AO392)+1,"")</f>
        <v/>
      </c>
      <c r="AP393" s="7" t="str">
        <f>IF($J393=AP$4,MAX(AP$1:AP392)+1,"")</f>
        <v/>
      </c>
      <c r="AQ393" s="7" t="str">
        <f>IF($J393=AQ$4,MAX(AQ$1:AQ392)+1,"")</f>
        <v/>
      </c>
      <c r="AR393" s="7" t="str">
        <f>IF($J393=AR$4,MAX(AR$1:AR392)+1,"")</f>
        <v/>
      </c>
      <c r="AS393" s="7" t="str">
        <f>IF($J393=AS$4,MAX(AS$1:AS392)+1,"")</f>
        <v/>
      </c>
      <c r="AT393" s="7" t="str">
        <f>IF($J393=AT$4,MAX(AT$1:AT392)+1,"")</f>
        <v/>
      </c>
      <c r="AU393" s="7" t="str">
        <f>IF($J393=AU$4,MAX(AU$1:AU392)+1,"")</f>
        <v/>
      </c>
      <c r="AV393" s="7" t="str">
        <f>IF($J393=AV$4,MAX(AV$1:AV392)+1,"")</f>
        <v/>
      </c>
      <c r="AW393" s="7" t="str">
        <f>IF($J393=AW$4,MAX(AW$1:AW392)+1,"")</f>
        <v/>
      </c>
      <c r="AX393" s="7" t="str">
        <f>IF($J393=AX$4,MAX(AX$1:AX392)+1,"")</f>
        <v/>
      </c>
      <c r="AY393" s="7" t="str">
        <f>IF($J393=AY$4,MAX(AY$1:AY392)+1,"")</f>
        <v/>
      </c>
      <c r="AZ393" s="7" t="str">
        <f>IF($J393=AZ$4,MAX(AZ$1:AZ392)+1,"")</f>
        <v/>
      </c>
      <c r="BA393" s="7" t="str">
        <f>IF($J393=BA$4,MAX(BA$1:BA392)+1,"")</f>
        <v/>
      </c>
      <c r="BB393" s="7" t="str">
        <f>IF($J393=BB$4,MAX(BB$1:BB392)+1,"")</f>
        <v/>
      </c>
      <c r="BC393" s="7" t="str">
        <f>IF($J393=BC$4,MAX(BC$1:BC392)+1,"")</f>
        <v/>
      </c>
      <c r="BD393" s="7" t="str">
        <f>IF($J393=BD$4,MAX(BD$1:BD392)+1,"")</f>
        <v/>
      </c>
      <c r="BE393" s="7" t="str">
        <f>IF($J393=BE$4,MAX(BE$1:BE392)+1,"")</f>
        <v/>
      </c>
      <c r="BF393" s="7" t="str">
        <f>IF($J393=BF$4,MAX(BF$1:BF392)+1,"")</f>
        <v/>
      </c>
      <c r="BG393" s="7" t="str">
        <f>IF($J393=BG$4,MAX(BG$1:BG392)+1,"")</f>
        <v/>
      </c>
      <c r="BH393" s="7" t="str">
        <f>IF($J393=BH$4,MAX(BH$1:BH392)+1,"")</f>
        <v/>
      </c>
      <c r="BI393" s="6">
        <f t="shared" si="28"/>
        <v>10</v>
      </c>
    </row>
    <row r="394" spans="1:61">
      <c r="A394" s="6" t="str">
        <f t="shared" si="25"/>
        <v>มัธยมศึกษาปีที่ 2/1-1</v>
      </c>
      <c r="B394" s="6" t="str">
        <f t="shared" si="26"/>
        <v>ช67214-1</v>
      </c>
      <c r="D394" s="7">
        <v>1</v>
      </c>
      <c r="E394" s="7" t="s">
        <v>1150</v>
      </c>
      <c r="F394" s="6" t="s">
        <v>1151</v>
      </c>
      <c r="G394" s="6" t="s">
        <v>14</v>
      </c>
      <c r="H394" s="7" t="s">
        <v>784</v>
      </c>
      <c r="J394" s="7" t="str">
        <f>IF(K394='วิชา-ชั้นที่สอน'!$B$9,'วิชา-ชั้นที่สอน'!$A$9,IF(K394='วิชา-ชั้นที่สอน'!$B$10,'วิชา-ชั้นที่สอน'!$A$10,IF(K394='วิชา-ชั้นที่สอน'!$B$11,'วิชา-ชั้นที่สอน'!$A$11,IF(K394='วิชา-ชั้นที่สอน'!$B$12,'วิชา-ชั้นที่สอน'!$A$12,IF(K394='วิชา-ชั้นที่สอน'!$B$13,'วิชา-ชั้นที่สอน'!$A$13,IF(K394='วิชา-ชั้นที่สอน'!$B$14,'วิชา-ชั้นที่สอน'!$A$14,IF(K394='วิชา-ชั้นที่สอน'!$B$15,'วิชา-ชั้นที่สอน'!$A$15,IF(K394='วิชา-ชั้นที่สอน'!$B$16,'วิชา-ชั้นที่สอน'!$A$16,"-"))))))))</f>
        <v>ช67214</v>
      </c>
      <c r="K394" s="7" t="s">
        <v>1942</v>
      </c>
      <c r="L394" s="7" t="str">
        <f>IF(J394=0,"",IF(J394="-","",IF(J394="","",VLOOKUP(J394,'วิชา-ชั้นที่สอน'!$A$3:$F$59,3,FALSE))))</f>
        <v>สิบเอกชัยวัฒน์(เก่ง) เรืองไกรศิลป์</v>
      </c>
      <c r="M394" s="7" t="str">
        <f>IF(L394=$M$4,MAX(M$1:$M393)+1,"")</f>
        <v/>
      </c>
      <c r="N394" s="7" t="str">
        <f>IF($L394=N$4,MAX(N$1:N393)+1,"")</f>
        <v/>
      </c>
      <c r="O394" s="7" t="str">
        <f>IF($L394=O$4,MAX(O$1:O393)+1,"")</f>
        <v/>
      </c>
      <c r="P394" s="7">
        <f>IF($L394=P$4,MAX(P$1:P393)+1,"")</f>
        <v>83</v>
      </c>
      <c r="Q394" s="7" t="str">
        <f>IF($L394=Q$4,MAX(Q$1:Q393)+1,"")</f>
        <v/>
      </c>
      <c r="R394" s="7" t="str">
        <f>IF($L394=R$4,MAX(R$1:R393)+1,"")</f>
        <v/>
      </c>
      <c r="S394" s="7" t="str">
        <f>IF($L394=S$4,MAX(S$1:S393)+1,"")</f>
        <v/>
      </c>
      <c r="T394" s="7" t="str">
        <f>IF($L394=T$4,MAX(T$1:T393)+1,"")</f>
        <v/>
      </c>
      <c r="U394" s="7" t="str">
        <f>IF($L394=U$4,MAX(U$1:U393)+1,"")</f>
        <v/>
      </c>
      <c r="V394" s="6">
        <f t="shared" si="27"/>
        <v>83</v>
      </c>
      <c r="X394" s="7" t="str">
        <f>IF($J394=X$4,MAX(X$1:X393)+1,"")</f>
        <v/>
      </c>
      <c r="Y394" s="7" t="str">
        <f>IF($J394=Y$4,MAX(Y$1:Y393)+1,"")</f>
        <v/>
      </c>
      <c r="Z394" s="7" t="str">
        <f>IF($J394=Z$4,MAX(Z$1:Z393)+1,"")</f>
        <v/>
      </c>
      <c r="AA394" s="7" t="str">
        <f>IF($J394=AA$4,MAX(AA$1:AA393)+1,"")</f>
        <v/>
      </c>
      <c r="AB394" s="7" t="str">
        <f>IF($J394=AB$4,MAX(AB$1:AB393)+1,"")</f>
        <v/>
      </c>
      <c r="AC394" s="7" t="str">
        <f>IF($J394=AC$4,MAX(AC$1:AC393)+1,"")</f>
        <v/>
      </c>
      <c r="AD394" s="7" t="str">
        <f>IF($J394=AD$4,MAX(AD$1:AD393)+1,"")</f>
        <v/>
      </c>
      <c r="AE394" s="7" t="str">
        <f>IF($J394=AE$4,MAX(AE$1:AE393)+1,"")</f>
        <v/>
      </c>
      <c r="AF394" s="7" t="str">
        <f>IF($J394=AF$4,MAX(AF$1:AF393)+1,"")</f>
        <v/>
      </c>
      <c r="AG394" s="7" t="str">
        <f>IF($J394=AG$4,MAX(AG$1:AG393)+1,"")</f>
        <v/>
      </c>
      <c r="AH394" s="7" t="str">
        <f>IF($J394=AH$4,MAX(AH$1:AH393)+1,"")</f>
        <v/>
      </c>
      <c r="AI394" s="7">
        <f>IF($J394=AI$4,MAX(AI$1:AI393)+1,"")</f>
        <v>1</v>
      </c>
      <c r="AJ394" s="7" t="str">
        <f>IF($J394=AJ$4,MAX(AJ$1:AJ393)+1,"")</f>
        <v/>
      </c>
      <c r="AK394" s="7" t="str">
        <f>IF($J394=AK$4,MAX(AK$1:AK393)+1,"")</f>
        <v/>
      </c>
      <c r="AL394" s="7" t="str">
        <f>IF($J394=AL$4,MAX(AL$1:AL393)+1,"")</f>
        <v/>
      </c>
      <c r="AM394" s="7" t="str">
        <f>IF($J394=AM$4,MAX(AM$1:AM393)+1,"")</f>
        <v/>
      </c>
      <c r="AN394" s="7" t="str">
        <f>IF($J394=AN$4,MAX(AN$1:AN393)+1,"")</f>
        <v/>
      </c>
      <c r="AO394" s="7" t="str">
        <f>IF($J394=AO$4,MAX(AO$1:AO393)+1,"")</f>
        <v/>
      </c>
      <c r="AP394" s="7" t="str">
        <f>IF($J394=AP$4,MAX(AP$1:AP393)+1,"")</f>
        <v/>
      </c>
      <c r="AQ394" s="7" t="str">
        <f>IF($J394=AQ$4,MAX(AQ$1:AQ393)+1,"")</f>
        <v/>
      </c>
      <c r="AR394" s="7" t="str">
        <f>IF($J394=AR$4,MAX(AR$1:AR393)+1,"")</f>
        <v/>
      </c>
      <c r="AS394" s="7" t="str">
        <f>IF($J394=AS$4,MAX(AS$1:AS393)+1,"")</f>
        <v/>
      </c>
      <c r="AT394" s="7" t="str">
        <f>IF($J394=AT$4,MAX(AT$1:AT393)+1,"")</f>
        <v/>
      </c>
      <c r="AU394" s="7" t="str">
        <f>IF($J394=AU$4,MAX(AU$1:AU393)+1,"")</f>
        <v/>
      </c>
      <c r="AV394" s="7" t="str">
        <f>IF($J394=AV$4,MAX(AV$1:AV393)+1,"")</f>
        <v/>
      </c>
      <c r="AW394" s="7" t="str">
        <f>IF($J394=AW$4,MAX(AW$1:AW393)+1,"")</f>
        <v/>
      </c>
      <c r="AX394" s="7" t="str">
        <f>IF($J394=AX$4,MAX(AX$1:AX393)+1,"")</f>
        <v/>
      </c>
      <c r="AY394" s="7" t="str">
        <f>IF($J394=AY$4,MAX(AY$1:AY393)+1,"")</f>
        <v/>
      </c>
      <c r="AZ394" s="7" t="str">
        <f>IF($J394=AZ$4,MAX(AZ$1:AZ393)+1,"")</f>
        <v/>
      </c>
      <c r="BA394" s="7" t="str">
        <f>IF($J394=BA$4,MAX(BA$1:BA393)+1,"")</f>
        <v/>
      </c>
      <c r="BB394" s="7" t="str">
        <f>IF($J394=BB$4,MAX(BB$1:BB393)+1,"")</f>
        <v/>
      </c>
      <c r="BC394" s="7" t="str">
        <f>IF($J394=BC$4,MAX(BC$1:BC393)+1,"")</f>
        <v/>
      </c>
      <c r="BD394" s="7" t="str">
        <f>IF($J394=BD$4,MAX(BD$1:BD393)+1,"")</f>
        <v/>
      </c>
      <c r="BE394" s="7" t="str">
        <f>IF($J394=BE$4,MAX(BE$1:BE393)+1,"")</f>
        <v/>
      </c>
      <c r="BF394" s="7" t="str">
        <f>IF($J394=BF$4,MAX(BF$1:BF393)+1,"")</f>
        <v/>
      </c>
      <c r="BG394" s="7" t="str">
        <f>IF($J394=BG$4,MAX(BG$1:BG393)+1,"")</f>
        <v/>
      </c>
      <c r="BH394" s="7" t="str">
        <f>IF($J394=BH$4,MAX(BH$1:BH393)+1,"")</f>
        <v/>
      </c>
      <c r="BI394" s="6">
        <f t="shared" si="28"/>
        <v>1</v>
      </c>
    </row>
    <row r="395" spans="1:61">
      <c r="A395" s="6" t="str">
        <f t="shared" si="25"/>
        <v>มัธยมศึกษาปีที่ 2/1-2</v>
      </c>
      <c r="B395" s="6" t="str">
        <f t="shared" si="26"/>
        <v>ช67214-2</v>
      </c>
      <c r="D395" s="7">
        <v>2</v>
      </c>
      <c r="E395" s="7" t="s">
        <v>1152</v>
      </c>
      <c r="F395" s="6" t="s">
        <v>1153</v>
      </c>
      <c r="G395" s="6" t="s">
        <v>1154</v>
      </c>
      <c r="H395" s="7" t="s">
        <v>784</v>
      </c>
      <c r="J395" s="7" t="str">
        <f>IF(K395='วิชา-ชั้นที่สอน'!$B$9,'วิชา-ชั้นที่สอน'!$A$9,IF(K395='วิชา-ชั้นที่สอน'!$B$10,'วิชา-ชั้นที่สอน'!$A$10,IF(K395='วิชา-ชั้นที่สอน'!$B$11,'วิชา-ชั้นที่สอน'!$A$11,IF(K395='วิชา-ชั้นที่สอน'!$B$12,'วิชา-ชั้นที่สอน'!$A$12,IF(K395='วิชา-ชั้นที่สอน'!$B$13,'วิชา-ชั้นที่สอน'!$A$13,IF(K395='วิชา-ชั้นที่สอน'!$B$14,'วิชา-ชั้นที่สอน'!$A$14,IF(K395='วิชา-ชั้นที่สอน'!$B$15,'วิชา-ชั้นที่สอน'!$A$15,IF(K395='วิชา-ชั้นที่สอน'!$B$16,'วิชา-ชั้นที่สอน'!$A$16,"-"))))))))</f>
        <v>ช67214</v>
      </c>
      <c r="K395" s="7" t="s">
        <v>1942</v>
      </c>
      <c r="L395" s="7" t="str">
        <f>IF(J395=0,"",IF(J395="-","",IF(J395="","",VLOOKUP(J395,'วิชา-ชั้นที่สอน'!$A$3:$F$59,3,FALSE))))</f>
        <v>สิบเอกชัยวัฒน์(เก่ง) เรืองไกรศิลป์</v>
      </c>
      <c r="M395" s="7" t="str">
        <f>IF(L395=$M$4,MAX(M$1:$M394)+1,"")</f>
        <v/>
      </c>
      <c r="N395" s="7" t="str">
        <f>IF($L395=N$4,MAX(N$1:N394)+1,"")</f>
        <v/>
      </c>
      <c r="O395" s="7" t="str">
        <f>IF($L395=O$4,MAX(O$1:O394)+1,"")</f>
        <v/>
      </c>
      <c r="P395" s="7">
        <f>IF($L395=P$4,MAX(P$1:P394)+1,"")</f>
        <v>84</v>
      </c>
      <c r="Q395" s="7" t="str">
        <f>IF($L395=Q$4,MAX(Q$1:Q394)+1,"")</f>
        <v/>
      </c>
      <c r="R395" s="7" t="str">
        <f>IF($L395=R$4,MAX(R$1:R394)+1,"")</f>
        <v/>
      </c>
      <c r="S395" s="7" t="str">
        <f>IF($L395=S$4,MAX(S$1:S394)+1,"")</f>
        <v/>
      </c>
      <c r="T395" s="7" t="str">
        <f>IF($L395=T$4,MAX(T$1:T394)+1,"")</f>
        <v/>
      </c>
      <c r="U395" s="7" t="str">
        <f>IF($L395=U$4,MAX(U$1:U394)+1,"")</f>
        <v/>
      </c>
      <c r="V395" s="6">
        <f t="shared" si="27"/>
        <v>84</v>
      </c>
      <c r="X395" s="7" t="str">
        <f>IF($J395=X$4,MAX(X$1:X394)+1,"")</f>
        <v/>
      </c>
      <c r="Y395" s="7" t="str">
        <f>IF($J395=Y$4,MAX(Y$1:Y394)+1,"")</f>
        <v/>
      </c>
      <c r="Z395" s="7" t="str">
        <f>IF($J395=Z$4,MAX(Z$1:Z394)+1,"")</f>
        <v/>
      </c>
      <c r="AA395" s="7" t="str">
        <f>IF($J395=AA$4,MAX(AA$1:AA394)+1,"")</f>
        <v/>
      </c>
      <c r="AB395" s="7" t="str">
        <f>IF($J395=AB$4,MAX(AB$1:AB394)+1,"")</f>
        <v/>
      </c>
      <c r="AC395" s="7" t="str">
        <f>IF($J395=AC$4,MAX(AC$1:AC394)+1,"")</f>
        <v/>
      </c>
      <c r="AD395" s="7" t="str">
        <f>IF($J395=AD$4,MAX(AD$1:AD394)+1,"")</f>
        <v/>
      </c>
      <c r="AE395" s="7" t="str">
        <f>IF($J395=AE$4,MAX(AE$1:AE394)+1,"")</f>
        <v/>
      </c>
      <c r="AF395" s="7" t="str">
        <f>IF($J395=AF$4,MAX(AF$1:AF394)+1,"")</f>
        <v/>
      </c>
      <c r="AG395" s="7" t="str">
        <f>IF($J395=AG$4,MAX(AG$1:AG394)+1,"")</f>
        <v/>
      </c>
      <c r="AH395" s="7" t="str">
        <f>IF($J395=AH$4,MAX(AH$1:AH394)+1,"")</f>
        <v/>
      </c>
      <c r="AI395" s="7">
        <f>IF($J395=AI$4,MAX(AI$1:AI394)+1,"")</f>
        <v>2</v>
      </c>
      <c r="AJ395" s="7" t="str">
        <f>IF($J395=AJ$4,MAX(AJ$1:AJ394)+1,"")</f>
        <v/>
      </c>
      <c r="AK395" s="7" t="str">
        <f>IF($J395=AK$4,MAX(AK$1:AK394)+1,"")</f>
        <v/>
      </c>
      <c r="AL395" s="7" t="str">
        <f>IF($J395=AL$4,MAX(AL$1:AL394)+1,"")</f>
        <v/>
      </c>
      <c r="AM395" s="7" t="str">
        <f>IF($J395=AM$4,MAX(AM$1:AM394)+1,"")</f>
        <v/>
      </c>
      <c r="AN395" s="7" t="str">
        <f>IF($J395=AN$4,MAX(AN$1:AN394)+1,"")</f>
        <v/>
      </c>
      <c r="AO395" s="7" t="str">
        <f>IF($J395=AO$4,MAX(AO$1:AO394)+1,"")</f>
        <v/>
      </c>
      <c r="AP395" s="7" t="str">
        <f>IF($J395=AP$4,MAX(AP$1:AP394)+1,"")</f>
        <v/>
      </c>
      <c r="AQ395" s="7" t="str">
        <f>IF($J395=AQ$4,MAX(AQ$1:AQ394)+1,"")</f>
        <v/>
      </c>
      <c r="AR395" s="7" t="str">
        <f>IF($J395=AR$4,MAX(AR$1:AR394)+1,"")</f>
        <v/>
      </c>
      <c r="AS395" s="7" t="str">
        <f>IF($J395=AS$4,MAX(AS$1:AS394)+1,"")</f>
        <v/>
      </c>
      <c r="AT395" s="7" t="str">
        <f>IF($J395=AT$4,MAX(AT$1:AT394)+1,"")</f>
        <v/>
      </c>
      <c r="AU395" s="7" t="str">
        <f>IF($J395=AU$4,MAX(AU$1:AU394)+1,"")</f>
        <v/>
      </c>
      <c r="AV395" s="7" t="str">
        <f>IF($J395=AV$4,MAX(AV$1:AV394)+1,"")</f>
        <v/>
      </c>
      <c r="AW395" s="7" t="str">
        <f>IF($J395=AW$4,MAX(AW$1:AW394)+1,"")</f>
        <v/>
      </c>
      <c r="AX395" s="7" t="str">
        <f>IF($J395=AX$4,MAX(AX$1:AX394)+1,"")</f>
        <v/>
      </c>
      <c r="AY395" s="7" t="str">
        <f>IF($J395=AY$4,MAX(AY$1:AY394)+1,"")</f>
        <v/>
      </c>
      <c r="AZ395" s="7" t="str">
        <f>IF($J395=AZ$4,MAX(AZ$1:AZ394)+1,"")</f>
        <v/>
      </c>
      <c r="BA395" s="7" t="str">
        <f>IF($J395=BA$4,MAX(BA$1:BA394)+1,"")</f>
        <v/>
      </c>
      <c r="BB395" s="7" t="str">
        <f>IF($J395=BB$4,MAX(BB$1:BB394)+1,"")</f>
        <v/>
      </c>
      <c r="BC395" s="7" t="str">
        <f>IF($J395=BC$4,MAX(BC$1:BC394)+1,"")</f>
        <v/>
      </c>
      <c r="BD395" s="7" t="str">
        <f>IF($J395=BD$4,MAX(BD$1:BD394)+1,"")</f>
        <v/>
      </c>
      <c r="BE395" s="7" t="str">
        <f>IF($J395=BE$4,MAX(BE$1:BE394)+1,"")</f>
        <v/>
      </c>
      <c r="BF395" s="7" t="str">
        <f>IF($J395=BF$4,MAX(BF$1:BF394)+1,"")</f>
        <v/>
      </c>
      <c r="BG395" s="7" t="str">
        <f>IF($J395=BG$4,MAX(BG$1:BG394)+1,"")</f>
        <v/>
      </c>
      <c r="BH395" s="7" t="str">
        <f>IF($J395=BH$4,MAX(BH$1:BH394)+1,"")</f>
        <v/>
      </c>
      <c r="BI395" s="6">
        <f t="shared" si="28"/>
        <v>2</v>
      </c>
    </row>
    <row r="396" spans="1:61">
      <c r="A396" s="6" t="str">
        <f t="shared" si="25"/>
        <v>มัธยมศึกษาปีที่ 2/1-3</v>
      </c>
      <c r="B396" s="6" t="str">
        <f t="shared" si="26"/>
        <v>ช67214-3</v>
      </c>
      <c r="D396" s="7">
        <v>3</v>
      </c>
      <c r="E396" s="7" t="s">
        <v>1155</v>
      </c>
      <c r="F396" s="6" t="s">
        <v>1156</v>
      </c>
      <c r="G396" s="6" t="s">
        <v>1157</v>
      </c>
      <c r="H396" s="7" t="s">
        <v>784</v>
      </c>
      <c r="J396" s="7" t="str">
        <f>IF(K396='วิชา-ชั้นที่สอน'!$B$9,'วิชา-ชั้นที่สอน'!$A$9,IF(K396='วิชา-ชั้นที่สอน'!$B$10,'วิชา-ชั้นที่สอน'!$A$10,IF(K396='วิชา-ชั้นที่สอน'!$B$11,'วิชา-ชั้นที่สอน'!$A$11,IF(K396='วิชา-ชั้นที่สอน'!$B$12,'วิชา-ชั้นที่สอน'!$A$12,IF(K396='วิชา-ชั้นที่สอน'!$B$13,'วิชา-ชั้นที่สอน'!$A$13,IF(K396='วิชา-ชั้นที่สอน'!$B$14,'วิชา-ชั้นที่สอน'!$A$14,IF(K396='วิชา-ชั้นที่สอน'!$B$15,'วิชา-ชั้นที่สอน'!$A$15,IF(K396='วิชา-ชั้นที่สอน'!$B$16,'วิชา-ชั้นที่สอน'!$A$16,"-"))))))))</f>
        <v>ช67214</v>
      </c>
      <c r="K396" s="7" t="s">
        <v>1942</v>
      </c>
      <c r="L396" s="7" t="str">
        <f>IF(J396=0,"",IF(J396="-","",IF(J396="","",VLOOKUP(J396,'วิชา-ชั้นที่สอน'!$A$3:$F$59,3,FALSE))))</f>
        <v>สิบเอกชัยวัฒน์(เก่ง) เรืองไกรศิลป์</v>
      </c>
      <c r="M396" s="7" t="str">
        <f>IF(L396=$M$4,MAX(M$1:$M395)+1,"")</f>
        <v/>
      </c>
      <c r="N396" s="7" t="str">
        <f>IF($L396=N$4,MAX(N$1:N395)+1,"")</f>
        <v/>
      </c>
      <c r="O396" s="7" t="str">
        <f>IF($L396=O$4,MAX(O$1:O395)+1,"")</f>
        <v/>
      </c>
      <c r="P396" s="7">
        <f>IF($L396=P$4,MAX(P$1:P395)+1,"")</f>
        <v>85</v>
      </c>
      <c r="Q396" s="7" t="str">
        <f>IF($L396=Q$4,MAX(Q$1:Q395)+1,"")</f>
        <v/>
      </c>
      <c r="R396" s="7" t="str">
        <f>IF($L396=R$4,MAX(R$1:R395)+1,"")</f>
        <v/>
      </c>
      <c r="S396" s="7" t="str">
        <f>IF($L396=S$4,MAX(S$1:S395)+1,"")</f>
        <v/>
      </c>
      <c r="T396" s="7" t="str">
        <f>IF($L396=T$4,MAX(T$1:T395)+1,"")</f>
        <v/>
      </c>
      <c r="U396" s="7" t="str">
        <f>IF($L396=U$4,MAX(U$1:U395)+1,"")</f>
        <v/>
      </c>
      <c r="V396" s="6">
        <f t="shared" si="27"/>
        <v>85</v>
      </c>
      <c r="X396" s="7" t="str">
        <f>IF($J396=X$4,MAX(X$1:X395)+1,"")</f>
        <v/>
      </c>
      <c r="Y396" s="7" t="str">
        <f>IF($J396=Y$4,MAX(Y$1:Y395)+1,"")</f>
        <v/>
      </c>
      <c r="Z396" s="7" t="str">
        <f>IF($J396=Z$4,MAX(Z$1:Z395)+1,"")</f>
        <v/>
      </c>
      <c r="AA396" s="7" t="str">
        <f>IF($J396=AA$4,MAX(AA$1:AA395)+1,"")</f>
        <v/>
      </c>
      <c r="AB396" s="7" t="str">
        <f>IF($J396=AB$4,MAX(AB$1:AB395)+1,"")</f>
        <v/>
      </c>
      <c r="AC396" s="7" t="str">
        <f>IF($J396=AC$4,MAX(AC$1:AC395)+1,"")</f>
        <v/>
      </c>
      <c r="AD396" s="7" t="str">
        <f>IF($J396=AD$4,MAX(AD$1:AD395)+1,"")</f>
        <v/>
      </c>
      <c r="AE396" s="7" t="str">
        <f>IF($J396=AE$4,MAX(AE$1:AE395)+1,"")</f>
        <v/>
      </c>
      <c r="AF396" s="7" t="str">
        <f>IF($J396=AF$4,MAX(AF$1:AF395)+1,"")</f>
        <v/>
      </c>
      <c r="AG396" s="7" t="str">
        <f>IF($J396=AG$4,MAX(AG$1:AG395)+1,"")</f>
        <v/>
      </c>
      <c r="AH396" s="7" t="str">
        <f>IF($J396=AH$4,MAX(AH$1:AH395)+1,"")</f>
        <v/>
      </c>
      <c r="AI396" s="7">
        <f>IF($J396=AI$4,MAX(AI$1:AI395)+1,"")</f>
        <v>3</v>
      </c>
      <c r="AJ396" s="7" t="str">
        <f>IF($J396=AJ$4,MAX(AJ$1:AJ395)+1,"")</f>
        <v/>
      </c>
      <c r="AK396" s="7" t="str">
        <f>IF($J396=AK$4,MAX(AK$1:AK395)+1,"")</f>
        <v/>
      </c>
      <c r="AL396" s="7" t="str">
        <f>IF($J396=AL$4,MAX(AL$1:AL395)+1,"")</f>
        <v/>
      </c>
      <c r="AM396" s="7" t="str">
        <f>IF($J396=AM$4,MAX(AM$1:AM395)+1,"")</f>
        <v/>
      </c>
      <c r="AN396" s="7" t="str">
        <f>IF($J396=AN$4,MAX(AN$1:AN395)+1,"")</f>
        <v/>
      </c>
      <c r="AO396" s="7" t="str">
        <f>IF($J396=AO$4,MAX(AO$1:AO395)+1,"")</f>
        <v/>
      </c>
      <c r="AP396" s="7" t="str">
        <f>IF($J396=AP$4,MAX(AP$1:AP395)+1,"")</f>
        <v/>
      </c>
      <c r="AQ396" s="7" t="str">
        <f>IF($J396=AQ$4,MAX(AQ$1:AQ395)+1,"")</f>
        <v/>
      </c>
      <c r="AR396" s="7" t="str">
        <f>IF($J396=AR$4,MAX(AR$1:AR395)+1,"")</f>
        <v/>
      </c>
      <c r="AS396" s="7" t="str">
        <f>IF($J396=AS$4,MAX(AS$1:AS395)+1,"")</f>
        <v/>
      </c>
      <c r="AT396" s="7" t="str">
        <f>IF($J396=AT$4,MAX(AT$1:AT395)+1,"")</f>
        <v/>
      </c>
      <c r="AU396" s="7" t="str">
        <f>IF($J396=AU$4,MAX(AU$1:AU395)+1,"")</f>
        <v/>
      </c>
      <c r="AV396" s="7" t="str">
        <f>IF($J396=AV$4,MAX(AV$1:AV395)+1,"")</f>
        <v/>
      </c>
      <c r="AW396" s="7" t="str">
        <f>IF($J396=AW$4,MAX(AW$1:AW395)+1,"")</f>
        <v/>
      </c>
      <c r="AX396" s="7" t="str">
        <f>IF($J396=AX$4,MAX(AX$1:AX395)+1,"")</f>
        <v/>
      </c>
      <c r="AY396" s="7" t="str">
        <f>IF($J396=AY$4,MAX(AY$1:AY395)+1,"")</f>
        <v/>
      </c>
      <c r="AZ396" s="7" t="str">
        <f>IF($J396=AZ$4,MAX(AZ$1:AZ395)+1,"")</f>
        <v/>
      </c>
      <c r="BA396" s="7" t="str">
        <f>IF($J396=BA$4,MAX(BA$1:BA395)+1,"")</f>
        <v/>
      </c>
      <c r="BB396" s="7" t="str">
        <f>IF($J396=BB$4,MAX(BB$1:BB395)+1,"")</f>
        <v/>
      </c>
      <c r="BC396" s="7" t="str">
        <f>IF($J396=BC$4,MAX(BC$1:BC395)+1,"")</f>
        <v/>
      </c>
      <c r="BD396" s="7" t="str">
        <f>IF($J396=BD$4,MAX(BD$1:BD395)+1,"")</f>
        <v/>
      </c>
      <c r="BE396" s="7" t="str">
        <f>IF($J396=BE$4,MAX(BE$1:BE395)+1,"")</f>
        <v/>
      </c>
      <c r="BF396" s="7" t="str">
        <f>IF($J396=BF$4,MAX(BF$1:BF395)+1,"")</f>
        <v/>
      </c>
      <c r="BG396" s="7" t="str">
        <f>IF($J396=BG$4,MAX(BG$1:BG395)+1,"")</f>
        <v/>
      </c>
      <c r="BH396" s="7" t="str">
        <f>IF($J396=BH$4,MAX(BH$1:BH395)+1,"")</f>
        <v/>
      </c>
      <c r="BI396" s="6">
        <f t="shared" si="28"/>
        <v>3</v>
      </c>
    </row>
    <row r="397" spans="1:61">
      <c r="A397" s="6" t="str">
        <f t="shared" si="25"/>
        <v>มัธยมศึกษาปีที่ 2/1-4</v>
      </c>
      <c r="B397" s="6" t="str">
        <f t="shared" si="26"/>
        <v>ช67214-4</v>
      </c>
      <c r="D397" s="7">
        <v>4</v>
      </c>
      <c r="E397" s="7" t="s">
        <v>1158</v>
      </c>
      <c r="F397" s="6" t="s">
        <v>2017</v>
      </c>
      <c r="G397" s="6" t="s">
        <v>1159</v>
      </c>
      <c r="H397" s="7" t="s">
        <v>784</v>
      </c>
      <c r="J397" s="7" t="str">
        <f>IF(K397='วิชา-ชั้นที่สอน'!$B$9,'วิชา-ชั้นที่สอน'!$A$9,IF(K397='วิชา-ชั้นที่สอน'!$B$10,'วิชา-ชั้นที่สอน'!$A$10,IF(K397='วิชา-ชั้นที่สอน'!$B$11,'วิชา-ชั้นที่สอน'!$A$11,IF(K397='วิชา-ชั้นที่สอน'!$B$12,'วิชา-ชั้นที่สอน'!$A$12,IF(K397='วิชา-ชั้นที่สอน'!$B$13,'วิชา-ชั้นที่สอน'!$A$13,IF(K397='วิชา-ชั้นที่สอน'!$B$14,'วิชา-ชั้นที่สอน'!$A$14,IF(K397='วิชา-ชั้นที่สอน'!$B$15,'วิชา-ชั้นที่สอน'!$A$15,IF(K397='วิชา-ชั้นที่สอน'!$B$16,'วิชา-ชั้นที่สอน'!$A$16,"-"))))))))</f>
        <v>ช67214</v>
      </c>
      <c r="K397" s="7" t="s">
        <v>1942</v>
      </c>
      <c r="L397" s="7" t="str">
        <f>IF(J397=0,"",IF(J397="-","",IF(J397="","",VLOOKUP(J397,'วิชา-ชั้นที่สอน'!$A$3:$F$59,3,FALSE))))</f>
        <v>สิบเอกชัยวัฒน์(เก่ง) เรืองไกรศิลป์</v>
      </c>
      <c r="M397" s="7" t="str">
        <f>IF(L397=$M$4,MAX(M$1:$M396)+1,"")</f>
        <v/>
      </c>
      <c r="N397" s="7" t="str">
        <f>IF($L397=N$4,MAX(N$1:N396)+1,"")</f>
        <v/>
      </c>
      <c r="O397" s="7" t="str">
        <f>IF($L397=O$4,MAX(O$1:O396)+1,"")</f>
        <v/>
      </c>
      <c r="P397" s="7">
        <f>IF($L397=P$4,MAX(P$1:P396)+1,"")</f>
        <v>86</v>
      </c>
      <c r="Q397" s="7" t="str">
        <f>IF($L397=Q$4,MAX(Q$1:Q396)+1,"")</f>
        <v/>
      </c>
      <c r="R397" s="7" t="str">
        <f>IF($L397=R$4,MAX(R$1:R396)+1,"")</f>
        <v/>
      </c>
      <c r="S397" s="7" t="str">
        <f>IF($L397=S$4,MAX(S$1:S396)+1,"")</f>
        <v/>
      </c>
      <c r="T397" s="7" t="str">
        <f>IF($L397=T$4,MAX(T$1:T396)+1,"")</f>
        <v/>
      </c>
      <c r="U397" s="7" t="str">
        <f>IF($L397=U$4,MAX(U$1:U396)+1,"")</f>
        <v/>
      </c>
      <c r="V397" s="6">
        <f t="shared" si="27"/>
        <v>86</v>
      </c>
      <c r="X397" s="7" t="str">
        <f>IF($J397=X$4,MAX(X$1:X396)+1,"")</f>
        <v/>
      </c>
      <c r="Y397" s="7" t="str">
        <f>IF($J397=Y$4,MAX(Y$1:Y396)+1,"")</f>
        <v/>
      </c>
      <c r="Z397" s="7" t="str">
        <f>IF($J397=Z$4,MAX(Z$1:Z396)+1,"")</f>
        <v/>
      </c>
      <c r="AA397" s="7" t="str">
        <f>IF($J397=AA$4,MAX(AA$1:AA396)+1,"")</f>
        <v/>
      </c>
      <c r="AB397" s="7" t="str">
        <f>IF($J397=AB$4,MAX(AB$1:AB396)+1,"")</f>
        <v/>
      </c>
      <c r="AC397" s="7" t="str">
        <f>IF($J397=AC$4,MAX(AC$1:AC396)+1,"")</f>
        <v/>
      </c>
      <c r="AD397" s="7" t="str">
        <f>IF($J397=AD$4,MAX(AD$1:AD396)+1,"")</f>
        <v/>
      </c>
      <c r="AE397" s="7" t="str">
        <f>IF($J397=AE$4,MAX(AE$1:AE396)+1,"")</f>
        <v/>
      </c>
      <c r="AF397" s="7" t="str">
        <f>IF($J397=AF$4,MAX(AF$1:AF396)+1,"")</f>
        <v/>
      </c>
      <c r="AG397" s="7" t="str">
        <f>IF($J397=AG$4,MAX(AG$1:AG396)+1,"")</f>
        <v/>
      </c>
      <c r="AH397" s="7" t="str">
        <f>IF($J397=AH$4,MAX(AH$1:AH396)+1,"")</f>
        <v/>
      </c>
      <c r="AI397" s="7">
        <f>IF($J397=AI$4,MAX(AI$1:AI396)+1,"")</f>
        <v>4</v>
      </c>
      <c r="AJ397" s="7" t="str">
        <f>IF($J397=AJ$4,MAX(AJ$1:AJ396)+1,"")</f>
        <v/>
      </c>
      <c r="AK397" s="7" t="str">
        <f>IF($J397=AK$4,MAX(AK$1:AK396)+1,"")</f>
        <v/>
      </c>
      <c r="AL397" s="7" t="str">
        <f>IF($J397=AL$4,MAX(AL$1:AL396)+1,"")</f>
        <v/>
      </c>
      <c r="AM397" s="7" t="str">
        <f>IF($J397=AM$4,MAX(AM$1:AM396)+1,"")</f>
        <v/>
      </c>
      <c r="AN397" s="7" t="str">
        <f>IF($J397=AN$4,MAX(AN$1:AN396)+1,"")</f>
        <v/>
      </c>
      <c r="AO397" s="7" t="str">
        <f>IF($J397=AO$4,MAX(AO$1:AO396)+1,"")</f>
        <v/>
      </c>
      <c r="AP397" s="7" t="str">
        <f>IF($J397=AP$4,MAX(AP$1:AP396)+1,"")</f>
        <v/>
      </c>
      <c r="AQ397" s="7" t="str">
        <f>IF($J397=AQ$4,MAX(AQ$1:AQ396)+1,"")</f>
        <v/>
      </c>
      <c r="AR397" s="7" t="str">
        <f>IF($J397=AR$4,MAX(AR$1:AR396)+1,"")</f>
        <v/>
      </c>
      <c r="AS397" s="7" t="str">
        <f>IF($J397=AS$4,MAX(AS$1:AS396)+1,"")</f>
        <v/>
      </c>
      <c r="AT397" s="7" t="str">
        <f>IF($J397=AT$4,MAX(AT$1:AT396)+1,"")</f>
        <v/>
      </c>
      <c r="AU397" s="7" t="str">
        <f>IF($J397=AU$4,MAX(AU$1:AU396)+1,"")</f>
        <v/>
      </c>
      <c r="AV397" s="7" t="str">
        <f>IF($J397=AV$4,MAX(AV$1:AV396)+1,"")</f>
        <v/>
      </c>
      <c r="AW397" s="7" t="str">
        <f>IF($J397=AW$4,MAX(AW$1:AW396)+1,"")</f>
        <v/>
      </c>
      <c r="AX397" s="7" t="str">
        <f>IF($J397=AX$4,MAX(AX$1:AX396)+1,"")</f>
        <v/>
      </c>
      <c r="AY397" s="7" t="str">
        <f>IF($J397=AY$4,MAX(AY$1:AY396)+1,"")</f>
        <v/>
      </c>
      <c r="AZ397" s="7" t="str">
        <f>IF($J397=AZ$4,MAX(AZ$1:AZ396)+1,"")</f>
        <v/>
      </c>
      <c r="BA397" s="7" t="str">
        <f>IF($J397=BA$4,MAX(BA$1:BA396)+1,"")</f>
        <v/>
      </c>
      <c r="BB397" s="7" t="str">
        <f>IF($J397=BB$4,MAX(BB$1:BB396)+1,"")</f>
        <v/>
      </c>
      <c r="BC397" s="7" t="str">
        <f>IF($J397=BC$4,MAX(BC$1:BC396)+1,"")</f>
        <v/>
      </c>
      <c r="BD397" s="7" t="str">
        <f>IF($J397=BD$4,MAX(BD$1:BD396)+1,"")</f>
        <v/>
      </c>
      <c r="BE397" s="7" t="str">
        <f>IF($J397=BE$4,MAX(BE$1:BE396)+1,"")</f>
        <v/>
      </c>
      <c r="BF397" s="7" t="str">
        <f>IF($J397=BF$4,MAX(BF$1:BF396)+1,"")</f>
        <v/>
      </c>
      <c r="BG397" s="7" t="str">
        <f>IF($J397=BG$4,MAX(BG$1:BG396)+1,"")</f>
        <v/>
      </c>
      <c r="BH397" s="7" t="str">
        <f>IF($J397=BH$4,MAX(BH$1:BH396)+1,"")</f>
        <v/>
      </c>
      <c r="BI397" s="6">
        <f t="shared" si="28"/>
        <v>4</v>
      </c>
    </row>
    <row r="398" spans="1:61">
      <c r="A398" s="6" t="str">
        <f t="shared" si="25"/>
        <v>มัธยมศึกษาปีที่ 2/1-5</v>
      </c>
      <c r="B398" s="6" t="str">
        <f t="shared" si="26"/>
        <v>ช67214-5</v>
      </c>
      <c r="D398" s="7">
        <v>5</v>
      </c>
      <c r="E398" s="7" t="s">
        <v>1160</v>
      </c>
      <c r="F398" s="6" t="s">
        <v>2018</v>
      </c>
      <c r="G398" s="6" t="s">
        <v>1161</v>
      </c>
      <c r="H398" s="7" t="s">
        <v>784</v>
      </c>
      <c r="J398" s="7" t="str">
        <f>IF(K398='วิชา-ชั้นที่สอน'!$B$9,'วิชา-ชั้นที่สอน'!$A$9,IF(K398='วิชา-ชั้นที่สอน'!$B$10,'วิชา-ชั้นที่สอน'!$A$10,IF(K398='วิชา-ชั้นที่สอน'!$B$11,'วิชา-ชั้นที่สอน'!$A$11,IF(K398='วิชา-ชั้นที่สอน'!$B$12,'วิชา-ชั้นที่สอน'!$A$12,IF(K398='วิชา-ชั้นที่สอน'!$B$13,'วิชา-ชั้นที่สอน'!$A$13,IF(K398='วิชา-ชั้นที่สอน'!$B$14,'วิชา-ชั้นที่สอน'!$A$14,IF(K398='วิชา-ชั้นที่สอน'!$B$15,'วิชา-ชั้นที่สอน'!$A$15,IF(K398='วิชา-ชั้นที่สอน'!$B$16,'วิชา-ชั้นที่สอน'!$A$16,"-"))))))))</f>
        <v>ช67214</v>
      </c>
      <c r="K398" s="7" t="s">
        <v>1942</v>
      </c>
      <c r="L398" s="7" t="str">
        <f>IF(J398=0,"",IF(J398="-","",IF(J398="","",VLOOKUP(J398,'วิชา-ชั้นที่สอน'!$A$3:$F$59,3,FALSE))))</f>
        <v>สิบเอกชัยวัฒน์(เก่ง) เรืองไกรศิลป์</v>
      </c>
      <c r="M398" s="7" t="str">
        <f>IF(L398=$M$4,MAX(M$1:$M397)+1,"")</f>
        <v/>
      </c>
      <c r="N398" s="7" t="str">
        <f>IF($L398=N$4,MAX(N$1:N397)+1,"")</f>
        <v/>
      </c>
      <c r="O398" s="7" t="str">
        <f>IF($L398=O$4,MAX(O$1:O397)+1,"")</f>
        <v/>
      </c>
      <c r="P398" s="7">
        <f>IF($L398=P$4,MAX(P$1:P397)+1,"")</f>
        <v>87</v>
      </c>
      <c r="Q398" s="7" t="str">
        <f>IF($L398=Q$4,MAX(Q$1:Q397)+1,"")</f>
        <v/>
      </c>
      <c r="R398" s="7" t="str">
        <f>IF($L398=R$4,MAX(R$1:R397)+1,"")</f>
        <v/>
      </c>
      <c r="S398" s="7" t="str">
        <f>IF($L398=S$4,MAX(S$1:S397)+1,"")</f>
        <v/>
      </c>
      <c r="T398" s="7" t="str">
        <f>IF($L398=T$4,MAX(T$1:T397)+1,"")</f>
        <v/>
      </c>
      <c r="U398" s="7" t="str">
        <f>IF($L398=U$4,MAX(U$1:U397)+1,"")</f>
        <v/>
      </c>
      <c r="V398" s="6">
        <f t="shared" si="27"/>
        <v>87</v>
      </c>
      <c r="X398" s="7" t="str">
        <f>IF($J398=X$4,MAX(X$1:X397)+1,"")</f>
        <v/>
      </c>
      <c r="Y398" s="7" t="str">
        <f>IF($J398=Y$4,MAX(Y$1:Y397)+1,"")</f>
        <v/>
      </c>
      <c r="Z398" s="7" t="str">
        <f>IF($J398=Z$4,MAX(Z$1:Z397)+1,"")</f>
        <v/>
      </c>
      <c r="AA398" s="7" t="str">
        <f>IF($J398=AA$4,MAX(AA$1:AA397)+1,"")</f>
        <v/>
      </c>
      <c r="AB398" s="7" t="str">
        <f>IF($J398=AB$4,MAX(AB$1:AB397)+1,"")</f>
        <v/>
      </c>
      <c r="AC398" s="7" t="str">
        <f>IF($J398=AC$4,MAX(AC$1:AC397)+1,"")</f>
        <v/>
      </c>
      <c r="AD398" s="7" t="str">
        <f>IF($J398=AD$4,MAX(AD$1:AD397)+1,"")</f>
        <v/>
      </c>
      <c r="AE398" s="7" t="str">
        <f>IF($J398=AE$4,MAX(AE$1:AE397)+1,"")</f>
        <v/>
      </c>
      <c r="AF398" s="7" t="str">
        <f>IF($J398=AF$4,MAX(AF$1:AF397)+1,"")</f>
        <v/>
      </c>
      <c r="AG398" s="7" t="str">
        <f>IF($J398=AG$4,MAX(AG$1:AG397)+1,"")</f>
        <v/>
      </c>
      <c r="AH398" s="7" t="str">
        <f>IF($J398=AH$4,MAX(AH$1:AH397)+1,"")</f>
        <v/>
      </c>
      <c r="AI398" s="7">
        <f>IF($J398=AI$4,MAX(AI$1:AI397)+1,"")</f>
        <v>5</v>
      </c>
      <c r="AJ398" s="7" t="str">
        <f>IF($J398=AJ$4,MAX(AJ$1:AJ397)+1,"")</f>
        <v/>
      </c>
      <c r="AK398" s="7" t="str">
        <f>IF($J398=AK$4,MAX(AK$1:AK397)+1,"")</f>
        <v/>
      </c>
      <c r="AL398" s="7" t="str">
        <f>IF($J398=AL$4,MAX(AL$1:AL397)+1,"")</f>
        <v/>
      </c>
      <c r="AM398" s="7" t="str">
        <f>IF($J398=AM$4,MAX(AM$1:AM397)+1,"")</f>
        <v/>
      </c>
      <c r="AN398" s="7" t="str">
        <f>IF($J398=AN$4,MAX(AN$1:AN397)+1,"")</f>
        <v/>
      </c>
      <c r="AO398" s="7" t="str">
        <f>IF($J398=AO$4,MAX(AO$1:AO397)+1,"")</f>
        <v/>
      </c>
      <c r="AP398" s="7" t="str">
        <f>IF($J398=AP$4,MAX(AP$1:AP397)+1,"")</f>
        <v/>
      </c>
      <c r="AQ398" s="7" t="str">
        <f>IF($J398=AQ$4,MAX(AQ$1:AQ397)+1,"")</f>
        <v/>
      </c>
      <c r="AR398" s="7" t="str">
        <f>IF($J398=AR$4,MAX(AR$1:AR397)+1,"")</f>
        <v/>
      </c>
      <c r="AS398" s="7" t="str">
        <f>IF($J398=AS$4,MAX(AS$1:AS397)+1,"")</f>
        <v/>
      </c>
      <c r="AT398" s="7" t="str">
        <f>IF($J398=AT$4,MAX(AT$1:AT397)+1,"")</f>
        <v/>
      </c>
      <c r="AU398" s="7" t="str">
        <f>IF($J398=AU$4,MAX(AU$1:AU397)+1,"")</f>
        <v/>
      </c>
      <c r="AV398" s="7" t="str">
        <f>IF($J398=AV$4,MAX(AV$1:AV397)+1,"")</f>
        <v/>
      </c>
      <c r="AW398" s="7" t="str">
        <f>IF($J398=AW$4,MAX(AW$1:AW397)+1,"")</f>
        <v/>
      </c>
      <c r="AX398" s="7" t="str">
        <f>IF($J398=AX$4,MAX(AX$1:AX397)+1,"")</f>
        <v/>
      </c>
      <c r="AY398" s="7" t="str">
        <f>IF($J398=AY$4,MAX(AY$1:AY397)+1,"")</f>
        <v/>
      </c>
      <c r="AZ398" s="7" t="str">
        <f>IF($J398=AZ$4,MAX(AZ$1:AZ397)+1,"")</f>
        <v/>
      </c>
      <c r="BA398" s="7" t="str">
        <f>IF($J398=BA$4,MAX(BA$1:BA397)+1,"")</f>
        <v/>
      </c>
      <c r="BB398" s="7" t="str">
        <f>IF($J398=BB$4,MAX(BB$1:BB397)+1,"")</f>
        <v/>
      </c>
      <c r="BC398" s="7" t="str">
        <f>IF($J398=BC$4,MAX(BC$1:BC397)+1,"")</f>
        <v/>
      </c>
      <c r="BD398" s="7" t="str">
        <f>IF($J398=BD$4,MAX(BD$1:BD397)+1,"")</f>
        <v/>
      </c>
      <c r="BE398" s="7" t="str">
        <f>IF($J398=BE$4,MAX(BE$1:BE397)+1,"")</f>
        <v/>
      </c>
      <c r="BF398" s="7" t="str">
        <f>IF($J398=BF$4,MAX(BF$1:BF397)+1,"")</f>
        <v/>
      </c>
      <c r="BG398" s="7" t="str">
        <f>IF($J398=BG$4,MAX(BG$1:BG397)+1,"")</f>
        <v/>
      </c>
      <c r="BH398" s="7" t="str">
        <f>IF($J398=BH$4,MAX(BH$1:BH397)+1,"")</f>
        <v/>
      </c>
      <c r="BI398" s="6">
        <f t="shared" si="28"/>
        <v>5</v>
      </c>
    </row>
    <row r="399" spans="1:61">
      <c r="A399" s="6" t="str">
        <f t="shared" si="25"/>
        <v>มัธยมศึกษาปีที่ 2/1-6</v>
      </c>
      <c r="B399" s="6" t="str">
        <f t="shared" si="26"/>
        <v>ช67214-6</v>
      </c>
      <c r="D399" s="7">
        <v>6</v>
      </c>
      <c r="E399" s="7" t="s">
        <v>1162</v>
      </c>
      <c r="F399" s="6" t="s">
        <v>1163</v>
      </c>
      <c r="G399" s="6" t="s">
        <v>1164</v>
      </c>
      <c r="H399" s="7" t="s">
        <v>784</v>
      </c>
      <c r="J399" s="7" t="str">
        <f>IF(K399='วิชา-ชั้นที่สอน'!$B$9,'วิชา-ชั้นที่สอน'!$A$9,IF(K399='วิชา-ชั้นที่สอน'!$B$10,'วิชา-ชั้นที่สอน'!$A$10,IF(K399='วิชา-ชั้นที่สอน'!$B$11,'วิชา-ชั้นที่สอน'!$A$11,IF(K399='วิชา-ชั้นที่สอน'!$B$12,'วิชา-ชั้นที่สอน'!$A$12,IF(K399='วิชา-ชั้นที่สอน'!$B$13,'วิชา-ชั้นที่สอน'!$A$13,IF(K399='วิชา-ชั้นที่สอน'!$B$14,'วิชา-ชั้นที่สอน'!$A$14,IF(K399='วิชา-ชั้นที่สอน'!$B$15,'วิชา-ชั้นที่สอน'!$A$15,IF(K399='วิชา-ชั้นที่สอน'!$B$16,'วิชา-ชั้นที่สอน'!$A$16,"-"))))))))</f>
        <v>ช67214</v>
      </c>
      <c r="K399" s="7" t="s">
        <v>1942</v>
      </c>
      <c r="L399" s="7" t="str">
        <f>IF(J399=0,"",IF(J399="-","",IF(J399="","",VLOOKUP(J399,'วิชา-ชั้นที่สอน'!$A$3:$F$59,3,FALSE))))</f>
        <v>สิบเอกชัยวัฒน์(เก่ง) เรืองไกรศิลป์</v>
      </c>
      <c r="M399" s="7" t="str">
        <f>IF(L399=$M$4,MAX(M$1:$M398)+1,"")</f>
        <v/>
      </c>
      <c r="N399" s="7" t="str">
        <f>IF($L399=N$4,MAX(N$1:N398)+1,"")</f>
        <v/>
      </c>
      <c r="O399" s="7" t="str">
        <f>IF($L399=O$4,MAX(O$1:O398)+1,"")</f>
        <v/>
      </c>
      <c r="P399" s="7">
        <f>IF($L399=P$4,MAX(P$1:P398)+1,"")</f>
        <v>88</v>
      </c>
      <c r="Q399" s="7" t="str">
        <f>IF($L399=Q$4,MAX(Q$1:Q398)+1,"")</f>
        <v/>
      </c>
      <c r="R399" s="7" t="str">
        <f>IF($L399=R$4,MAX(R$1:R398)+1,"")</f>
        <v/>
      </c>
      <c r="S399" s="7" t="str">
        <f>IF($L399=S$4,MAX(S$1:S398)+1,"")</f>
        <v/>
      </c>
      <c r="T399" s="7" t="str">
        <f>IF($L399=T$4,MAX(T$1:T398)+1,"")</f>
        <v/>
      </c>
      <c r="U399" s="7" t="str">
        <f>IF($L399=U$4,MAX(U$1:U398)+1,"")</f>
        <v/>
      </c>
      <c r="V399" s="6">
        <f t="shared" si="27"/>
        <v>88</v>
      </c>
      <c r="X399" s="7" t="str">
        <f>IF($J399=X$4,MAX(X$1:X398)+1,"")</f>
        <v/>
      </c>
      <c r="Y399" s="7" t="str">
        <f>IF($J399=Y$4,MAX(Y$1:Y398)+1,"")</f>
        <v/>
      </c>
      <c r="Z399" s="7" t="str">
        <f>IF($J399=Z$4,MAX(Z$1:Z398)+1,"")</f>
        <v/>
      </c>
      <c r="AA399" s="7" t="str">
        <f>IF($J399=AA$4,MAX(AA$1:AA398)+1,"")</f>
        <v/>
      </c>
      <c r="AB399" s="7" t="str">
        <f>IF($J399=AB$4,MAX(AB$1:AB398)+1,"")</f>
        <v/>
      </c>
      <c r="AC399" s="7" t="str">
        <f>IF($J399=AC$4,MAX(AC$1:AC398)+1,"")</f>
        <v/>
      </c>
      <c r="AD399" s="7" t="str">
        <f>IF($J399=AD$4,MAX(AD$1:AD398)+1,"")</f>
        <v/>
      </c>
      <c r="AE399" s="7" t="str">
        <f>IF($J399=AE$4,MAX(AE$1:AE398)+1,"")</f>
        <v/>
      </c>
      <c r="AF399" s="7" t="str">
        <f>IF($J399=AF$4,MAX(AF$1:AF398)+1,"")</f>
        <v/>
      </c>
      <c r="AG399" s="7" t="str">
        <f>IF($J399=AG$4,MAX(AG$1:AG398)+1,"")</f>
        <v/>
      </c>
      <c r="AH399" s="7" t="str">
        <f>IF($J399=AH$4,MAX(AH$1:AH398)+1,"")</f>
        <v/>
      </c>
      <c r="AI399" s="7">
        <f>IF($J399=AI$4,MAX(AI$1:AI398)+1,"")</f>
        <v>6</v>
      </c>
      <c r="AJ399" s="7" t="str">
        <f>IF($J399=AJ$4,MAX(AJ$1:AJ398)+1,"")</f>
        <v/>
      </c>
      <c r="AK399" s="7" t="str">
        <f>IF($J399=AK$4,MAX(AK$1:AK398)+1,"")</f>
        <v/>
      </c>
      <c r="AL399" s="7" t="str">
        <f>IF($J399=AL$4,MAX(AL$1:AL398)+1,"")</f>
        <v/>
      </c>
      <c r="AM399" s="7" t="str">
        <f>IF($J399=AM$4,MAX(AM$1:AM398)+1,"")</f>
        <v/>
      </c>
      <c r="AN399" s="7" t="str">
        <f>IF($J399=AN$4,MAX(AN$1:AN398)+1,"")</f>
        <v/>
      </c>
      <c r="AO399" s="7" t="str">
        <f>IF($J399=AO$4,MAX(AO$1:AO398)+1,"")</f>
        <v/>
      </c>
      <c r="AP399" s="7" t="str">
        <f>IF($J399=AP$4,MAX(AP$1:AP398)+1,"")</f>
        <v/>
      </c>
      <c r="AQ399" s="7" t="str">
        <f>IF($J399=AQ$4,MAX(AQ$1:AQ398)+1,"")</f>
        <v/>
      </c>
      <c r="AR399" s="7" t="str">
        <f>IF($J399=AR$4,MAX(AR$1:AR398)+1,"")</f>
        <v/>
      </c>
      <c r="AS399" s="7" t="str">
        <f>IF($J399=AS$4,MAX(AS$1:AS398)+1,"")</f>
        <v/>
      </c>
      <c r="AT399" s="7" t="str">
        <f>IF($J399=AT$4,MAX(AT$1:AT398)+1,"")</f>
        <v/>
      </c>
      <c r="AU399" s="7" t="str">
        <f>IF($J399=AU$4,MAX(AU$1:AU398)+1,"")</f>
        <v/>
      </c>
      <c r="AV399" s="7" t="str">
        <f>IF($J399=AV$4,MAX(AV$1:AV398)+1,"")</f>
        <v/>
      </c>
      <c r="AW399" s="7" t="str">
        <f>IF($J399=AW$4,MAX(AW$1:AW398)+1,"")</f>
        <v/>
      </c>
      <c r="AX399" s="7" t="str">
        <f>IF($J399=AX$4,MAX(AX$1:AX398)+1,"")</f>
        <v/>
      </c>
      <c r="AY399" s="7" t="str">
        <f>IF($J399=AY$4,MAX(AY$1:AY398)+1,"")</f>
        <v/>
      </c>
      <c r="AZ399" s="7" t="str">
        <f>IF($J399=AZ$4,MAX(AZ$1:AZ398)+1,"")</f>
        <v/>
      </c>
      <c r="BA399" s="7" t="str">
        <f>IF($J399=BA$4,MAX(BA$1:BA398)+1,"")</f>
        <v/>
      </c>
      <c r="BB399" s="7" t="str">
        <f>IF($J399=BB$4,MAX(BB$1:BB398)+1,"")</f>
        <v/>
      </c>
      <c r="BC399" s="7" t="str">
        <f>IF($J399=BC$4,MAX(BC$1:BC398)+1,"")</f>
        <v/>
      </c>
      <c r="BD399" s="7" t="str">
        <f>IF($J399=BD$4,MAX(BD$1:BD398)+1,"")</f>
        <v/>
      </c>
      <c r="BE399" s="7" t="str">
        <f>IF($J399=BE$4,MAX(BE$1:BE398)+1,"")</f>
        <v/>
      </c>
      <c r="BF399" s="7" t="str">
        <f>IF($J399=BF$4,MAX(BF$1:BF398)+1,"")</f>
        <v/>
      </c>
      <c r="BG399" s="7" t="str">
        <f>IF($J399=BG$4,MAX(BG$1:BG398)+1,"")</f>
        <v/>
      </c>
      <c r="BH399" s="7" t="str">
        <f>IF($J399=BH$4,MAX(BH$1:BH398)+1,"")</f>
        <v/>
      </c>
      <c r="BI399" s="6">
        <f t="shared" si="28"/>
        <v>6</v>
      </c>
    </row>
    <row r="400" spans="1:61">
      <c r="A400" s="6" t="str">
        <f t="shared" si="25"/>
        <v>มัธยมศึกษาปีที่ 2/1-7</v>
      </c>
      <c r="B400" s="6" t="str">
        <f t="shared" si="26"/>
        <v>ช67214-7</v>
      </c>
      <c r="D400" s="7">
        <v>7</v>
      </c>
      <c r="E400" s="7" t="s">
        <v>1165</v>
      </c>
      <c r="F400" s="6" t="s">
        <v>1166</v>
      </c>
      <c r="G400" s="6" t="s">
        <v>1167</v>
      </c>
      <c r="H400" s="7" t="s">
        <v>784</v>
      </c>
      <c r="J400" s="7" t="str">
        <f>IF(K400='วิชา-ชั้นที่สอน'!$B$9,'วิชา-ชั้นที่สอน'!$A$9,IF(K400='วิชา-ชั้นที่สอน'!$B$10,'วิชา-ชั้นที่สอน'!$A$10,IF(K400='วิชา-ชั้นที่สอน'!$B$11,'วิชา-ชั้นที่สอน'!$A$11,IF(K400='วิชา-ชั้นที่สอน'!$B$12,'วิชา-ชั้นที่สอน'!$A$12,IF(K400='วิชา-ชั้นที่สอน'!$B$13,'วิชา-ชั้นที่สอน'!$A$13,IF(K400='วิชา-ชั้นที่สอน'!$B$14,'วิชา-ชั้นที่สอน'!$A$14,IF(K400='วิชา-ชั้นที่สอน'!$B$15,'วิชา-ชั้นที่สอน'!$A$15,IF(K400='วิชา-ชั้นที่สอน'!$B$16,'วิชา-ชั้นที่สอน'!$A$16,"-"))))))))</f>
        <v>ช67214</v>
      </c>
      <c r="K400" s="7" t="s">
        <v>1942</v>
      </c>
      <c r="L400" s="7" t="str">
        <f>IF(J400=0,"",IF(J400="-","",IF(J400="","",VLOOKUP(J400,'วิชา-ชั้นที่สอน'!$A$3:$F$59,3,FALSE))))</f>
        <v>สิบเอกชัยวัฒน์(เก่ง) เรืองไกรศิลป์</v>
      </c>
      <c r="M400" s="7" t="str">
        <f>IF(L400=$M$4,MAX(M$1:$M399)+1,"")</f>
        <v/>
      </c>
      <c r="N400" s="7" t="str">
        <f>IF($L400=N$4,MAX(N$1:N399)+1,"")</f>
        <v/>
      </c>
      <c r="O400" s="7" t="str">
        <f>IF($L400=O$4,MAX(O$1:O399)+1,"")</f>
        <v/>
      </c>
      <c r="P400" s="7">
        <f>IF($L400=P$4,MAX(P$1:P399)+1,"")</f>
        <v>89</v>
      </c>
      <c r="Q400" s="7" t="str">
        <f>IF($L400=Q$4,MAX(Q$1:Q399)+1,"")</f>
        <v/>
      </c>
      <c r="R400" s="7" t="str">
        <f>IF($L400=R$4,MAX(R$1:R399)+1,"")</f>
        <v/>
      </c>
      <c r="S400" s="7" t="str">
        <f>IF($L400=S$4,MAX(S$1:S399)+1,"")</f>
        <v/>
      </c>
      <c r="T400" s="7" t="str">
        <f>IF($L400=T$4,MAX(T$1:T399)+1,"")</f>
        <v/>
      </c>
      <c r="U400" s="7" t="str">
        <f>IF($L400=U$4,MAX(U$1:U399)+1,"")</f>
        <v/>
      </c>
      <c r="V400" s="6">
        <f t="shared" si="27"/>
        <v>89</v>
      </c>
      <c r="X400" s="7" t="str">
        <f>IF($J400=X$4,MAX(X$1:X399)+1,"")</f>
        <v/>
      </c>
      <c r="Y400" s="7" t="str">
        <f>IF($J400=Y$4,MAX(Y$1:Y399)+1,"")</f>
        <v/>
      </c>
      <c r="Z400" s="7" t="str">
        <f>IF($J400=Z$4,MAX(Z$1:Z399)+1,"")</f>
        <v/>
      </c>
      <c r="AA400" s="7" t="str">
        <f>IF($J400=AA$4,MAX(AA$1:AA399)+1,"")</f>
        <v/>
      </c>
      <c r="AB400" s="7" t="str">
        <f>IF($J400=AB$4,MAX(AB$1:AB399)+1,"")</f>
        <v/>
      </c>
      <c r="AC400" s="7" t="str">
        <f>IF($J400=AC$4,MAX(AC$1:AC399)+1,"")</f>
        <v/>
      </c>
      <c r="AD400" s="7" t="str">
        <f>IF($J400=AD$4,MAX(AD$1:AD399)+1,"")</f>
        <v/>
      </c>
      <c r="AE400" s="7" t="str">
        <f>IF($J400=AE$4,MAX(AE$1:AE399)+1,"")</f>
        <v/>
      </c>
      <c r="AF400" s="7" t="str">
        <f>IF($J400=AF$4,MAX(AF$1:AF399)+1,"")</f>
        <v/>
      </c>
      <c r="AG400" s="7" t="str">
        <f>IF($J400=AG$4,MAX(AG$1:AG399)+1,"")</f>
        <v/>
      </c>
      <c r="AH400" s="7" t="str">
        <f>IF($J400=AH$4,MAX(AH$1:AH399)+1,"")</f>
        <v/>
      </c>
      <c r="AI400" s="7">
        <f>IF($J400=AI$4,MAX(AI$1:AI399)+1,"")</f>
        <v>7</v>
      </c>
      <c r="AJ400" s="7" t="str">
        <f>IF($J400=AJ$4,MAX(AJ$1:AJ399)+1,"")</f>
        <v/>
      </c>
      <c r="AK400" s="7" t="str">
        <f>IF($J400=AK$4,MAX(AK$1:AK399)+1,"")</f>
        <v/>
      </c>
      <c r="AL400" s="7" t="str">
        <f>IF($J400=AL$4,MAX(AL$1:AL399)+1,"")</f>
        <v/>
      </c>
      <c r="AM400" s="7" t="str">
        <f>IF($J400=AM$4,MAX(AM$1:AM399)+1,"")</f>
        <v/>
      </c>
      <c r="AN400" s="7" t="str">
        <f>IF($J400=AN$4,MAX(AN$1:AN399)+1,"")</f>
        <v/>
      </c>
      <c r="AO400" s="7" t="str">
        <f>IF($J400=AO$4,MAX(AO$1:AO399)+1,"")</f>
        <v/>
      </c>
      <c r="AP400" s="7" t="str">
        <f>IF($J400=AP$4,MAX(AP$1:AP399)+1,"")</f>
        <v/>
      </c>
      <c r="AQ400" s="7" t="str">
        <f>IF($J400=AQ$4,MAX(AQ$1:AQ399)+1,"")</f>
        <v/>
      </c>
      <c r="AR400" s="7" t="str">
        <f>IF($J400=AR$4,MAX(AR$1:AR399)+1,"")</f>
        <v/>
      </c>
      <c r="AS400" s="7" t="str">
        <f>IF($J400=AS$4,MAX(AS$1:AS399)+1,"")</f>
        <v/>
      </c>
      <c r="AT400" s="7" t="str">
        <f>IF($J400=AT$4,MAX(AT$1:AT399)+1,"")</f>
        <v/>
      </c>
      <c r="AU400" s="7" t="str">
        <f>IF($J400=AU$4,MAX(AU$1:AU399)+1,"")</f>
        <v/>
      </c>
      <c r="AV400" s="7" t="str">
        <f>IF($J400=AV$4,MAX(AV$1:AV399)+1,"")</f>
        <v/>
      </c>
      <c r="AW400" s="7" t="str">
        <f>IF($J400=AW$4,MAX(AW$1:AW399)+1,"")</f>
        <v/>
      </c>
      <c r="AX400" s="7" t="str">
        <f>IF($J400=AX$4,MAX(AX$1:AX399)+1,"")</f>
        <v/>
      </c>
      <c r="AY400" s="7" t="str">
        <f>IF($J400=AY$4,MAX(AY$1:AY399)+1,"")</f>
        <v/>
      </c>
      <c r="AZ400" s="7" t="str">
        <f>IF($J400=AZ$4,MAX(AZ$1:AZ399)+1,"")</f>
        <v/>
      </c>
      <c r="BA400" s="7" t="str">
        <f>IF($J400=BA$4,MAX(BA$1:BA399)+1,"")</f>
        <v/>
      </c>
      <c r="BB400" s="7" t="str">
        <f>IF($J400=BB$4,MAX(BB$1:BB399)+1,"")</f>
        <v/>
      </c>
      <c r="BC400" s="7" t="str">
        <f>IF($J400=BC$4,MAX(BC$1:BC399)+1,"")</f>
        <v/>
      </c>
      <c r="BD400" s="7" t="str">
        <f>IF($J400=BD$4,MAX(BD$1:BD399)+1,"")</f>
        <v/>
      </c>
      <c r="BE400" s="7" t="str">
        <f>IF($J400=BE$4,MAX(BE$1:BE399)+1,"")</f>
        <v/>
      </c>
      <c r="BF400" s="7" t="str">
        <f>IF($J400=BF$4,MAX(BF$1:BF399)+1,"")</f>
        <v/>
      </c>
      <c r="BG400" s="7" t="str">
        <f>IF($J400=BG$4,MAX(BG$1:BG399)+1,"")</f>
        <v/>
      </c>
      <c r="BH400" s="7" t="str">
        <f>IF($J400=BH$4,MAX(BH$1:BH399)+1,"")</f>
        <v/>
      </c>
      <c r="BI400" s="6">
        <f t="shared" si="28"/>
        <v>7</v>
      </c>
    </row>
    <row r="401" spans="1:61">
      <c r="A401" s="6" t="str">
        <f t="shared" si="25"/>
        <v>มัธยมศึกษาปีที่ 2/1-8</v>
      </c>
      <c r="B401" s="6" t="str">
        <f t="shared" si="26"/>
        <v>ช67209-1</v>
      </c>
      <c r="D401" s="7">
        <v>8</v>
      </c>
      <c r="E401" s="7" t="s">
        <v>1168</v>
      </c>
      <c r="F401" s="6" t="s">
        <v>1169</v>
      </c>
      <c r="G401" s="6" t="s">
        <v>1170</v>
      </c>
      <c r="H401" s="7" t="s">
        <v>784</v>
      </c>
      <c r="J401" s="7" t="str">
        <f>IF(K401='วิชา-ชั้นที่สอน'!$B$9,'วิชา-ชั้นที่สอน'!$A$9,IF(K401='วิชา-ชั้นที่สอน'!$B$10,'วิชา-ชั้นที่สอน'!$A$10,IF(K401='วิชา-ชั้นที่สอน'!$B$11,'วิชา-ชั้นที่สอน'!$A$11,IF(K401='วิชา-ชั้นที่สอน'!$B$12,'วิชา-ชั้นที่สอน'!$A$12,IF(K401='วิชา-ชั้นที่สอน'!$B$13,'วิชา-ชั้นที่สอน'!$A$13,IF(K401='วิชา-ชั้นที่สอน'!$B$14,'วิชา-ชั้นที่สอน'!$A$14,IF(K401='วิชา-ชั้นที่สอน'!$B$15,'วิชา-ชั้นที่สอน'!$A$15,IF(K401='วิชา-ชั้นที่สอน'!$B$16,'วิชา-ชั้นที่สอน'!$A$16,"-"))))))))</f>
        <v>ช67209</v>
      </c>
      <c r="K401" s="7" t="s">
        <v>1948</v>
      </c>
      <c r="L401" s="7" t="str">
        <f>IF(J401=0,"",IF(J401="-","",IF(J401="","",VLOOKUP(J401,'วิชา-ชั้นที่สอน'!$A$3:$F$59,3,FALSE))))</f>
        <v>นางภัณฑิลา โนนทะขาม</v>
      </c>
      <c r="M401" s="7" t="str">
        <f>IF(L401=$M$4,MAX(M$1:$M400)+1,"")</f>
        <v/>
      </c>
      <c r="N401" s="7" t="str">
        <f>IF($L401=N$4,MAX(N$1:N400)+1,"")</f>
        <v/>
      </c>
      <c r="O401" s="7" t="str">
        <f>IF($L401=O$4,MAX(O$1:O400)+1,"")</f>
        <v/>
      </c>
      <c r="P401" s="7" t="str">
        <f>IF($L401=P$4,MAX(P$1:P400)+1,"")</f>
        <v/>
      </c>
      <c r="Q401" s="7" t="str">
        <f>IF($L401=Q$4,MAX(Q$1:Q400)+1,"")</f>
        <v/>
      </c>
      <c r="R401" s="7">
        <f>IF($L401=R$4,MAX(R$1:R400)+1,"")</f>
        <v>29</v>
      </c>
      <c r="S401" s="7" t="str">
        <f>IF($L401=S$4,MAX(S$1:S400)+1,"")</f>
        <v/>
      </c>
      <c r="T401" s="7" t="str">
        <f>IF($L401=T$4,MAX(T$1:T400)+1,"")</f>
        <v/>
      </c>
      <c r="U401" s="7" t="str">
        <f>IF($L401=U$4,MAX(U$1:U400)+1,"")</f>
        <v/>
      </c>
      <c r="V401" s="6">
        <f t="shared" si="27"/>
        <v>29</v>
      </c>
      <c r="X401" s="7" t="str">
        <f>IF($J401=X$4,MAX(X$1:X400)+1,"")</f>
        <v/>
      </c>
      <c r="Y401" s="7" t="str">
        <f>IF($J401=Y$4,MAX(Y$1:Y400)+1,"")</f>
        <v/>
      </c>
      <c r="Z401" s="7" t="str">
        <f>IF($J401=Z$4,MAX(Z$1:Z400)+1,"")</f>
        <v/>
      </c>
      <c r="AA401" s="7" t="str">
        <f>IF($J401=AA$4,MAX(AA$1:AA400)+1,"")</f>
        <v/>
      </c>
      <c r="AB401" s="7" t="str">
        <f>IF($J401=AB$4,MAX(AB$1:AB400)+1,"")</f>
        <v/>
      </c>
      <c r="AC401" s="7" t="str">
        <f>IF($J401=AC$4,MAX(AC$1:AC400)+1,"")</f>
        <v/>
      </c>
      <c r="AD401" s="7">
        <f>IF($J401=AD$4,MAX(AD$1:AD400)+1,"")</f>
        <v>1</v>
      </c>
      <c r="AE401" s="7" t="str">
        <f>IF($J401=AE$4,MAX(AE$1:AE400)+1,"")</f>
        <v/>
      </c>
      <c r="AF401" s="7" t="str">
        <f>IF($J401=AF$4,MAX(AF$1:AF400)+1,"")</f>
        <v/>
      </c>
      <c r="AG401" s="7" t="str">
        <f>IF($J401=AG$4,MAX(AG$1:AG400)+1,"")</f>
        <v/>
      </c>
      <c r="AH401" s="7" t="str">
        <f>IF($J401=AH$4,MAX(AH$1:AH400)+1,"")</f>
        <v/>
      </c>
      <c r="AI401" s="7" t="str">
        <f>IF($J401=AI$4,MAX(AI$1:AI400)+1,"")</f>
        <v/>
      </c>
      <c r="AJ401" s="7" t="str">
        <f>IF($J401=AJ$4,MAX(AJ$1:AJ400)+1,"")</f>
        <v/>
      </c>
      <c r="AK401" s="7" t="str">
        <f>IF($J401=AK$4,MAX(AK$1:AK400)+1,"")</f>
        <v/>
      </c>
      <c r="AL401" s="7" t="str">
        <f>IF($J401=AL$4,MAX(AL$1:AL400)+1,"")</f>
        <v/>
      </c>
      <c r="AM401" s="7" t="str">
        <f>IF($J401=AM$4,MAX(AM$1:AM400)+1,"")</f>
        <v/>
      </c>
      <c r="AN401" s="7" t="str">
        <f>IF($J401=AN$4,MAX(AN$1:AN400)+1,"")</f>
        <v/>
      </c>
      <c r="AO401" s="7" t="str">
        <f>IF($J401=AO$4,MAX(AO$1:AO400)+1,"")</f>
        <v/>
      </c>
      <c r="AP401" s="7" t="str">
        <f>IF($J401=AP$4,MAX(AP$1:AP400)+1,"")</f>
        <v/>
      </c>
      <c r="AQ401" s="7" t="str">
        <f>IF($J401=AQ$4,MAX(AQ$1:AQ400)+1,"")</f>
        <v/>
      </c>
      <c r="AR401" s="7" t="str">
        <f>IF($J401=AR$4,MAX(AR$1:AR400)+1,"")</f>
        <v/>
      </c>
      <c r="AS401" s="7" t="str">
        <f>IF($J401=AS$4,MAX(AS$1:AS400)+1,"")</f>
        <v/>
      </c>
      <c r="AT401" s="7" t="str">
        <f>IF($J401=AT$4,MAX(AT$1:AT400)+1,"")</f>
        <v/>
      </c>
      <c r="AU401" s="7" t="str">
        <f>IF($J401=AU$4,MAX(AU$1:AU400)+1,"")</f>
        <v/>
      </c>
      <c r="AV401" s="7" t="str">
        <f>IF($J401=AV$4,MAX(AV$1:AV400)+1,"")</f>
        <v/>
      </c>
      <c r="AW401" s="7" t="str">
        <f>IF($J401=AW$4,MAX(AW$1:AW400)+1,"")</f>
        <v/>
      </c>
      <c r="AX401" s="7" t="str">
        <f>IF($J401=AX$4,MAX(AX$1:AX400)+1,"")</f>
        <v/>
      </c>
      <c r="AY401" s="7" t="str">
        <f>IF($J401=AY$4,MAX(AY$1:AY400)+1,"")</f>
        <v/>
      </c>
      <c r="AZ401" s="7" t="str">
        <f>IF($J401=AZ$4,MAX(AZ$1:AZ400)+1,"")</f>
        <v/>
      </c>
      <c r="BA401" s="7" t="str">
        <f>IF($J401=BA$4,MAX(BA$1:BA400)+1,"")</f>
        <v/>
      </c>
      <c r="BB401" s="7" t="str">
        <f>IF($J401=BB$4,MAX(BB$1:BB400)+1,"")</f>
        <v/>
      </c>
      <c r="BC401" s="7" t="str">
        <f>IF($J401=BC$4,MAX(BC$1:BC400)+1,"")</f>
        <v/>
      </c>
      <c r="BD401" s="7" t="str">
        <f>IF($J401=BD$4,MAX(BD$1:BD400)+1,"")</f>
        <v/>
      </c>
      <c r="BE401" s="7" t="str">
        <f>IF($J401=BE$4,MAX(BE$1:BE400)+1,"")</f>
        <v/>
      </c>
      <c r="BF401" s="7" t="str">
        <f>IF($J401=BF$4,MAX(BF$1:BF400)+1,"")</f>
        <v/>
      </c>
      <c r="BG401" s="7" t="str">
        <f>IF($J401=BG$4,MAX(BG$1:BG400)+1,"")</f>
        <v/>
      </c>
      <c r="BH401" s="7" t="str">
        <f>IF($J401=BH$4,MAX(BH$1:BH400)+1,"")</f>
        <v/>
      </c>
      <c r="BI401" s="6">
        <f t="shared" si="28"/>
        <v>1</v>
      </c>
    </row>
    <row r="402" spans="1:61">
      <c r="A402" s="6" t="str">
        <f t="shared" si="25"/>
        <v>มัธยมศึกษาปีที่ 2/1-9</v>
      </c>
      <c r="B402" s="6" t="str">
        <f t="shared" si="26"/>
        <v>ช67212-1</v>
      </c>
      <c r="D402" s="7">
        <v>9</v>
      </c>
      <c r="E402" s="7" t="s">
        <v>1171</v>
      </c>
      <c r="F402" s="6" t="s">
        <v>1172</v>
      </c>
      <c r="G402" s="6" t="s">
        <v>1173</v>
      </c>
      <c r="H402" s="7" t="s">
        <v>784</v>
      </c>
      <c r="J402" s="7" t="str">
        <f>IF(K402='วิชา-ชั้นที่สอน'!$B$9,'วิชา-ชั้นที่สอน'!$A$9,IF(K402='วิชา-ชั้นที่สอน'!$B$10,'วิชา-ชั้นที่สอน'!$A$10,IF(K402='วิชา-ชั้นที่สอน'!$B$11,'วิชา-ชั้นที่สอน'!$A$11,IF(K402='วิชา-ชั้นที่สอน'!$B$12,'วิชา-ชั้นที่สอน'!$A$12,IF(K402='วิชา-ชั้นที่สอน'!$B$13,'วิชา-ชั้นที่สอน'!$A$13,IF(K402='วิชา-ชั้นที่สอน'!$B$14,'วิชา-ชั้นที่สอน'!$A$14,IF(K402='วิชา-ชั้นที่สอน'!$B$15,'วิชา-ชั้นที่สอน'!$A$15,IF(K402='วิชา-ชั้นที่สอน'!$B$16,'วิชา-ชั้นที่สอน'!$A$16,"-"))))))))</f>
        <v>ช67212</v>
      </c>
      <c r="K402" s="7" t="s">
        <v>1851</v>
      </c>
      <c r="L402" s="7" t="str">
        <f>IF(J402=0,"",IF(J402="-","",IF(J402="","",VLOOKUP(J402,'วิชา-ชั้นที่สอน'!$A$3:$F$59,3,FALSE))))</f>
        <v>นายธนินภัท วิชรัจจ์</v>
      </c>
      <c r="M402" s="7">
        <f>IF(L402=$M$4,MAX(M$1:$M401)+1,"")</f>
        <v>64</v>
      </c>
      <c r="N402" s="7" t="str">
        <f>IF($L402=N$4,MAX(N$1:N401)+1,"")</f>
        <v/>
      </c>
      <c r="O402" s="7" t="str">
        <f>IF($L402=O$4,MAX(O$1:O401)+1,"")</f>
        <v/>
      </c>
      <c r="P402" s="7" t="str">
        <f>IF($L402=P$4,MAX(P$1:P401)+1,"")</f>
        <v/>
      </c>
      <c r="Q402" s="7" t="str">
        <f>IF($L402=Q$4,MAX(Q$1:Q401)+1,"")</f>
        <v/>
      </c>
      <c r="R402" s="7" t="str">
        <f>IF($L402=R$4,MAX(R$1:R401)+1,"")</f>
        <v/>
      </c>
      <c r="S402" s="7" t="str">
        <f>IF($L402=S$4,MAX(S$1:S401)+1,"")</f>
        <v/>
      </c>
      <c r="T402" s="7" t="str">
        <f>IF($L402=T$4,MAX(T$1:T401)+1,"")</f>
        <v/>
      </c>
      <c r="U402" s="7" t="str">
        <f>IF($L402=U$4,MAX(U$1:U401)+1,"")</f>
        <v/>
      </c>
      <c r="V402" s="6">
        <f t="shared" si="27"/>
        <v>64</v>
      </c>
      <c r="X402" s="7" t="str">
        <f>IF($J402=X$4,MAX(X$1:X401)+1,"")</f>
        <v/>
      </c>
      <c r="Y402" s="7" t="str">
        <f>IF($J402=Y$4,MAX(Y$1:Y401)+1,"")</f>
        <v/>
      </c>
      <c r="Z402" s="7" t="str">
        <f>IF($J402=Z$4,MAX(Z$1:Z401)+1,"")</f>
        <v/>
      </c>
      <c r="AA402" s="7" t="str">
        <f>IF($J402=AA$4,MAX(AA$1:AA401)+1,"")</f>
        <v/>
      </c>
      <c r="AB402" s="7" t="str">
        <f>IF($J402=AB$4,MAX(AB$1:AB401)+1,"")</f>
        <v/>
      </c>
      <c r="AC402" s="7" t="str">
        <f>IF($J402=AC$4,MAX(AC$1:AC401)+1,"")</f>
        <v/>
      </c>
      <c r="AD402" s="7" t="str">
        <f>IF($J402=AD$4,MAX(AD$1:AD401)+1,"")</f>
        <v/>
      </c>
      <c r="AE402" s="7" t="str">
        <f>IF($J402=AE$4,MAX(AE$1:AE401)+1,"")</f>
        <v/>
      </c>
      <c r="AF402" s="7" t="str">
        <f>IF($J402=AF$4,MAX(AF$1:AF401)+1,"")</f>
        <v/>
      </c>
      <c r="AG402" s="7">
        <f>IF($J402=AG$4,MAX(AG$1:AG401)+1,"")</f>
        <v>1</v>
      </c>
      <c r="AH402" s="7" t="str">
        <f>IF($J402=AH$4,MAX(AH$1:AH401)+1,"")</f>
        <v/>
      </c>
      <c r="AI402" s="7" t="str">
        <f>IF($J402=AI$4,MAX(AI$1:AI401)+1,"")</f>
        <v/>
      </c>
      <c r="AJ402" s="7" t="str">
        <f>IF($J402=AJ$4,MAX(AJ$1:AJ401)+1,"")</f>
        <v/>
      </c>
      <c r="AK402" s="7" t="str">
        <f>IF($J402=AK$4,MAX(AK$1:AK401)+1,"")</f>
        <v/>
      </c>
      <c r="AL402" s="7" t="str">
        <f>IF($J402=AL$4,MAX(AL$1:AL401)+1,"")</f>
        <v/>
      </c>
      <c r="AM402" s="7" t="str">
        <f>IF($J402=AM$4,MAX(AM$1:AM401)+1,"")</f>
        <v/>
      </c>
      <c r="AN402" s="7" t="str">
        <f>IF($J402=AN$4,MAX(AN$1:AN401)+1,"")</f>
        <v/>
      </c>
      <c r="AO402" s="7" t="str">
        <f>IF($J402=AO$4,MAX(AO$1:AO401)+1,"")</f>
        <v/>
      </c>
      <c r="AP402" s="7" t="str">
        <f>IF($J402=AP$4,MAX(AP$1:AP401)+1,"")</f>
        <v/>
      </c>
      <c r="AQ402" s="7" t="str">
        <f>IF($J402=AQ$4,MAX(AQ$1:AQ401)+1,"")</f>
        <v/>
      </c>
      <c r="AR402" s="7" t="str">
        <f>IF($J402=AR$4,MAX(AR$1:AR401)+1,"")</f>
        <v/>
      </c>
      <c r="AS402" s="7" t="str">
        <f>IF($J402=AS$4,MAX(AS$1:AS401)+1,"")</f>
        <v/>
      </c>
      <c r="AT402" s="7" t="str">
        <f>IF($J402=AT$4,MAX(AT$1:AT401)+1,"")</f>
        <v/>
      </c>
      <c r="AU402" s="7" t="str">
        <f>IF($J402=AU$4,MAX(AU$1:AU401)+1,"")</f>
        <v/>
      </c>
      <c r="AV402" s="7" t="str">
        <f>IF($J402=AV$4,MAX(AV$1:AV401)+1,"")</f>
        <v/>
      </c>
      <c r="AW402" s="7" t="str">
        <f>IF($J402=AW$4,MAX(AW$1:AW401)+1,"")</f>
        <v/>
      </c>
      <c r="AX402" s="7" t="str">
        <f>IF($J402=AX$4,MAX(AX$1:AX401)+1,"")</f>
        <v/>
      </c>
      <c r="AY402" s="7" t="str">
        <f>IF($J402=AY$4,MAX(AY$1:AY401)+1,"")</f>
        <v/>
      </c>
      <c r="AZ402" s="7" t="str">
        <f>IF($J402=AZ$4,MAX(AZ$1:AZ401)+1,"")</f>
        <v/>
      </c>
      <c r="BA402" s="7" t="str">
        <f>IF($J402=BA$4,MAX(BA$1:BA401)+1,"")</f>
        <v/>
      </c>
      <c r="BB402" s="7" t="str">
        <f>IF($J402=BB$4,MAX(BB$1:BB401)+1,"")</f>
        <v/>
      </c>
      <c r="BC402" s="7" t="str">
        <f>IF($J402=BC$4,MAX(BC$1:BC401)+1,"")</f>
        <v/>
      </c>
      <c r="BD402" s="7" t="str">
        <f>IF($J402=BD$4,MAX(BD$1:BD401)+1,"")</f>
        <v/>
      </c>
      <c r="BE402" s="7" t="str">
        <f>IF($J402=BE$4,MAX(BE$1:BE401)+1,"")</f>
        <v/>
      </c>
      <c r="BF402" s="7" t="str">
        <f>IF($J402=BF$4,MAX(BF$1:BF401)+1,"")</f>
        <v/>
      </c>
      <c r="BG402" s="7" t="str">
        <f>IF($J402=BG$4,MAX(BG$1:BG401)+1,"")</f>
        <v/>
      </c>
      <c r="BH402" s="7" t="str">
        <f>IF($J402=BH$4,MAX(BH$1:BH401)+1,"")</f>
        <v/>
      </c>
      <c r="BI402" s="6">
        <f t="shared" si="28"/>
        <v>1</v>
      </c>
    </row>
    <row r="403" spans="1:61">
      <c r="A403" s="6" t="str">
        <f t="shared" si="25"/>
        <v>มัธยมศึกษาปีที่ 2/1-10</v>
      </c>
      <c r="B403" s="6" t="str">
        <f t="shared" si="26"/>
        <v>ช67212-2</v>
      </c>
      <c r="D403" s="7">
        <v>10</v>
      </c>
      <c r="E403" s="7" t="s">
        <v>1174</v>
      </c>
      <c r="F403" s="6" t="s">
        <v>916</v>
      </c>
      <c r="G403" s="6" t="s">
        <v>1175</v>
      </c>
      <c r="H403" s="7" t="s">
        <v>784</v>
      </c>
      <c r="J403" s="7" t="str">
        <f>IF(K403='วิชา-ชั้นที่สอน'!$B$9,'วิชา-ชั้นที่สอน'!$A$9,IF(K403='วิชา-ชั้นที่สอน'!$B$10,'วิชา-ชั้นที่สอน'!$A$10,IF(K403='วิชา-ชั้นที่สอน'!$B$11,'วิชา-ชั้นที่สอน'!$A$11,IF(K403='วิชา-ชั้นที่สอน'!$B$12,'วิชา-ชั้นที่สอน'!$A$12,IF(K403='วิชา-ชั้นที่สอน'!$B$13,'วิชา-ชั้นที่สอน'!$A$13,IF(K403='วิชา-ชั้นที่สอน'!$B$14,'วิชา-ชั้นที่สอน'!$A$14,IF(K403='วิชา-ชั้นที่สอน'!$B$15,'วิชา-ชั้นที่สอน'!$A$15,IF(K403='วิชา-ชั้นที่สอน'!$B$16,'วิชา-ชั้นที่สอน'!$A$16,"-"))))))))</f>
        <v>ช67212</v>
      </c>
      <c r="K403" s="7" t="s">
        <v>1851</v>
      </c>
      <c r="L403" s="7" t="str">
        <f>IF(J403=0,"",IF(J403="-","",IF(J403="","",VLOOKUP(J403,'วิชา-ชั้นที่สอน'!$A$3:$F$59,3,FALSE))))</f>
        <v>นายธนินภัท วิชรัจจ์</v>
      </c>
      <c r="M403" s="7">
        <f>IF(L403=$M$4,MAX(M$1:$M402)+1,"")</f>
        <v>65</v>
      </c>
      <c r="N403" s="7" t="str">
        <f>IF($L403=N$4,MAX(N$1:N402)+1,"")</f>
        <v/>
      </c>
      <c r="O403" s="7" t="str">
        <f>IF($L403=O$4,MAX(O$1:O402)+1,"")</f>
        <v/>
      </c>
      <c r="P403" s="7" t="str">
        <f>IF($L403=P$4,MAX(P$1:P402)+1,"")</f>
        <v/>
      </c>
      <c r="Q403" s="7" t="str">
        <f>IF($L403=Q$4,MAX(Q$1:Q402)+1,"")</f>
        <v/>
      </c>
      <c r="R403" s="7" t="str">
        <f>IF($L403=R$4,MAX(R$1:R402)+1,"")</f>
        <v/>
      </c>
      <c r="S403" s="7" t="str">
        <f>IF($L403=S$4,MAX(S$1:S402)+1,"")</f>
        <v/>
      </c>
      <c r="T403" s="7" t="str">
        <f>IF($L403=T$4,MAX(T$1:T402)+1,"")</f>
        <v/>
      </c>
      <c r="U403" s="7" t="str">
        <f>IF($L403=U$4,MAX(U$1:U402)+1,"")</f>
        <v/>
      </c>
      <c r="V403" s="6">
        <f t="shared" si="27"/>
        <v>65</v>
      </c>
      <c r="X403" s="7" t="str">
        <f>IF($J403=X$4,MAX(X$1:X402)+1,"")</f>
        <v/>
      </c>
      <c r="Y403" s="7" t="str">
        <f>IF($J403=Y$4,MAX(Y$1:Y402)+1,"")</f>
        <v/>
      </c>
      <c r="Z403" s="7" t="str">
        <f>IF($J403=Z$4,MAX(Z$1:Z402)+1,"")</f>
        <v/>
      </c>
      <c r="AA403" s="7" t="str">
        <f>IF($J403=AA$4,MAX(AA$1:AA402)+1,"")</f>
        <v/>
      </c>
      <c r="AB403" s="7" t="str">
        <f>IF($J403=AB$4,MAX(AB$1:AB402)+1,"")</f>
        <v/>
      </c>
      <c r="AC403" s="7" t="str">
        <f>IF($J403=AC$4,MAX(AC$1:AC402)+1,"")</f>
        <v/>
      </c>
      <c r="AD403" s="7" t="str">
        <f>IF($J403=AD$4,MAX(AD$1:AD402)+1,"")</f>
        <v/>
      </c>
      <c r="AE403" s="7" t="str">
        <f>IF($J403=AE$4,MAX(AE$1:AE402)+1,"")</f>
        <v/>
      </c>
      <c r="AF403" s="7" t="str">
        <f>IF($J403=AF$4,MAX(AF$1:AF402)+1,"")</f>
        <v/>
      </c>
      <c r="AG403" s="7">
        <f>IF($J403=AG$4,MAX(AG$1:AG402)+1,"")</f>
        <v>2</v>
      </c>
      <c r="AH403" s="7" t="str">
        <f>IF($J403=AH$4,MAX(AH$1:AH402)+1,"")</f>
        <v/>
      </c>
      <c r="AI403" s="7" t="str">
        <f>IF($J403=AI$4,MAX(AI$1:AI402)+1,"")</f>
        <v/>
      </c>
      <c r="AJ403" s="7" t="str">
        <f>IF($J403=AJ$4,MAX(AJ$1:AJ402)+1,"")</f>
        <v/>
      </c>
      <c r="AK403" s="7" t="str">
        <f>IF($J403=AK$4,MAX(AK$1:AK402)+1,"")</f>
        <v/>
      </c>
      <c r="AL403" s="7" t="str">
        <f>IF($J403=AL$4,MAX(AL$1:AL402)+1,"")</f>
        <v/>
      </c>
      <c r="AM403" s="7" t="str">
        <f>IF($J403=AM$4,MAX(AM$1:AM402)+1,"")</f>
        <v/>
      </c>
      <c r="AN403" s="7" t="str">
        <f>IF($J403=AN$4,MAX(AN$1:AN402)+1,"")</f>
        <v/>
      </c>
      <c r="AO403" s="7" t="str">
        <f>IF($J403=AO$4,MAX(AO$1:AO402)+1,"")</f>
        <v/>
      </c>
      <c r="AP403" s="7" t="str">
        <f>IF($J403=AP$4,MAX(AP$1:AP402)+1,"")</f>
        <v/>
      </c>
      <c r="AQ403" s="7" t="str">
        <f>IF($J403=AQ$4,MAX(AQ$1:AQ402)+1,"")</f>
        <v/>
      </c>
      <c r="AR403" s="7" t="str">
        <f>IF($J403=AR$4,MAX(AR$1:AR402)+1,"")</f>
        <v/>
      </c>
      <c r="AS403" s="7" t="str">
        <f>IF($J403=AS$4,MAX(AS$1:AS402)+1,"")</f>
        <v/>
      </c>
      <c r="AT403" s="7" t="str">
        <f>IF($J403=AT$4,MAX(AT$1:AT402)+1,"")</f>
        <v/>
      </c>
      <c r="AU403" s="7" t="str">
        <f>IF($J403=AU$4,MAX(AU$1:AU402)+1,"")</f>
        <v/>
      </c>
      <c r="AV403" s="7" t="str">
        <f>IF($J403=AV$4,MAX(AV$1:AV402)+1,"")</f>
        <v/>
      </c>
      <c r="AW403" s="7" t="str">
        <f>IF($J403=AW$4,MAX(AW$1:AW402)+1,"")</f>
        <v/>
      </c>
      <c r="AX403" s="7" t="str">
        <f>IF($J403=AX$4,MAX(AX$1:AX402)+1,"")</f>
        <v/>
      </c>
      <c r="AY403" s="7" t="str">
        <f>IF($J403=AY$4,MAX(AY$1:AY402)+1,"")</f>
        <v/>
      </c>
      <c r="AZ403" s="7" t="str">
        <f>IF($J403=AZ$4,MAX(AZ$1:AZ402)+1,"")</f>
        <v/>
      </c>
      <c r="BA403" s="7" t="str">
        <f>IF($J403=BA$4,MAX(BA$1:BA402)+1,"")</f>
        <v/>
      </c>
      <c r="BB403" s="7" t="str">
        <f>IF($J403=BB$4,MAX(BB$1:BB402)+1,"")</f>
        <v/>
      </c>
      <c r="BC403" s="7" t="str">
        <f>IF($J403=BC$4,MAX(BC$1:BC402)+1,"")</f>
        <v/>
      </c>
      <c r="BD403" s="7" t="str">
        <f>IF($J403=BD$4,MAX(BD$1:BD402)+1,"")</f>
        <v/>
      </c>
      <c r="BE403" s="7" t="str">
        <f>IF($J403=BE$4,MAX(BE$1:BE402)+1,"")</f>
        <v/>
      </c>
      <c r="BF403" s="7" t="str">
        <f>IF($J403=BF$4,MAX(BF$1:BF402)+1,"")</f>
        <v/>
      </c>
      <c r="BG403" s="7" t="str">
        <f>IF($J403=BG$4,MAX(BG$1:BG402)+1,"")</f>
        <v/>
      </c>
      <c r="BH403" s="7" t="str">
        <f>IF($J403=BH$4,MAX(BH$1:BH402)+1,"")</f>
        <v/>
      </c>
      <c r="BI403" s="6">
        <f t="shared" si="28"/>
        <v>2</v>
      </c>
    </row>
    <row r="404" spans="1:61">
      <c r="A404" s="6" t="str">
        <f t="shared" si="25"/>
        <v>มัธยมศึกษาปีที่ 2/1-11</v>
      </c>
      <c r="B404" s="6" t="str">
        <f t="shared" si="26"/>
        <v>ช67212-3</v>
      </c>
      <c r="D404" s="7">
        <v>11</v>
      </c>
      <c r="E404" s="7" t="s">
        <v>1176</v>
      </c>
      <c r="F404" s="6" t="s">
        <v>1177</v>
      </c>
      <c r="G404" s="6" t="s">
        <v>1178</v>
      </c>
      <c r="H404" s="7" t="s">
        <v>784</v>
      </c>
      <c r="J404" s="7" t="str">
        <f>IF(K404='วิชา-ชั้นที่สอน'!$B$9,'วิชา-ชั้นที่สอน'!$A$9,IF(K404='วิชา-ชั้นที่สอน'!$B$10,'วิชา-ชั้นที่สอน'!$A$10,IF(K404='วิชา-ชั้นที่สอน'!$B$11,'วิชา-ชั้นที่สอน'!$A$11,IF(K404='วิชา-ชั้นที่สอน'!$B$12,'วิชา-ชั้นที่สอน'!$A$12,IF(K404='วิชา-ชั้นที่สอน'!$B$13,'วิชา-ชั้นที่สอน'!$A$13,IF(K404='วิชา-ชั้นที่สอน'!$B$14,'วิชา-ชั้นที่สอน'!$A$14,IF(K404='วิชา-ชั้นที่สอน'!$B$15,'วิชา-ชั้นที่สอน'!$A$15,IF(K404='วิชา-ชั้นที่สอน'!$B$16,'วิชา-ชั้นที่สอน'!$A$16,"-"))))))))</f>
        <v>ช67212</v>
      </c>
      <c r="K404" s="7" t="s">
        <v>1851</v>
      </c>
      <c r="L404" s="7" t="str">
        <f>IF(J404=0,"",IF(J404="-","",IF(J404="","",VLOOKUP(J404,'วิชา-ชั้นที่สอน'!$A$3:$F$59,3,FALSE))))</f>
        <v>นายธนินภัท วิชรัจจ์</v>
      </c>
      <c r="M404" s="7">
        <f>IF(L404=$M$4,MAX(M$1:$M403)+1,"")</f>
        <v>66</v>
      </c>
      <c r="N404" s="7" t="str">
        <f>IF($L404=N$4,MAX(N$1:N403)+1,"")</f>
        <v/>
      </c>
      <c r="O404" s="7" t="str">
        <f>IF($L404=O$4,MAX(O$1:O403)+1,"")</f>
        <v/>
      </c>
      <c r="P404" s="7" t="str">
        <f>IF($L404=P$4,MAX(P$1:P403)+1,"")</f>
        <v/>
      </c>
      <c r="Q404" s="7" t="str">
        <f>IF($L404=Q$4,MAX(Q$1:Q403)+1,"")</f>
        <v/>
      </c>
      <c r="R404" s="7" t="str">
        <f>IF($L404=R$4,MAX(R$1:R403)+1,"")</f>
        <v/>
      </c>
      <c r="S404" s="7" t="str">
        <f>IF($L404=S$4,MAX(S$1:S403)+1,"")</f>
        <v/>
      </c>
      <c r="T404" s="7" t="str">
        <f>IF($L404=T$4,MAX(T$1:T403)+1,"")</f>
        <v/>
      </c>
      <c r="U404" s="7" t="str">
        <f>IF($L404=U$4,MAX(U$1:U403)+1,"")</f>
        <v/>
      </c>
      <c r="V404" s="6">
        <f t="shared" si="27"/>
        <v>66</v>
      </c>
      <c r="X404" s="7" t="str">
        <f>IF($J404=X$4,MAX(X$1:X403)+1,"")</f>
        <v/>
      </c>
      <c r="Y404" s="7" t="str">
        <f>IF($J404=Y$4,MAX(Y$1:Y403)+1,"")</f>
        <v/>
      </c>
      <c r="Z404" s="7" t="str">
        <f>IF($J404=Z$4,MAX(Z$1:Z403)+1,"")</f>
        <v/>
      </c>
      <c r="AA404" s="7" t="str">
        <f>IF($J404=AA$4,MAX(AA$1:AA403)+1,"")</f>
        <v/>
      </c>
      <c r="AB404" s="7" t="str">
        <f>IF($J404=AB$4,MAX(AB$1:AB403)+1,"")</f>
        <v/>
      </c>
      <c r="AC404" s="7" t="str">
        <f>IF($J404=AC$4,MAX(AC$1:AC403)+1,"")</f>
        <v/>
      </c>
      <c r="AD404" s="7" t="str">
        <f>IF($J404=AD$4,MAX(AD$1:AD403)+1,"")</f>
        <v/>
      </c>
      <c r="AE404" s="7" t="str">
        <f>IF($J404=AE$4,MAX(AE$1:AE403)+1,"")</f>
        <v/>
      </c>
      <c r="AF404" s="7" t="str">
        <f>IF($J404=AF$4,MAX(AF$1:AF403)+1,"")</f>
        <v/>
      </c>
      <c r="AG404" s="7">
        <f>IF($J404=AG$4,MAX(AG$1:AG403)+1,"")</f>
        <v>3</v>
      </c>
      <c r="AH404" s="7" t="str">
        <f>IF($J404=AH$4,MAX(AH$1:AH403)+1,"")</f>
        <v/>
      </c>
      <c r="AI404" s="7" t="str">
        <f>IF($J404=AI$4,MAX(AI$1:AI403)+1,"")</f>
        <v/>
      </c>
      <c r="AJ404" s="7" t="str">
        <f>IF($J404=AJ$4,MAX(AJ$1:AJ403)+1,"")</f>
        <v/>
      </c>
      <c r="AK404" s="7" t="str">
        <f>IF($J404=AK$4,MAX(AK$1:AK403)+1,"")</f>
        <v/>
      </c>
      <c r="AL404" s="7" t="str">
        <f>IF($J404=AL$4,MAX(AL$1:AL403)+1,"")</f>
        <v/>
      </c>
      <c r="AM404" s="7" t="str">
        <f>IF($J404=AM$4,MAX(AM$1:AM403)+1,"")</f>
        <v/>
      </c>
      <c r="AN404" s="7" t="str">
        <f>IF($J404=AN$4,MAX(AN$1:AN403)+1,"")</f>
        <v/>
      </c>
      <c r="AO404" s="7" t="str">
        <f>IF($J404=AO$4,MAX(AO$1:AO403)+1,"")</f>
        <v/>
      </c>
      <c r="AP404" s="7" t="str">
        <f>IF($J404=AP$4,MAX(AP$1:AP403)+1,"")</f>
        <v/>
      </c>
      <c r="AQ404" s="7" t="str">
        <f>IF($J404=AQ$4,MAX(AQ$1:AQ403)+1,"")</f>
        <v/>
      </c>
      <c r="AR404" s="7" t="str">
        <f>IF($J404=AR$4,MAX(AR$1:AR403)+1,"")</f>
        <v/>
      </c>
      <c r="AS404" s="7" t="str">
        <f>IF($J404=AS$4,MAX(AS$1:AS403)+1,"")</f>
        <v/>
      </c>
      <c r="AT404" s="7" t="str">
        <f>IF($J404=AT$4,MAX(AT$1:AT403)+1,"")</f>
        <v/>
      </c>
      <c r="AU404" s="7" t="str">
        <f>IF($J404=AU$4,MAX(AU$1:AU403)+1,"")</f>
        <v/>
      </c>
      <c r="AV404" s="7" t="str">
        <f>IF($J404=AV$4,MAX(AV$1:AV403)+1,"")</f>
        <v/>
      </c>
      <c r="AW404" s="7" t="str">
        <f>IF($J404=AW$4,MAX(AW$1:AW403)+1,"")</f>
        <v/>
      </c>
      <c r="AX404" s="7" t="str">
        <f>IF($J404=AX$4,MAX(AX$1:AX403)+1,"")</f>
        <v/>
      </c>
      <c r="AY404" s="7" t="str">
        <f>IF($J404=AY$4,MAX(AY$1:AY403)+1,"")</f>
        <v/>
      </c>
      <c r="AZ404" s="7" t="str">
        <f>IF($J404=AZ$4,MAX(AZ$1:AZ403)+1,"")</f>
        <v/>
      </c>
      <c r="BA404" s="7" t="str">
        <f>IF($J404=BA$4,MAX(BA$1:BA403)+1,"")</f>
        <v/>
      </c>
      <c r="BB404" s="7" t="str">
        <f>IF($J404=BB$4,MAX(BB$1:BB403)+1,"")</f>
        <v/>
      </c>
      <c r="BC404" s="7" t="str">
        <f>IF($J404=BC$4,MAX(BC$1:BC403)+1,"")</f>
        <v/>
      </c>
      <c r="BD404" s="7" t="str">
        <f>IF($J404=BD$4,MAX(BD$1:BD403)+1,"")</f>
        <v/>
      </c>
      <c r="BE404" s="7" t="str">
        <f>IF($J404=BE$4,MAX(BE$1:BE403)+1,"")</f>
        <v/>
      </c>
      <c r="BF404" s="7" t="str">
        <f>IF($J404=BF$4,MAX(BF$1:BF403)+1,"")</f>
        <v/>
      </c>
      <c r="BG404" s="7" t="str">
        <f>IF($J404=BG$4,MAX(BG$1:BG403)+1,"")</f>
        <v/>
      </c>
      <c r="BH404" s="7" t="str">
        <f>IF($J404=BH$4,MAX(BH$1:BH403)+1,"")</f>
        <v/>
      </c>
      <c r="BI404" s="6">
        <f t="shared" si="28"/>
        <v>3</v>
      </c>
    </row>
    <row r="405" spans="1:61">
      <c r="A405" s="6" t="str">
        <f t="shared" si="25"/>
        <v>มัธยมศึกษาปีที่ 2/1-12</v>
      </c>
      <c r="B405" s="6" t="str">
        <f t="shared" si="26"/>
        <v>ช67214-8</v>
      </c>
      <c r="D405" s="7">
        <v>12</v>
      </c>
      <c r="E405" s="7" t="s">
        <v>1179</v>
      </c>
      <c r="F405" s="6" t="s">
        <v>1180</v>
      </c>
      <c r="G405" s="6" t="s">
        <v>885</v>
      </c>
      <c r="H405" s="7" t="s">
        <v>784</v>
      </c>
      <c r="J405" s="7" t="str">
        <f>IF(K405='วิชา-ชั้นที่สอน'!$B$9,'วิชา-ชั้นที่สอน'!$A$9,IF(K405='วิชา-ชั้นที่สอน'!$B$10,'วิชา-ชั้นที่สอน'!$A$10,IF(K405='วิชา-ชั้นที่สอน'!$B$11,'วิชา-ชั้นที่สอน'!$A$11,IF(K405='วิชา-ชั้นที่สอน'!$B$12,'วิชา-ชั้นที่สอน'!$A$12,IF(K405='วิชา-ชั้นที่สอน'!$B$13,'วิชา-ชั้นที่สอน'!$A$13,IF(K405='วิชา-ชั้นที่สอน'!$B$14,'วิชา-ชั้นที่สอน'!$A$14,IF(K405='วิชา-ชั้นที่สอน'!$B$15,'วิชา-ชั้นที่สอน'!$A$15,IF(K405='วิชา-ชั้นที่สอน'!$B$16,'วิชา-ชั้นที่สอน'!$A$16,"-"))))))))</f>
        <v>ช67214</v>
      </c>
      <c r="K405" s="7" t="s">
        <v>1942</v>
      </c>
      <c r="L405" s="7" t="str">
        <f>IF(J405=0,"",IF(J405="-","",IF(J405="","",VLOOKUP(J405,'วิชา-ชั้นที่สอน'!$A$3:$F$59,3,FALSE))))</f>
        <v>สิบเอกชัยวัฒน์(เก่ง) เรืองไกรศิลป์</v>
      </c>
      <c r="M405" s="7" t="str">
        <f>IF(L405=$M$4,MAX(M$1:$M404)+1,"")</f>
        <v/>
      </c>
      <c r="N405" s="7" t="str">
        <f>IF($L405=N$4,MAX(N$1:N404)+1,"")</f>
        <v/>
      </c>
      <c r="O405" s="7" t="str">
        <f>IF($L405=O$4,MAX(O$1:O404)+1,"")</f>
        <v/>
      </c>
      <c r="P405" s="7">
        <f>IF($L405=P$4,MAX(P$1:P404)+1,"")</f>
        <v>90</v>
      </c>
      <c r="Q405" s="7" t="str">
        <f>IF($L405=Q$4,MAX(Q$1:Q404)+1,"")</f>
        <v/>
      </c>
      <c r="R405" s="7" t="str">
        <f>IF($L405=R$4,MAX(R$1:R404)+1,"")</f>
        <v/>
      </c>
      <c r="S405" s="7" t="str">
        <f>IF($L405=S$4,MAX(S$1:S404)+1,"")</f>
        <v/>
      </c>
      <c r="T405" s="7" t="str">
        <f>IF($L405=T$4,MAX(T$1:T404)+1,"")</f>
        <v/>
      </c>
      <c r="U405" s="7" t="str">
        <f>IF($L405=U$4,MAX(U$1:U404)+1,"")</f>
        <v/>
      </c>
      <c r="V405" s="6">
        <f t="shared" si="27"/>
        <v>90</v>
      </c>
      <c r="X405" s="7" t="str">
        <f>IF($J405=X$4,MAX(X$1:X404)+1,"")</f>
        <v/>
      </c>
      <c r="Y405" s="7" t="str">
        <f>IF($J405=Y$4,MAX(Y$1:Y404)+1,"")</f>
        <v/>
      </c>
      <c r="Z405" s="7" t="str">
        <f>IF($J405=Z$4,MAX(Z$1:Z404)+1,"")</f>
        <v/>
      </c>
      <c r="AA405" s="7" t="str">
        <f>IF($J405=AA$4,MAX(AA$1:AA404)+1,"")</f>
        <v/>
      </c>
      <c r="AB405" s="7" t="str">
        <f>IF($J405=AB$4,MAX(AB$1:AB404)+1,"")</f>
        <v/>
      </c>
      <c r="AC405" s="7" t="str">
        <f>IF($J405=AC$4,MAX(AC$1:AC404)+1,"")</f>
        <v/>
      </c>
      <c r="AD405" s="7" t="str">
        <f>IF($J405=AD$4,MAX(AD$1:AD404)+1,"")</f>
        <v/>
      </c>
      <c r="AE405" s="7" t="str">
        <f>IF($J405=AE$4,MAX(AE$1:AE404)+1,"")</f>
        <v/>
      </c>
      <c r="AF405" s="7" t="str">
        <f>IF($J405=AF$4,MAX(AF$1:AF404)+1,"")</f>
        <v/>
      </c>
      <c r="AG405" s="7" t="str">
        <f>IF($J405=AG$4,MAX(AG$1:AG404)+1,"")</f>
        <v/>
      </c>
      <c r="AH405" s="7" t="str">
        <f>IF($J405=AH$4,MAX(AH$1:AH404)+1,"")</f>
        <v/>
      </c>
      <c r="AI405" s="7">
        <f>IF($J405=AI$4,MAX(AI$1:AI404)+1,"")</f>
        <v>8</v>
      </c>
      <c r="AJ405" s="7" t="str">
        <f>IF($J405=AJ$4,MAX(AJ$1:AJ404)+1,"")</f>
        <v/>
      </c>
      <c r="AK405" s="7" t="str">
        <f>IF($J405=AK$4,MAX(AK$1:AK404)+1,"")</f>
        <v/>
      </c>
      <c r="AL405" s="7" t="str">
        <f>IF($J405=AL$4,MAX(AL$1:AL404)+1,"")</f>
        <v/>
      </c>
      <c r="AM405" s="7" t="str">
        <f>IF($J405=AM$4,MAX(AM$1:AM404)+1,"")</f>
        <v/>
      </c>
      <c r="AN405" s="7" t="str">
        <f>IF($J405=AN$4,MAX(AN$1:AN404)+1,"")</f>
        <v/>
      </c>
      <c r="AO405" s="7" t="str">
        <f>IF($J405=AO$4,MAX(AO$1:AO404)+1,"")</f>
        <v/>
      </c>
      <c r="AP405" s="7" t="str">
        <f>IF($J405=AP$4,MAX(AP$1:AP404)+1,"")</f>
        <v/>
      </c>
      <c r="AQ405" s="7" t="str">
        <f>IF($J405=AQ$4,MAX(AQ$1:AQ404)+1,"")</f>
        <v/>
      </c>
      <c r="AR405" s="7" t="str">
        <f>IF($J405=AR$4,MAX(AR$1:AR404)+1,"")</f>
        <v/>
      </c>
      <c r="AS405" s="7" t="str">
        <f>IF($J405=AS$4,MAX(AS$1:AS404)+1,"")</f>
        <v/>
      </c>
      <c r="AT405" s="7" t="str">
        <f>IF($J405=AT$4,MAX(AT$1:AT404)+1,"")</f>
        <v/>
      </c>
      <c r="AU405" s="7" t="str">
        <f>IF($J405=AU$4,MAX(AU$1:AU404)+1,"")</f>
        <v/>
      </c>
      <c r="AV405" s="7" t="str">
        <f>IF($J405=AV$4,MAX(AV$1:AV404)+1,"")</f>
        <v/>
      </c>
      <c r="AW405" s="7" t="str">
        <f>IF($J405=AW$4,MAX(AW$1:AW404)+1,"")</f>
        <v/>
      </c>
      <c r="AX405" s="7" t="str">
        <f>IF($J405=AX$4,MAX(AX$1:AX404)+1,"")</f>
        <v/>
      </c>
      <c r="AY405" s="7" t="str">
        <f>IF($J405=AY$4,MAX(AY$1:AY404)+1,"")</f>
        <v/>
      </c>
      <c r="AZ405" s="7" t="str">
        <f>IF($J405=AZ$4,MAX(AZ$1:AZ404)+1,"")</f>
        <v/>
      </c>
      <c r="BA405" s="7" t="str">
        <f>IF($J405=BA$4,MAX(BA$1:BA404)+1,"")</f>
        <v/>
      </c>
      <c r="BB405" s="7" t="str">
        <f>IF($J405=BB$4,MAX(BB$1:BB404)+1,"")</f>
        <v/>
      </c>
      <c r="BC405" s="7" t="str">
        <f>IF($J405=BC$4,MAX(BC$1:BC404)+1,"")</f>
        <v/>
      </c>
      <c r="BD405" s="7" t="str">
        <f>IF($J405=BD$4,MAX(BD$1:BD404)+1,"")</f>
        <v/>
      </c>
      <c r="BE405" s="7" t="str">
        <f>IF($J405=BE$4,MAX(BE$1:BE404)+1,"")</f>
        <v/>
      </c>
      <c r="BF405" s="7" t="str">
        <f>IF($J405=BF$4,MAX(BF$1:BF404)+1,"")</f>
        <v/>
      </c>
      <c r="BG405" s="7" t="str">
        <f>IF($J405=BG$4,MAX(BG$1:BG404)+1,"")</f>
        <v/>
      </c>
      <c r="BH405" s="7" t="str">
        <f>IF($J405=BH$4,MAX(BH$1:BH404)+1,"")</f>
        <v/>
      </c>
      <c r="BI405" s="6">
        <f t="shared" si="28"/>
        <v>8</v>
      </c>
    </row>
    <row r="406" spans="1:61">
      <c r="A406" s="6" t="str">
        <f t="shared" si="25"/>
        <v>มัธยมศึกษาปีที่ 2/1-13</v>
      </c>
      <c r="B406" s="6" t="str">
        <f t="shared" si="26"/>
        <v>ช67214-9</v>
      </c>
      <c r="D406" s="7">
        <v>13</v>
      </c>
      <c r="E406" s="7" t="s">
        <v>1181</v>
      </c>
      <c r="F406" s="6" t="s">
        <v>2019</v>
      </c>
      <c r="G406" s="6" t="s">
        <v>1182</v>
      </c>
      <c r="H406" s="7" t="s">
        <v>784</v>
      </c>
      <c r="J406" s="7" t="str">
        <f>IF(K406='วิชา-ชั้นที่สอน'!$B$9,'วิชา-ชั้นที่สอน'!$A$9,IF(K406='วิชา-ชั้นที่สอน'!$B$10,'วิชา-ชั้นที่สอน'!$A$10,IF(K406='วิชา-ชั้นที่สอน'!$B$11,'วิชา-ชั้นที่สอน'!$A$11,IF(K406='วิชา-ชั้นที่สอน'!$B$12,'วิชา-ชั้นที่สอน'!$A$12,IF(K406='วิชา-ชั้นที่สอน'!$B$13,'วิชา-ชั้นที่สอน'!$A$13,IF(K406='วิชา-ชั้นที่สอน'!$B$14,'วิชา-ชั้นที่สอน'!$A$14,IF(K406='วิชา-ชั้นที่สอน'!$B$15,'วิชา-ชั้นที่สอน'!$A$15,IF(K406='วิชา-ชั้นที่สอน'!$B$16,'วิชา-ชั้นที่สอน'!$A$16,"-"))))))))</f>
        <v>ช67214</v>
      </c>
      <c r="K406" s="7" t="s">
        <v>1942</v>
      </c>
      <c r="L406" s="7" t="str">
        <f>IF(J406=0,"",IF(J406="-","",IF(J406="","",VLOOKUP(J406,'วิชา-ชั้นที่สอน'!$A$3:$F$59,3,FALSE))))</f>
        <v>สิบเอกชัยวัฒน์(เก่ง) เรืองไกรศิลป์</v>
      </c>
      <c r="M406" s="7" t="str">
        <f>IF(L406=$M$4,MAX(M$1:$M405)+1,"")</f>
        <v/>
      </c>
      <c r="N406" s="7" t="str">
        <f>IF($L406=N$4,MAX(N$1:N405)+1,"")</f>
        <v/>
      </c>
      <c r="O406" s="7" t="str">
        <f>IF($L406=O$4,MAX(O$1:O405)+1,"")</f>
        <v/>
      </c>
      <c r="P406" s="7">
        <f>IF($L406=P$4,MAX(P$1:P405)+1,"")</f>
        <v>91</v>
      </c>
      <c r="Q406" s="7" t="str">
        <f>IF($L406=Q$4,MAX(Q$1:Q405)+1,"")</f>
        <v/>
      </c>
      <c r="R406" s="7" t="str">
        <f>IF($L406=R$4,MAX(R$1:R405)+1,"")</f>
        <v/>
      </c>
      <c r="S406" s="7" t="str">
        <f>IF($L406=S$4,MAX(S$1:S405)+1,"")</f>
        <v/>
      </c>
      <c r="T406" s="7" t="str">
        <f>IF($L406=T$4,MAX(T$1:T405)+1,"")</f>
        <v/>
      </c>
      <c r="U406" s="7" t="str">
        <f>IF($L406=U$4,MAX(U$1:U405)+1,"")</f>
        <v/>
      </c>
      <c r="V406" s="6">
        <f t="shared" si="27"/>
        <v>91</v>
      </c>
      <c r="X406" s="7" t="str">
        <f>IF($J406=X$4,MAX(X$1:X405)+1,"")</f>
        <v/>
      </c>
      <c r="Y406" s="7" t="str">
        <f>IF($J406=Y$4,MAX(Y$1:Y405)+1,"")</f>
        <v/>
      </c>
      <c r="Z406" s="7" t="str">
        <f>IF($J406=Z$4,MAX(Z$1:Z405)+1,"")</f>
        <v/>
      </c>
      <c r="AA406" s="7" t="str">
        <f>IF($J406=AA$4,MAX(AA$1:AA405)+1,"")</f>
        <v/>
      </c>
      <c r="AB406" s="7" t="str">
        <f>IF($J406=AB$4,MAX(AB$1:AB405)+1,"")</f>
        <v/>
      </c>
      <c r="AC406" s="7" t="str">
        <f>IF($J406=AC$4,MAX(AC$1:AC405)+1,"")</f>
        <v/>
      </c>
      <c r="AD406" s="7" t="str">
        <f>IF($J406=AD$4,MAX(AD$1:AD405)+1,"")</f>
        <v/>
      </c>
      <c r="AE406" s="7" t="str">
        <f>IF($J406=AE$4,MAX(AE$1:AE405)+1,"")</f>
        <v/>
      </c>
      <c r="AF406" s="7" t="str">
        <f>IF($J406=AF$4,MAX(AF$1:AF405)+1,"")</f>
        <v/>
      </c>
      <c r="AG406" s="7" t="str">
        <f>IF($J406=AG$4,MAX(AG$1:AG405)+1,"")</f>
        <v/>
      </c>
      <c r="AH406" s="7" t="str">
        <f>IF($J406=AH$4,MAX(AH$1:AH405)+1,"")</f>
        <v/>
      </c>
      <c r="AI406" s="7">
        <f>IF($J406=AI$4,MAX(AI$1:AI405)+1,"")</f>
        <v>9</v>
      </c>
      <c r="AJ406" s="7" t="str">
        <f>IF($J406=AJ$4,MAX(AJ$1:AJ405)+1,"")</f>
        <v/>
      </c>
      <c r="AK406" s="7" t="str">
        <f>IF($J406=AK$4,MAX(AK$1:AK405)+1,"")</f>
        <v/>
      </c>
      <c r="AL406" s="7" t="str">
        <f>IF($J406=AL$4,MAX(AL$1:AL405)+1,"")</f>
        <v/>
      </c>
      <c r="AM406" s="7" t="str">
        <f>IF($J406=AM$4,MAX(AM$1:AM405)+1,"")</f>
        <v/>
      </c>
      <c r="AN406" s="7" t="str">
        <f>IF($J406=AN$4,MAX(AN$1:AN405)+1,"")</f>
        <v/>
      </c>
      <c r="AO406" s="7" t="str">
        <f>IF($J406=AO$4,MAX(AO$1:AO405)+1,"")</f>
        <v/>
      </c>
      <c r="AP406" s="7" t="str">
        <f>IF($J406=AP$4,MAX(AP$1:AP405)+1,"")</f>
        <v/>
      </c>
      <c r="AQ406" s="7" t="str">
        <f>IF($J406=AQ$4,MAX(AQ$1:AQ405)+1,"")</f>
        <v/>
      </c>
      <c r="AR406" s="7" t="str">
        <f>IF($J406=AR$4,MAX(AR$1:AR405)+1,"")</f>
        <v/>
      </c>
      <c r="AS406" s="7" t="str">
        <f>IF($J406=AS$4,MAX(AS$1:AS405)+1,"")</f>
        <v/>
      </c>
      <c r="AT406" s="7" t="str">
        <f>IF($J406=AT$4,MAX(AT$1:AT405)+1,"")</f>
        <v/>
      </c>
      <c r="AU406" s="7" t="str">
        <f>IF($J406=AU$4,MAX(AU$1:AU405)+1,"")</f>
        <v/>
      </c>
      <c r="AV406" s="7" t="str">
        <f>IF($J406=AV$4,MAX(AV$1:AV405)+1,"")</f>
        <v/>
      </c>
      <c r="AW406" s="7" t="str">
        <f>IF($J406=AW$4,MAX(AW$1:AW405)+1,"")</f>
        <v/>
      </c>
      <c r="AX406" s="7" t="str">
        <f>IF($J406=AX$4,MAX(AX$1:AX405)+1,"")</f>
        <v/>
      </c>
      <c r="AY406" s="7" t="str">
        <f>IF($J406=AY$4,MAX(AY$1:AY405)+1,"")</f>
        <v/>
      </c>
      <c r="AZ406" s="7" t="str">
        <f>IF($J406=AZ$4,MAX(AZ$1:AZ405)+1,"")</f>
        <v/>
      </c>
      <c r="BA406" s="7" t="str">
        <f>IF($J406=BA$4,MAX(BA$1:BA405)+1,"")</f>
        <v/>
      </c>
      <c r="BB406" s="7" t="str">
        <f>IF($J406=BB$4,MAX(BB$1:BB405)+1,"")</f>
        <v/>
      </c>
      <c r="BC406" s="7" t="str">
        <f>IF($J406=BC$4,MAX(BC$1:BC405)+1,"")</f>
        <v/>
      </c>
      <c r="BD406" s="7" t="str">
        <f>IF($J406=BD$4,MAX(BD$1:BD405)+1,"")</f>
        <v/>
      </c>
      <c r="BE406" s="7" t="str">
        <f>IF($J406=BE$4,MAX(BE$1:BE405)+1,"")</f>
        <v/>
      </c>
      <c r="BF406" s="7" t="str">
        <f>IF($J406=BF$4,MAX(BF$1:BF405)+1,"")</f>
        <v/>
      </c>
      <c r="BG406" s="7" t="str">
        <f>IF($J406=BG$4,MAX(BG$1:BG405)+1,"")</f>
        <v/>
      </c>
      <c r="BH406" s="7" t="str">
        <f>IF($J406=BH$4,MAX(BH$1:BH405)+1,"")</f>
        <v/>
      </c>
      <c r="BI406" s="6">
        <f t="shared" si="28"/>
        <v>9</v>
      </c>
    </row>
    <row r="407" spans="1:61">
      <c r="A407" s="6" t="str">
        <f t="shared" si="25"/>
        <v>มัธยมศึกษาปีที่ 2/1-14</v>
      </c>
      <c r="B407" s="6" t="str">
        <f t="shared" si="26"/>
        <v>ช67214-10</v>
      </c>
      <c r="D407" s="7">
        <v>14</v>
      </c>
      <c r="E407" s="7" t="s">
        <v>1183</v>
      </c>
      <c r="F407" s="6" t="s">
        <v>2020</v>
      </c>
      <c r="G407" s="6" t="s">
        <v>1184</v>
      </c>
      <c r="H407" s="7" t="s">
        <v>784</v>
      </c>
      <c r="J407" s="7" t="str">
        <f>IF(K407='วิชา-ชั้นที่สอน'!$B$9,'วิชา-ชั้นที่สอน'!$A$9,IF(K407='วิชา-ชั้นที่สอน'!$B$10,'วิชา-ชั้นที่สอน'!$A$10,IF(K407='วิชา-ชั้นที่สอน'!$B$11,'วิชา-ชั้นที่สอน'!$A$11,IF(K407='วิชา-ชั้นที่สอน'!$B$12,'วิชา-ชั้นที่สอน'!$A$12,IF(K407='วิชา-ชั้นที่สอน'!$B$13,'วิชา-ชั้นที่สอน'!$A$13,IF(K407='วิชา-ชั้นที่สอน'!$B$14,'วิชา-ชั้นที่สอน'!$A$14,IF(K407='วิชา-ชั้นที่สอน'!$B$15,'วิชา-ชั้นที่สอน'!$A$15,IF(K407='วิชา-ชั้นที่สอน'!$B$16,'วิชา-ชั้นที่สอน'!$A$16,"-"))))))))</f>
        <v>ช67214</v>
      </c>
      <c r="K407" s="7" t="s">
        <v>1942</v>
      </c>
      <c r="L407" s="7" t="str">
        <f>IF(J407=0,"",IF(J407="-","",IF(J407="","",VLOOKUP(J407,'วิชา-ชั้นที่สอน'!$A$3:$F$59,3,FALSE))))</f>
        <v>สิบเอกชัยวัฒน์(เก่ง) เรืองไกรศิลป์</v>
      </c>
      <c r="M407" s="7" t="str">
        <f>IF(L407=$M$4,MAX(M$1:$M406)+1,"")</f>
        <v/>
      </c>
      <c r="N407" s="7" t="str">
        <f>IF($L407=N$4,MAX(N$1:N406)+1,"")</f>
        <v/>
      </c>
      <c r="O407" s="7" t="str">
        <f>IF($L407=O$4,MAX(O$1:O406)+1,"")</f>
        <v/>
      </c>
      <c r="P407" s="7">
        <f>IF($L407=P$4,MAX(P$1:P406)+1,"")</f>
        <v>92</v>
      </c>
      <c r="Q407" s="7" t="str">
        <f>IF($L407=Q$4,MAX(Q$1:Q406)+1,"")</f>
        <v/>
      </c>
      <c r="R407" s="7" t="str">
        <f>IF($L407=R$4,MAX(R$1:R406)+1,"")</f>
        <v/>
      </c>
      <c r="S407" s="7" t="str">
        <f>IF($L407=S$4,MAX(S$1:S406)+1,"")</f>
        <v/>
      </c>
      <c r="T407" s="7" t="str">
        <f>IF($L407=T$4,MAX(T$1:T406)+1,"")</f>
        <v/>
      </c>
      <c r="U407" s="7" t="str">
        <f>IF($L407=U$4,MAX(U$1:U406)+1,"")</f>
        <v/>
      </c>
      <c r="V407" s="6">
        <f t="shared" si="27"/>
        <v>92</v>
      </c>
      <c r="X407" s="7" t="str">
        <f>IF($J407=X$4,MAX(X$1:X406)+1,"")</f>
        <v/>
      </c>
      <c r="Y407" s="7" t="str">
        <f>IF($J407=Y$4,MAX(Y$1:Y406)+1,"")</f>
        <v/>
      </c>
      <c r="Z407" s="7" t="str">
        <f>IF($J407=Z$4,MAX(Z$1:Z406)+1,"")</f>
        <v/>
      </c>
      <c r="AA407" s="7" t="str">
        <f>IF($J407=AA$4,MAX(AA$1:AA406)+1,"")</f>
        <v/>
      </c>
      <c r="AB407" s="7" t="str">
        <f>IF($J407=AB$4,MAX(AB$1:AB406)+1,"")</f>
        <v/>
      </c>
      <c r="AC407" s="7" t="str">
        <f>IF($J407=AC$4,MAX(AC$1:AC406)+1,"")</f>
        <v/>
      </c>
      <c r="AD407" s="7" t="str">
        <f>IF($J407=AD$4,MAX(AD$1:AD406)+1,"")</f>
        <v/>
      </c>
      <c r="AE407" s="7" t="str">
        <f>IF($J407=AE$4,MAX(AE$1:AE406)+1,"")</f>
        <v/>
      </c>
      <c r="AF407" s="7" t="str">
        <f>IF($J407=AF$4,MAX(AF$1:AF406)+1,"")</f>
        <v/>
      </c>
      <c r="AG407" s="7" t="str">
        <f>IF($J407=AG$4,MAX(AG$1:AG406)+1,"")</f>
        <v/>
      </c>
      <c r="AH407" s="7" t="str">
        <f>IF($J407=AH$4,MAX(AH$1:AH406)+1,"")</f>
        <v/>
      </c>
      <c r="AI407" s="7">
        <f>IF($J407=AI$4,MAX(AI$1:AI406)+1,"")</f>
        <v>10</v>
      </c>
      <c r="AJ407" s="7" t="str">
        <f>IF($J407=AJ$4,MAX(AJ$1:AJ406)+1,"")</f>
        <v/>
      </c>
      <c r="AK407" s="7" t="str">
        <f>IF($J407=AK$4,MAX(AK$1:AK406)+1,"")</f>
        <v/>
      </c>
      <c r="AL407" s="7" t="str">
        <f>IF($J407=AL$4,MAX(AL$1:AL406)+1,"")</f>
        <v/>
      </c>
      <c r="AM407" s="7" t="str">
        <f>IF($J407=AM$4,MAX(AM$1:AM406)+1,"")</f>
        <v/>
      </c>
      <c r="AN407" s="7" t="str">
        <f>IF($J407=AN$4,MAX(AN$1:AN406)+1,"")</f>
        <v/>
      </c>
      <c r="AO407" s="7" t="str">
        <f>IF($J407=AO$4,MAX(AO$1:AO406)+1,"")</f>
        <v/>
      </c>
      <c r="AP407" s="7" t="str">
        <f>IF($J407=AP$4,MAX(AP$1:AP406)+1,"")</f>
        <v/>
      </c>
      <c r="AQ407" s="7" t="str">
        <f>IF($J407=AQ$4,MAX(AQ$1:AQ406)+1,"")</f>
        <v/>
      </c>
      <c r="AR407" s="7" t="str">
        <f>IF($J407=AR$4,MAX(AR$1:AR406)+1,"")</f>
        <v/>
      </c>
      <c r="AS407" s="7" t="str">
        <f>IF($J407=AS$4,MAX(AS$1:AS406)+1,"")</f>
        <v/>
      </c>
      <c r="AT407" s="7" t="str">
        <f>IF($J407=AT$4,MAX(AT$1:AT406)+1,"")</f>
        <v/>
      </c>
      <c r="AU407" s="7" t="str">
        <f>IF($J407=AU$4,MAX(AU$1:AU406)+1,"")</f>
        <v/>
      </c>
      <c r="AV407" s="7" t="str">
        <f>IF($J407=AV$4,MAX(AV$1:AV406)+1,"")</f>
        <v/>
      </c>
      <c r="AW407" s="7" t="str">
        <f>IF($J407=AW$4,MAX(AW$1:AW406)+1,"")</f>
        <v/>
      </c>
      <c r="AX407" s="7" t="str">
        <f>IF($J407=AX$4,MAX(AX$1:AX406)+1,"")</f>
        <v/>
      </c>
      <c r="AY407" s="7" t="str">
        <f>IF($J407=AY$4,MAX(AY$1:AY406)+1,"")</f>
        <v/>
      </c>
      <c r="AZ407" s="7" t="str">
        <f>IF($J407=AZ$4,MAX(AZ$1:AZ406)+1,"")</f>
        <v/>
      </c>
      <c r="BA407" s="7" t="str">
        <f>IF($J407=BA$4,MAX(BA$1:BA406)+1,"")</f>
        <v/>
      </c>
      <c r="BB407" s="7" t="str">
        <f>IF($J407=BB$4,MAX(BB$1:BB406)+1,"")</f>
        <v/>
      </c>
      <c r="BC407" s="7" t="str">
        <f>IF($J407=BC$4,MAX(BC$1:BC406)+1,"")</f>
        <v/>
      </c>
      <c r="BD407" s="7" t="str">
        <f>IF($J407=BD$4,MAX(BD$1:BD406)+1,"")</f>
        <v/>
      </c>
      <c r="BE407" s="7" t="str">
        <f>IF($J407=BE$4,MAX(BE$1:BE406)+1,"")</f>
        <v/>
      </c>
      <c r="BF407" s="7" t="str">
        <f>IF($J407=BF$4,MAX(BF$1:BF406)+1,"")</f>
        <v/>
      </c>
      <c r="BG407" s="7" t="str">
        <f>IF($J407=BG$4,MAX(BG$1:BG406)+1,"")</f>
        <v/>
      </c>
      <c r="BH407" s="7" t="str">
        <f>IF($J407=BH$4,MAX(BH$1:BH406)+1,"")</f>
        <v/>
      </c>
      <c r="BI407" s="6">
        <f t="shared" si="28"/>
        <v>10</v>
      </c>
    </row>
    <row r="408" spans="1:61">
      <c r="A408" s="6" t="str">
        <f t="shared" si="25"/>
        <v>มัธยมศึกษาปีที่ 2/1-15</v>
      </c>
      <c r="B408" s="6" t="str">
        <f t="shared" si="26"/>
        <v>ช67212-4</v>
      </c>
      <c r="D408" s="7">
        <v>15</v>
      </c>
      <c r="E408" s="7" t="s">
        <v>1185</v>
      </c>
      <c r="F408" s="6" t="s">
        <v>1186</v>
      </c>
      <c r="G408" s="6" t="s">
        <v>1187</v>
      </c>
      <c r="H408" s="7" t="s">
        <v>784</v>
      </c>
      <c r="J408" s="7" t="str">
        <f>IF(K408='วิชา-ชั้นที่สอน'!$B$9,'วิชา-ชั้นที่สอน'!$A$9,IF(K408='วิชา-ชั้นที่สอน'!$B$10,'วิชา-ชั้นที่สอน'!$A$10,IF(K408='วิชา-ชั้นที่สอน'!$B$11,'วิชา-ชั้นที่สอน'!$A$11,IF(K408='วิชา-ชั้นที่สอน'!$B$12,'วิชา-ชั้นที่สอน'!$A$12,IF(K408='วิชา-ชั้นที่สอน'!$B$13,'วิชา-ชั้นที่สอน'!$A$13,IF(K408='วิชา-ชั้นที่สอน'!$B$14,'วิชา-ชั้นที่สอน'!$A$14,IF(K408='วิชา-ชั้นที่สอน'!$B$15,'วิชา-ชั้นที่สอน'!$A$15,IF(K408='วิชา-ชั้นที่สอน'!$B$16,'วิชา-ชั้นที่สอน'!$A$16,"-"))))))))</f>
        <v>ช67212</v>
      </c>
      <c r="K408" s="7" t="s">
        <v>1851</v>
      </c>
      <c r="L408" s="7" t="str">
        <f>IF(J408=0,"",IF(J408="-","",IF(J408="","",VLOOKUP(J408,'วิชา-ชั้นที่สอน'!$A$3:$F$59,3,FALSE))))</f>
        <v>นายธนินภัท วิชรัจจ์</v>
      </c>
      <c r="M408" s="7">
        <f>IF(L408=$M$4,MAX(M$1:$M407)+1,"")</f>
        <v>67</v>
      </c>
      <c r="N408" s="7" t="str">
        <f>IF($L408=N$4,MAX(N$1:N407)+1,"")</f>
        <v/>
      </c>
      <c r="O408" s="7" t="str">
        <f>IF($L408=O$4,MAX(O$1:O407)+1,"")</f>
        <v/>
      </c>
      <c r="P408" s="7" t="str">
        <f>IF($L408=P$4,MAX(P$1:P407)+1,"")</f>
        <v/>
      </c>
      <c r="Q408" s="7" t="str">
        <f>IF($L408=Q$4,MAX(Q$1:Q407)+1,"")</f>
        <v/>
      </c>
      <c r="R408" s="7" t="str">
        <f>IF($L408=R$4,MAX(R$1:R407)+1,"")</f>
        <v/>
      </c>
      <c r="S408" s="7" t="str">
        <f>IF($L408=S$4,MAX(S$1:S407)+1,"")</f>
        <v/>
      </c>
      <c r="T408" s="7" t="str">
        <f>IF($L408=T$4,MAX(T$1:T407)+1,"")</f>
        <v/>
      </c>
      <c r="U408" s="7" t="str">
        <f>IF($L408=U$4,MAX(U$1:U407)+1,"")</f>
        <v/>
      </c>
      <c r="V408" s="6">
        <f t="shared" si="27"/>
        <v>67</v>
      </c>
      <c r="X408" s="7" t="str">
        <f>IF($J408=X$4,MAX(X$1:X407)+1,"")</f>
        <v/>
      </c>
      <c r="Y408" s="7" t="str">
        <f>IF($J408=Y$4,MAX(Y$1:Y407)+1,"")</f>
        <v/>
      </c>
      <c r="Z408" s="7" t="str">
        <f>IF($J408=Z$4,MAX(Z$1:Z407)+1,"")</f>
        <v/>
      </c>
      <c r="AA408" s="7" t="str">
        <f>IF($J408=AA$4,MAX(AA$1:AA407)+1,"")</f>
        <v/>
      </c>
      <c r="AB408" s="7" t="str">
        <f>IF($J408=AB$4,MAX(AB$1:AB407)+1,"")</f>
        <v/>
      </c>
      <c r="AC408" s="7" t="str">
        <f>IF($J408=AC$4,MAX(AC$1:AC407)+1,"")</f>
        <v/>
      </c>
      <c r="AD408" s="7" t="str">
        <f>IF($J408=AD$4,MAX(AD$1:AD407)+1,"")</f>
        <v/>
      </c>
      <c r="AE408" s="7" t="str">
        <f>IF($J408=AE$4,MAX(AE$1:AE407)+1,"")</f>
        <v/>
      </c>
      <c r="AF408" s="7" t="str">
        <f>IF($J408=AF$4,MAX(AF$1:AF407)+1,"")</f>
        <v/>
      </c>
      <c r="AG408" s="7">
        <f>IF($J408=AG$4,MAX(AG$1:AG407)+1,"")</f>
        <v>4</v>
      </c>
      <c r="AH408" s="7" t="str">
        <f>IF($J408=AH$4,MAX(AH$1:AH407)+1,"")</f>
        <v/>
      </c>
      <c r="AI408" s="7" t="str">
        <f>IF($J408=AI$4,MAX(AI$1:AI407)+1,"")</f>
        <v/>
      </c>
      <c r="AJ408" s="7" t="str">
        <f>IF($J408=AJ$4,MAX(AJ$1:AJ407)+1,"")</f>
        <v/>
      </c>
      <c r="AK408" s="7" t="str">
        <f>IF($J408=AK$4,MAX(AK$1:AK407)+1,"")</f>
        <v/>
      </c>
      <c r="AL408" s="7" t="str">
        <f>IF($J408=AL$4,MAX(AL$1:AL407)+1,"")</f>
        <v/>
      </c>
      <c r="AM408" s="7" t="str">
        <f>IF($J408=AM$4,MAX(AM$1:AM407)+1,"")</f>
        <v/>
      </c>
      <c r="AN408" s="7" t="str">
        <f>IF($J408=AN$4,MAX(AN$1:AN407)+1,"")</f>
        <v/>
      </c>
      <c r="AO408" s="7" t="str">
        <f>IF($J408=AO$4,MAX(AO$1:AO407)+1,"")</f>
        <v/>
      </c>
      <c r="AP408" s="7" t="str">
        <f>IF($J408=AP$4,MAX(AP$1:AP407)+1,"")</f>
        <v/>
      </c>
      <c r="AQ408" s="7" t="str">
        <f>IF($J408=AQ$4,MAX(AQ$1:AQ407)+1,"")</f>
        <v/>
      </c>
      <c r="AR408" s="7" t="str">
        <f>IF($J408=AR$4,MAX(AR$1:AR407)+1,"")</f>
        <v/>
      </c>
      <c r="AS408" s="7" t="str">
        <f>IF($J408=AS$4,MAX(AS$1:AS407)+1,"")</f>
        <v/>
      </c>
      <c r="AT408" s="7" t="str">
        <f>IF($J408=AT$4,MAX(AT$1:AT407)+1,"")</f>
        <v/>
      </c>
      <c r="AU408" s="7" t="str">
        <f>IF($J408=AU$4,MAX(AU$1:AU407)+1,"")</f>
        <v/>
      </c>
      <c r="AV408" s="7" t="str">
        <f>IF($J408=AV$4,MAX(AV$1:AV407)+1,"")</f>
        <v/>
      </c>
      <c r="AW408" s="7" t="str">
        <f>IF($J408=AW$4,MAX(AW$1:AW407)+1,"")</f>
        <v/>
      </c>
      <c r="AX408" s="7" t="str">
        <f>IF($J408=AX$4,MAX(AX$1:AX407)+1,"")</f>
        <v/>
      </c>
      <c r="AY408" s="7" t="str">
        <f>IF($J408=AY$4,MAX(AY$1:AY407)+1,"")</f>
        <v/>
      </c>
      <c r="AZ408" s="7" t="str">
        <f>IF($J408=AZ$4,MAX(AZ$1:AZ407)+1,"")</f>
        <v/>
      </c>
      <c r="BA408" s="7" t="str">
        <f>IF($J408=BA$4,MAX(BA$1:BA407)+1,"")</f>
        <v/>
      </c>
      <c r="BB408" s="7" t="str">
        <f>IF($J408=BB$4,MAX(BB$1:BB407)+1,"")</f>
        <v/>
      </c>
      <c r="BC408" s="7" t="str">
        <f>IF($J408=BC$4,MAX(BC$1:BC407)+1,"")</f>
        <v/>
      </c>
      <c r="BD408" s="7" t="str">
        <f>IF($J408=BD$4,MAX(BD$1:BD407)+1,"")</f>
        <v/>
      </c>
      <c r="BE408" s="7" t="str">
        <f>IF($J408=BE$4,MAX(BE$1:BE407)+1,"")</f>
        <v/>
      </c>
      <c r="BF408" s="7" t="str">
        <f>IF($J408=BF$4,MAX(BF$1:BF407)+1,"")</f>
        <v/>
      </c>
      <c r="BG408" s="7" t="str">
        <f>IF($J408=BG$4,MAX(BG$1:BG407)+1,"")</f>
        <v/>
      </c>
      <c r="BH408" s="7" t="str">
        <f>IF($J408=BH$4,MAX(BH$1:BH407)+1,"")</f>
        <v/>
      </c>
      <c r="BI408" s="6">
        <f t="shared" si="28"/>
        <v>4</v>
      </c>
    </row>
    <row r="409" spans="1:61">
      <c r="A409" s="6" t="str">
        <f t="shared" si="25"/>
        <v>มัธยมศึกษาปีที่ 2/1-16</v>
      </c>
      <c r="B409" s="6" t="str">
        <f t="shared" si="26"/>
        <v>ช67213-1</v>
      </c>
      <c r="D409" s="7">
        <v>16</v>
      </c>
      <c r="E409" s="7" t="s">
        <v>1188</v>
      </c>
      <c r="F409" s="6" t="s">
        <v>1189</v>
      </c>
      <c r="G409" s="6" t="s">
        <v>1190</v>
      </c>
      <c r="H409" s="7" t="s">
        <v>784</v>
      </c>
      <c r="J409" s="7" t="str">
        <f>IF(K409='วิชา-ชั้นที่สอน'!$B$9,'วิชา-ชั้นที่สอน'!$A$9,IF(K409='วิชา-ชั้นที่สอน'!$B$10,'วิชา-ชั้นที่สอน'!$A$10,IF(K409='วิชา-ชั้นที่สอน'!$B$11,'วิชา-ชั้นที่สอน'!$A$11,IF(K409='วิชา-ชั้นที่สอน'!$B$12,'วิชา-ชั้นที่สอน'!$A$12,IF(K409='วิชา-ชั้นที่สอน'!$B$13,'วิชา-ชั้นที่สอน'!$A$13,IF(K409='วิชา-ชั้นที่สอน'!$B$14,'วิชา-ชั้นที่สอน'!$A$14,IF(K409='วิชา-ชั้นที่สอน'!$B$15,'วิชา-ชั้นที่สอน'!$A$15,IF(K409='วิชา-ชั้นที่สอน'!$B$16,'วิชา-ชั้นที่สอน'!$A$16,"-"))))))))</f>
        <v>ช67213</v>
      </c>
      <c r="K409" s="7" t="s">
        <v>1857</v>
      </c>
      <c r="L409" s="7" t="str">
        <f>IF(J409=0,"",IF(J409="-","",IF(J409="","",VLOOKUP(J409,'วิชา-ชั้นที่สอน'!$A$3:$F$59,3,FALSE))))</f>
        <v>นายวสันต์ แสงรัตนกุล</v>
      </c>
      <c r="M409" s="7" t="str">
        <f>IF(L409=$M$4,MAX(M$1:$M408)+1,"")</f>
        <v/>
      </c>
      <c r="N409" s="7" t="str">
        <f>IF($L409=N$4,MAX(N$1:N408)+1,"")</f>
        <v/>
      </c>
      <c r="O409" s="7" t="str">
        <f>IF($L409=O$4,MAX(O$1:O408)+1,"")</f>
        <v/>
      </c>
      <c r="P409" s="7" t="str">
        <f>IF($L409=P$4,MAX(P$1:P408)+1,"")</f>
        <v/>
      </c>
      <c r="Q409" s="7" t="str">
        <f>IF($L409=Q$4,MAX(Q$1:Q408)+1,"")</f>
        <v/>
      </c>
      <c r="R409" s="7" t="str">
        <f>IF($L409=R$4,MAX(R$1:R408)+1,"")</f>
        <v/>
      </c>
      <c r="S409" s="7">
        <f>IF($L409=S$4,MAX(S$1:S408)+1,"")</f>
        <v>31</v>
      </c>
      <c r="T409" s="7" t="str">
        <f>IF($L409=T$4,MAX(T$1:T408)+1,"")</f>
        <v/>
      </c>
      <c r="U409" s="7" t="str">
        <f>IF($L409=U$4,MAX(U$1:U408)+1,"")</f>
        <v/>
      </c>
      <c r="V409" s="6">
        <f t="shared" si="27"/>
        <v>31</v>
      </c>
      <c r="X409" s="7" t="str">
        <f>IF($J409=X$4,MAX(X$1:X408)+1,"")</f>
        <v/>
      </c>
      <c r="Y409" s="7" t="str">
        <f>IF($J409=Y$4,MAX(Y$1:Y408)+1,"")</f>
        <v/>
      </c>
      <c r="Z409" s="7" t="str">
        <f>IF($J409=Z$4,MAX(Z$1:Z408)+1,"")</f>
        <v/>
      </c>
      <c r="AA409" s="7" t="str">
        <f>IF($J409=AA$4,MAX(AA$1:AA408)+1,"")</f>
        <v/>
      </c>
      <c r="AB409" s="7" t="str">
        <f>IF($J409=AB$4,MAX(AB$1:AB408)+1,"")</f>
        <v/>
      </c>
      <c r="AC409" s="7" t="str">
        <f>IF($J409=AC$4,MAX(AC$1:AC408)+1,"")</f>
        <v/>
      </c>
      <c r="AD409" s="7" t="str">
        <f>IF($J409=AD$4,MAX(AD$1:AD408)+1,"")</f>
        <v/>
      </c>
      <c r="AE409" s="7" t="str">
        <f>IF($J409=AE$4,MAX(AE$1:AE408)+1,"")</f>
        <v/>
      </c>
      <c r="AF409" s="7" t="str">
        <f>IF($J409=AF$4,MAX(AF$1:AF408)+1,"")</f>
        <v/>
      </c>
      <c r="AG409" s="7" t="str">
        <f>IF($J409=AG$4,MAX(AG$1:AG408)+1,"")</f>
        <v/>
      </c>
      <c r="AH409" s="7">
        <f>IF($J409=AH$4,MAX(AH$1:AH408)+1,"")</f>
        <v>1</v>
      </c>
      <c r="AI409" s="7" t="str">
        <f>IF($J409=AI$4,MAX(AI$1:AI408)+1,"")</f>
        <v/>
      </c>
      <c r="AJ409" s="7" t="str">
        <f>IF($J409=AJ$4,MAX(AJ$1:AJ408)+1,"")</f>
        <v/>
      </c>
      <c r="AK409" s="7" t="str">
        <f>IF($J409=AK$4,MAX(AK$1:AK408)+1,"")</f>
        <v/>
      </c>
      <c r="AL409" s="7" t="str">
        <f>IF($J409=AL$4,MAX(AL$1:AL408)+1,"")</f>
        <v/>
      </c>
      <c r="AM409" s="7" t="str">
        <f>IF($J409=AM$4,MAX(AM$1:AM408)+1,"")</f>
        <v/>
      </c>
      <c r="AN409" s="7" t="str">
        <f>IF($J409=AN$4,MAX(AN$1:AN408)+1,"")</f>
        <v/>
      </c>
      <c r="AO409" s="7" t="str">
        <f>IF($J409=AO$4,MAX(AO$1:AO408)+1,"")</f>
        <v/>
      </c>
      <c r="AP409" s="7" t="str">
        <f>IF($J409=AP$4,MAX(AP$1:AP408)+1,"")</f>
        <v/>
      </c>
      <c r="AQ409" s="7" t="str">
        <f>IF($J409=AQ$4,MAX(AQ$1:AQ408)+1,"")</f>
        <v/>
      </c>
      <c r="AR409" s="7" t="str">
        <f>IF($J409=AR$4,MAX(AR$1:AR408)+1,"")</f>
        <v/>
      </c>
      <c r="AS409" s="7" t="str">
        <f>IF($J409=AS$4,MAX(AS$1:AS408)+1,"")</f>
        <v/>
      </c>
      <c r="AT409" s="7" t="str">
        <f>IF($J409=AT$4,MAX(AT$1:AT408)+1,"")</f>
        <v/>
      </c>
      <c r="AU409" s="7" t="str">
        <f>IF($J409=AU$4,MAX(AU$1:AU408)+1,"")</f>
        <v/>
      </c>
      <c r="AV409" s="7" t="str">
        <f>IF($J409=AV$4,MAX(AV$1:AV408)+1,"")</f>
        <v/>
      </c>
      <c r="AW409" s="7" t="str">
        <f>IF($J409=AW$4,MAX(AW$1:AW408)+1,"")</f>
        <v/>
      </c>
      <c r="AX409" s="7" t="str">
        <f>IF($J409=AX$4,MAX(AX$1:AX408)+1,"")</f>
        <v/>
      </c>
      <c r="AY409" s="7" t="str">
        <f>IF($J409=AY$4,MAX(AY$1:AY408)+1,"")</f>
        <v/>
      </c>
      <c r="AZ409" s="7" t="str">
        <f>IF($J409=AZ$4,MAX(AZ$1:AZ408)+1,"")</f>
        <v/>
      </c>
      <c r="BA409" s="7" t="str">
        <f>IF($J409=BA$4,MAX(BA$1:BA408)+1,"")</f>
        <v/>
      </c>
      <c r="BB409" s="7" t="str">
        <f>IF($J409=BB$4,MAX(BB$1:BB408)+1,"")</f>
        <v/>
      </c>
      <c r="BC409" s="7" t="str">
        <f>IF($J409=BC$4,MAX(BC$1:BC408)+1,"")</f>
        <v/>
      </c>
      <c r="BD409" s="7" t="str">
        <f>IF($J409=BD$4,MAX(BD$1:BD408)+1,"")</f>
        <v/>
      </c>
      <c r="BE409" s="7" t="str">
        <f>IF($J409=BE$4,MAX(BE$1:BE408)+1,"")</f>
        <v/>
      </c>
      <c r="BF409" s="7" t="str">
        <f>IF($J409=BF$4,MAX(BF$1:BF408)+1,"")</f>
        <v/>
      </c>
      <c r="BG409" s="7" t="str">
        <f>IF($J409=BG$4,MAX(BG$1:BG408)+1,"")</f>
        <v/>
      </c>
      <c r="BH409" s="7" t="str">
        <f>IF($J409=BH$4,MAX(BH$1:BH408)+1,"")</f>
        <v/>
      </c>
      <c r="BI409" s="6">
        <f t="shared" si="28"/>
        <v>1</v>
      </c>
    </row>
    <row r="410" spans="1:61">
      <c r="A410" s="6" t="str">
        <f t="shared" si="25"/>
        <v>มัธยมศึกษาปีที่ 2/1-17</v>
      </c>
      <c r="B410" s="6" t="str">
        <f t="shared" si="26"/>
        <v>ช67213-2</v>
      </c>
      <c r="D410" s="7">
        <v>17</v>
      </c>
      <c r="E410" s="7" t="s">
        <v>1191</v>
      </c>
      <c r="F410" s="6" t="s">
        <v>1192</v>
      </c>
      <c r="G410" s="6" t="s">
        <v>1193</v>
      </c>
      <c r="H410" s="7" t="s">
        <v>784</v>
      </c>
      <c r="J410" s="7" t="str">
        <f>IF(K410='วิชา-ชั้นที่สอน'!$B$9,'วิชา-ชั้นที่สอน'!$A$9,IF(K410='วิชา-ชั้นที่สอน'!$B$10,'วิชา-ชั้นที่สอน'!$A$10,IF(K410='วิชา-ชั้นที่สอน'!$B$11,'วิชา-ชั้นที่สอน'!$A$11,IF(K410='วิชา-ชั้นที่สอน'!$B$12,'วิชา-ชั้นที่สอน'!$A$12,IF(K410='วิชา-ชั้นที่สอน'!$B$13,'วิชา-ชั้นที่สอน'!$A$13,IF(K410='วิชา-ชั้นที่สอน'!$B$14,'วิชา-ชั้นที่สอน'!$A$14,IF(K410='วิชา-ชั้นที่สอน'!$B$15,'วิชา-ชั้นที่สอน'!$A$15,IF(K410='วิชา-ชั้นที่สอน'!$B$16,'วิชา-ชั้นที่สอน'!$A$16,"-"))))))))</f>
        <v>ช67213</v>
      </c>
      <c r="K410" s="7" t="s">
        <v>1857</v>
      </c>
      <c r="L410" s="7" t="str">
        <f>IF(J410=0,"",IF(J410="-","",IF(J410="","",VLOOKUP(J410,'วิชา-ชั้นที่สอน'!$A$3:$F$59,3,FALSE))))</f>
        <v>นายวสันต์ แสงรัตนกุล</v>
      </c>
      <c r="M410" s="7" t="str">
        <f>IF(L410=$M$4,MAX(M$1:$M409)+1,"")</f>
        <v/>
      </c>
      <c r="N410" s="7" t="str">
        <f>IF($L410=N$4,MAX(N$1:N409)+1,"")</f>
        <v/>
      </c>
      <c r="O410" s="7" t="str">
        <f>IF($L410=O$4,MAX(O$1:O409)+1,"")</f>
        <v/>
      </c>
      <c r="P410" s="7" t="str">
        <f>IF($L410=P$4,MAX(P$1:P409)+1,"")</f>
        <v/>
      </c>
      <c r="Q410" s="7" t="str">
        <f>IF($L410=Q$4,MAX(Q$1:Q409)+1,"")</f>
        <v/>
      </c>
      <c r="R410" s="7" t="str">
        <f>IF($L410=R$4,MAX(R$1:R409)+1,"")</f>
        <v/>
      </c>
      <c r="S410" s="7">
        <f>IF($L410=S$4,MAX(S$1:S409)+1,"")</f>
        <v>32</v>
      </c>
      <c r="T410" s="7" t="str">
        <f>IF($L410=T$4,MAX(T$1:T409)+1,"")</f>
        <v/>
      </c>
      <c r="U410" s="7" t="str">
        <f>IF($L410=U$4,MAX(U$1:U409)+1,"")</f>
        <v/>
      </c>
      <c r="V410" s="6">
        <f t="shared" si="27"/>
        <v>32</v>
      </c>
      <c r="X410" s="7" t="str">
        <f>IF($J410=X$4,MAX(X$1:X409)+1,"")</f>
        <v/>
      </c>
      <c r="Y410" s="7" t="str">
        <f>IF($J410=Y$4,MAX(Y$1:Y409)+1,"")</f>
        <v/>
      </c>
      <c r="Z410" s="7" t="str">
        <f>IF($J410=Z$4,MAX(Z$1:Z409)+1,"")</f>
        <v/>
      </c>
      <c r="AA410" s="7" t="str">
        <f>IF($J410=AA$4,MAX(AA$1:AA409)+1,"")</f>
        <v/>
      </c>
      <c r="AB410" s="7" t="str">
        <f>IF($J410=AB$4,MAX(AB$1:AB409)+1,"")</f>
        <v/>
      </c>
      <c r="AC410" s="7" t="str">
        <f>IF($J410=AC$4,MAX(AC$1:AC409)+1,"")</f>
        <v/>
      </c>
      <c r="AD410" s="7" t="str">
        <f>IF($J410=AD$4,MAX(AD$1:AD409)+1,"")</f>
        <v/>
      </c>
      <c r="AE410" s="7" t="str">
        <f>IF($J410=AE$4,MAX(AE$1:AE409)+1,"")</f>
        <v/>
      </c>
      <c r="AF410" s="7" t="str">
        <f>IF($J410=AF$4,MAX(AF$1:AF409)+1,"")</f>
        <v/>
      </c>
      <c r="AG410" s="7" t="str">
        <f>IF($J410=AG$4,MAX(AG$1:AG409)+1,"")</f>
        <v/>
      </c>
      <c r="AH410" s="7">
        <f>IF($J410=AH$4,MAX(AH$1:AH409)+1,"")</f>
        <v>2</v>
      </c>
      <c r="AI410" s="7" t="str">
        <f>IF($J410=AI$4,MAX(AI$1:AI409)+1,"")</f>
        <v/>
      </c>
      <c r="AJ410" s="7" t="str">
        <f>IF($J410=AJ$4,MAX(AJ$1:AJ409)+1,"")</f>
        <v/>
      </c>
      <c r="AK410" s="7" t="str">
        <f>IF($J410=AK$4,MAX(AK$1:AK409)+1,"")</f>
        <v/>
      </c>
      <c r="AL410" s="7" t="str">
        <f>IF($J410=AL$4,MAX(AL$1:AL409)+1,"")</f>
        <v/>
      </c>
      <c r="AM410" s="7" t="str">
        <f>IF($J410=AM$4,MAX(AM$1:AM409)+1,"")</f>
        <v/>
      </c>
      <c r="AN410" s="7" t="str">
        <f>IF($J410=AN$4,MAX(AN$1:AN409)+1,"")</f>
        <v/>
      </c>
      <c r="AO410" s="7" t="str">
        <f>IF($J410=AO$4,MAX(AO$1:AO409)+1,"")</f>
        <v/>
      </c>
      <c r="AP410" s="7" t="str">
        <f>IF($J410=AP$4,MAX(AP$1:AP409)+1,"")</f>
        <v/>
      </c>
      <c r="AQ410" s="7" t="str">
        <f>IF($J410=AQ$4,MAX(AQ$1:AQ409)+1,"")</f>
        <v/>
      </c>
      <c r="AR410" s="7" t="str">
        <f>IF($J410=AR$4,MAX(AR$1:AR409)+1,"")</f>
        <v/>
      </c>
      <c r="AS410" s="7" t="str">
        <f>IF($J410=AS$4,MAX(AS$1:AS409)+1,"")</f>
        <v/>
      </c>
      <c r="AT410" s="7" t="str">
        <f>IF($J410=AT$4,MAX(AT$1:AT409)+1,"")</f>
        <v/>
      </c>
      <c r="AU410" s="7" t="str">
        <f>IF($J410=AU$4,MAX(AU$1:AU409)+1,"")</f>
        <v/>
      </c>
      <c r="AV410" s="7" t="str">
        <f>IF($J410=AV$4,MAX(AV$1:AV409)+1,"")</f>
        <v/>
      </c>
      <c r="AW410" s="7" t="str">
        <f>IF($J410=AW$4,MAX(AW$1:AW409)+1,"")</f>
        <v/>
      </c>
      <c r="AX410" s="7" t="str">
        <f>IF($J410=AX$4,MAX(AX$1:AX409)+1,"")</f>
        <v/>
      </c>
      <c r="AY410" s="7" t="str">
        <f>IF($J410=AY$4,MAX(AY$1:AY409)+1,"")</f>
        <v/>
      </c>
      <c r="AZ410" s="7" t="str">
        <f>IF($J410=AZ$4,MAX(AZ$1:AZ409)+1,"")</f>
        <v/>
      </c>
      <c r="BA410" s="7" t="str">
        <f>IF($J410=BA$4,MAX(BA$1:BA409)+1,"")</f>
        <v/>
      </c>
      <c r="BB410" s="7" t="str">
        <f>IF($J410=BB$4,MAX(BB$1:BB409)+1,"")</f>
        <v/>
      </c>
      <c r="BC410" s="7" t="str">
        <f>IF($J410=BC$4,MAX(BC$1:BC409)+1,"")</f>
        <v/>
      </c>
      <c r="BD410" s="7" t="str">
        <f>IF($J410=BD$4,MAX(BD$1:BD409)+1,"")</f>
        <v/>
      </c>
      <c r="BE410" s="7" t="str">
        <f>IF($J410=BE$4,MAX(BE$1:BE409)+1,"")</f>
        <v/>
      </c>
      <c r="BF410" s="7" t="str">
        <f>IF($J410=BF$4,MAX(BF$1:BF409)+1,"")</f>
        <v/>
      </c>
      <c r="BG410" s="7" t="str">
        <f>IF($J410=BG$4,MAX(BG$1:BG409)+1,"")</f>
        <v/>
      </c>
      <c r="BH410" s="7" t="str">
        <f>IF($J410=BH$4,MAX(BH$1:BH409)+1,"")</f>
        <v/>
      </c>
      <c r="BI410" s="6">
        <f t="shared" si="28"/>
        <v>2</v>
      </c>
    </row>
    <row r="411" spans="1:61">
      <c r="A411" s="6" t="str">
        <f t="shared" si="25"/>
        <v>มัธยมศึกษาปีที่ 2/1-18</v>
      </c>
      <c r="B411" s="6" t="str">
        <f t="shared" si="26"/>
        <v>ช67213-3</v>
      </c>
      <c r="D411" s="7">
        <v>18</v>
      </c>
      <c r="E411" s="7" t="s">
        <v>1194</v>
      </c>
      <c r="F411" s="6" t="s">
        <v>1195</v>
      </c>
      <c r="G411" s="6" t="s">
        <v>1196</v>
      </c>
      <c r="H411" s="7" t="s">
        <v>784</v>
      </c>
      <c r="J411" s="7" t="str">
        <f>IF(K411='วิชา-ชั้นที่สอน'!$B$9,'วิชา-ชั้นที่สอน'!$A$9,IF(K411='วิชา-ชั้นที่สอน'!$B$10,'วิชา-ชั้นที่สอน'!$A$10,IF(K411='วิชา-ชั้นที่สอน'!$B$11,'วิชา-ชั้นที่สอน'!$A$11,IF(K411='วิชา-ชั้นที่สอน'!$B$12,'วิชา-ชั้นที่สอน'!$A$12,IF(K411='วิชา-ชั้นที่สอน'!$B$13,'วิชา-ชั้นที่สอน'!$A$13,IF(K411='วิชา-ชั้นที่สอน'!$B$14,'วิชา-ชั้นที่สอน'!$A$14,IF(K411='วิชา-ชั้นที่สอน'!$B$15,'วิชา-ชั้นที่สอน'!$A$15,IF(K411='วิชา-ชั้นที่สอน'!$B$16,'วิชา-ชั้นที่สอน'!$A$16,"-"))))))))</f>
        <v>ช67213</v>
      </c>
      <c r="K411" s="7" t="s">
        <v>1857</v>
      </c>
      <c r="L411" s="7" t="str">
        <f>IF(J411=0,"",IF(J411="-","",IF(J411="","",VLOOKUP(J411,'วิชา-ชั้นที่สอน'!$A$3:$F$59,3,FALSE))))</f>
        <v>นายวสันต์ แสงรัตนกุล</v>
      </c>
      <c r="M411" s="7" t="str">
        <f>IF(L411=$M$4,MAX(M$1:$M410)+1,"")</f>
        <v/>
      </c>
      <c r="N411" s="7" t="str">
        <f>IF($L411=N$4,MAX(N$1:N410)+1,"")</f>
        <v/>
      </c>
      <c r="O411" s="7" t="str">
        <f>IF($L411=O$4,MAX(O$1:O410)+1,"")</f>
        <v/>
      </c>
      <c r="P411" s="7" t="str">
        <f>IF($L411=P$4,MAX(P$1:P410)+1,"")</f>
        <v/>
      </c>
      <c r="Q411" s="7" t="str">
        <f>IF($L411=Q$4,MAX(Q$1:Q410)+1,"")</f>
        <v/>
      </c>
      <c r="R411" s="7" t="str">
        <f>IF($L411=R$4,MAX(R$1:R410)+1,"")</f>
        <v/>
      </c>
      <c r="S411" s="7">
        <f>IF($L411=S$4,MAX(S$1:S410)+1,"")</f>
        <v>33</v>
      </c>
      <c r="T411" s="7" t="str">
        <f>IF($L411=T$4,MAX(T$1:T410)+1,"")</f>
        <v/>
      </c>
      <c r="U411" s="7" t="str">
        <f>IF($L411=U$4,MAX(U$1:U410)+1,"")</f>
        <v/>
      </c>
      <c r="V411" s="6">
        <f t="shared" si="27"/>
        <v>33</v>
      </c>
      <c r="X411" s="7" t="str">
        <f>IF($J411=X$4,MAX(X$1:X410)+1,"")</f>
        <v/>
      </c>
      <c r="Y411" s="7" t="str">
        <f>IF($J411=Y$4,MAX(Y$1:Y410)+1,"")</f>
        <v/>
      </c>
      <c r="Z411" s="7" t="str">
        <f>IF($J411=Z$4,MAX(Z$1:Z410)+1,"")</f>
        <v/>
      </c>
      <c r="AA411" s="7" t="str">
        <f>IF($J411=AA$4,MAX(AA$1:AA410)+1,"")</f>
        <v/>
      </c>
      <c r="AB411" s="7" t="str">
        <f>IF($J411=AB$4,MAX(AB$1:AB410)+1,"")</f>
        <v/>
      </c>
      <c r="AC411" s="7" t="str">
        <f>IF($J411=AC$4,MAX(AC$1:AC410)+1,"")</f>
        <v/>
      </c>
      <c r="AD411" s="7" t="str">
        <f>IF($J411=AD$4,MAX(AD$1:AD410)+1,"")</f>
        <v/>
      </c>
      <c r="AE411" s="7" t="str">
        <f>IF($J411=AE$4,MAX(AE$1:AE410)+1,"")</f>
        <v/>
      </c>
      <c r="AF411" s="7" t="str">
        <f>IF($J411=AF$4,MAX(AF$1:AF410)+1,"")</f>
        <v/>
      </c>
      <c r="AG411" s="7" t="str">
        <f>IF($J411=AG$4,MAX(AG$1:AG410)+1,"")</f>
        <v/>
      </c>
      <c r="AH411" s="7">
        <f>IF($J411=AH$4,MAX(AH$1:AH410)+1,"")</f>
        <v>3</v>
      </c>
      <c r="AI411" s="7" t="str">
        <f>IF($J411=AI$4,MAX(AI$1:AI410)+1,"")</f>
        <v/>
      </c>
      <c r="AJ411" s="7" t="str">
        <f>IF($J411=AJ$4,MAX(AJ$1:AJ410)+1,"")</f>
        <v/>
      </c>
      <c r="AK411" s="7" t="str">
        <f>IF($J411=AK$4,MAX(AK$1:AK410)+1,"")</f>
        <v/>
      </c>
      <c r="AL411" s="7" t="str">
        <f>IF($J411=AL$4,MAX(AL$1:AL410)+1,"")</f>
        <v/>
      </c>
      <c r="AM411" s="7" t="str">
        <f>IF($J411=AM$4,MAX(AM$1:AM410)+1,"")</f>
        <v/>
      </c>
      <c r="AN411" s="7" t="str">
        <f>IF($J411=AN$4,MAX(AN$1:AN410)+1,"")</f>
        <v/>
      </c>
      <c r="AO411" s="7" t="str">
        <f>IF($J411=AO$4,MAX(AO$1:AO410)+1,"")</f>
        <v/>
      </c>
      <c r="AP411" s="7" t="str">
        <f>IF($J411=AP$4,MAX(AP$1:AP410)+1,"")</f>
        <v/>
      </c>
      <c r="AQ411" s="7" t="str">
        <f>IF($J411=AQ$4,MAX(AQ$1:AQ410)+1,"")</f>
        <v/>
      </c>
      <c r="AR411" s="7" t="str">
        <f>IF($J411=AR$4,MAX(AR$1:AR410)+1,"")</f>
        <v/>
      </c>
      <c r="AS411" s="7" t="str">
        <f>IF($J411=AS$4,MAX(AS$1:AS410)+1,"")</f>
        <v/>
      </c>
      <c r="AT411" s="7" t="str">
        <f>IF($J411=AT$4,MAX(AT$1:AT410)+1,"")</f>
        <v/>
      </c>
      <c r="AU411" s="7" t="str">
        <f>IF($J411=AU$4,MAX(AU$1:AU410)+1,"")</f>
        <v/>
      </c>
      <c r="AV411" s="7" t="str">
        <f>IF($J411=AV$4,MAX(AV$1:AV410)+1,"")</f>
        <v/>
      </c>
      <c r="AW411" s="7" t="str">
        <f>IF($J411=AW$4,MAX(AW$1:AW410)+1,"")</f>
        <v/>
      </c>
      <c r="AX411" s="7" t="str">
        <f>IF($J411=AX$4,MAX(AX$1:AX410)+1,"")</f>
        <v/>
      </c>
      <c r="AY411" s="7" t="str">
        <f>IF($J411=AY$4,MAX(AY$1:AY410)+1,"")</f>
        <v/>
      </c>
      <c r="AZ411" s="7" t="str">
        <f>IF($J411=AZ$4,MAX(AZ$1:AZ410)+1,"")</f>
        <v/>
      </c>
      <c r="BA411" s="7" t="str">
        <f>IF($J411=BA$4,MAX(BA$1:BA410)+1,"")</f>
        <v/>
      </c>
      <c r="BB411" s="7" t="str">
        <f>IF($J411=BB$4,MAX(BB$1:BB410)+1,"")</f>
        <v/>
      </c>
      <c r="BC411" s="7" t="str">
        <f>IF($J411=BC$4,MAX(BC$1:BC410)+1,"")</f>
        <v/>
      </c>
      <c r="BD411" s="7" t="str">
        <f>IF($J411=BD$4,MAX(BD$1:BD410)+1,"")</f>
        <v/>
      </c>
      <c r="BE411" s="7" t="str">
        <f>IF($J411=BE$4,MAX(BE$1:BE410)+1,"")</f>
        <v/>
      </c>
      <c r="BF411" s="7" t="str">
        <f>IF($J411=BF$4,MAX(BF$1:BF410)+1,"")</f>
        <v/>
      </c>
      <c r="BG411" s="7" t="str">
        <f>IF($J411=BG$4,MAX(BG$1:BG410)+1,"")</f>
        <v/>
      </c>
      <c r="BH411" s="7" t="str">
        <f>IF($J411=BH$4,MAX(BH$1:BH410)+1,"")</f>
        <v/>
      </c>
      <c r="BI411" s="6">
        <f t="shared" si="28"/>
        <v>3</v>
      </c>
    </row>
    <row r="412" spans="1:61">
      <c r="A412" s="6" t="str">
        <f t="shared" si="25"/>
        <v>มัธยมศึกษาปีที่ 2/1-19</v>
      </c>
      <c r="B412" s="6" t="str">
        <f t="shared" si="26"/>
        <v>ช67212-5</v>
      </c>
      <c r="D412" s="7">
        <v>19</v>
      </c>
      <c r="E412" s="7" t="s">
        <v>1197</v>
      </c>
      <c r="F412" s="6" t="s">
        <v>1198</v>
      </c>
      <c r="G412" s="6" t="s">
        <v>16</v>
      </c>
      <c r="H412" s="7" t="s">
        <v>784</v>
      </c>
      <c r="J412" s="7" t="str">
        <f>IF(K412='วิชา-ชั้นที่สอน'!$B$9,'วิชา-ชั้นที่สอน'!$A$9,IF(K412='วิชา-ชั้นที่สอน'!$B$10,'วิชา-ชั้นที่สอน'!$A$10,IF(K412='วิชา-ชั้นที่สอน'!$B$11,'วิชา-ชั้นที่สอน'!$A$11,IF(K412='วิชา-ชั้นที่สอน'!$B$12,'วิชา-ชั้นที่สอน'!$A$12,IF(K412='วิชา-ชั้นที่สอน'!$B$13,'วิชา-ชั้นที่สอน'!$A$13,IF(K412='วิชา-ชั้นที่สอน'!$B$14,'วิชา-ชั้นที่สอน'!$A$14,IF(K412='วิชา-ชั้นที่สอน'!$B$15,'วิชา-ชั้นที่สอน'!$A$15,IF(K412='วิชา-ชั้นที่สอน'!$B$16,'วิชา-ชั้นที่สอน'!$A$16,"-"))))))))</f>
        <v>ช67212</v>
      </c>
      <c r="K412" s="7" t="s">
        <v>1851</v>
      </c>
      <c r="L412" s="7" t="str">
        <f>IF(J412=0,"",IF(J412="-","",IF(J412="","",VLOOKUP(J412,'วิชา-ชั้นที่สอน'!$A$3:$F$59,3,FALSE))))</f>
        <v>นายธนินภัท วิชรัจจ์</v>
      </c>
      <c r="M412" s="7">
        <f>IF(L412=$M$4,MAX(M$1:$M411)+1,"")</f>
        <v>68</v>
      </c>
      <c r="N412" s="7" t="str">
        <f>IF($L412=N$4,MAX(N$1:N411)+1,"")</f>
        <v/>
      </c>
      <c r="O412" s="7" t="str">
        <f>IF($L412=O$4,MAX(O$1:O411)+1,"")</f>
        <v/>
      </c>
      <c r="P412" s="7" t="str">
        <f>IF($L412=P$4,MAX(P$1:P411)+1,"")</f>
        <v/>
      </c>
      <c r="Q412" s="7" t="str">
        <f>IF($L412=Q$4,MAX(Q$1:Q411)+1,"")</f>
        <v/>
      </c>
      <c r="R412" s="7" t="str">
        <f>IF($L412=R$4,MAX(R$1:R411)+1,"")</f>
        <v/>
      </c>
      <c r="S412" s="7" t="str">
        <f>IF($L412=S$4,MAX(S$1:S411)+1,"")</f>
        <v/>
      </c>
      <c r="T412" s="7" t="str">
        <f>IF($L412=T$4,MAX(T$1:T411)+1,"")</f>
        <v/>
      </c>
      <c r="U412" s="7" t="str">
        <f>IF($L412=U$4,MAX(U$1:U411)+1,"")</f>
        <v/>
      </c>
      <c r="V412" s="6">
        <f t="shared" si="27"/>
        <v>68</v>
      </c>
      <c r="X412" s="7" t="str">
        <f>IF($J412=X$4,MAX(X$1:X411)+1,"")</f>
        <v/>
      </c>
      <c r="Y412" s="7" t="str">
        <f>IF($J412=Y$4,MAX(Y$1:Y411)+1,"")</f>
        <v/>
      </c>
      <c r="Z412" s="7" t="str">
        <f>IF($J412=Z$4,MAX(Z$1:Z411)+1,"")</f>
        <v/>
      </c>
      <c r="AA412" s="7" t="str">
        <f>IF($J412=AA$4,MAX(AA$1:AA411)+1,"")</f>
        <v/>
      </c>
      <c r="AB412" s="7" t="str">
        <f>IF($J412=AB$4,MAX(AB$1:AB411)+1,"")</f>
        <v/>
      </c>
      <c r="AC412" s="7" t="str">
        <f>IF($J412=AC$4,MAX(AC$1:AC411)+1,"")</f>
        <v/>
      </c>
      <c r="AD412" s="7" t="str">
        <f>IF($J412=AD$4,MAX(AD$1:AD411)+1,"")</f>
        <v/>
      </c>
      <c r="AE412" s="7" t="str">
        <f>IF($J412=AE$4,MAX(AE$1:AE411)+1,"")</f>
        <v/>
      </c>
      <c r="AF412" s="7" t="str">
        <f>IF($J412=AF$4,MAX(AF$1:AF411)+1,"")</f>
        <v/>
      </c>
      <c r="AG412" s="7">
        <f>IF($J412=AG$4,MAX(AG$1:AG411)+1,"")</f>
        <v>5</v>
      </c>
      <c r="AH412" s="7" t="str">
        <f>IF($J412=AH$4,MAX(AH$1:AH411)+1,"")</f>
        <v/>
      </c>
      <c r="AI412" s="7" t="str">
        <f>IF($J412=AI$4,MAX(AI$1:AI411)+1,"")</f>
        <v/>
      </c>
      <c r="AJ412" s="7" t="str">
        <f>IF($J412=AJ$4,MAX(AJ$1:AJ411)+1,"")</f>
        <v/>
      </c>
      <c r="AK412" s="7" t="str">
        <f>IF($J412=AK$4,MAX(AK$1:AK411)+1,"")</f>
        <v/>
      </c>
      <c r="AL412" s="7" t="str">
        <f>IF($J412=AL$4,MAX(AL$1:AL411)+1,"")</f>
        <v/>
      </c>
      <c r="AM412" s="7" t="str">
        <f>IF($J412=AM$4,MAX(AM$1:AM411)+1,"")</f>
        <v/>
      </c>
      <c r="AN412" s="7" t="str">
        <f>IF($J412=AN$4,MAX(AN$1:AN411)+1,"")</f>
        <v/>
      </c>
      <c r="AO412" s="7" t="str">
        <f>IF($J412=AO$4,MAX(AO$1:AO411)+1,"")</f>
        <v/>
      </c>
      <c r="AP412" s="7" t="str">
        <f>IF($J412=AP$4,MAX(AP$1:AP411)+1,"")</f>
        <v/>
      </c>
      <c r="AQ412" s="7" t="str">
        <f>IF($J412=AQ$4,MAX(AQ$1:AQ411)+1,"")</f>
        <v/>
      </c>
      <c r="AR412" s="7" t="str">
        <f>IF($J412=AR$4,MAX(AR$1:AR411)+1,"")</f>
        <v/>
      </c>
      <c r="AS412" s="7" t="str">
        <f>IF($J412=AS$4,MAX(AS$1:AS411)+1,"")</f>
        <v/>
      </c>
      <c r="AT412" s="7" t="str">
        <f>IF($J412=AT$4,MAX(AT$1:AT411)+1,"")</f>
        <v/>
      </c>
      <c r="AU412" s="7" t="str">
        <f>IF($J412=AU$4,MAX(AU$1:AU411)+1,"")</f>
        <v/>
      </c>
      <c r="AV412" s="7" t="str">
        <f>IF($J412=AV$4,MAX(AV$1:AV411)+1,"")</f>
        <v/>
      </c>
      <c r="AW412" s="7" t="str">
        <f>IF($J412=AW$4,MAX(AW$1:AW411)+1,"")</f>
        <v/>
      </c>
      <c r="AX412" s="7" t="str">
        <f>IF($J412=AX$4,MAX(AX$1:AX411)+1,"")</f>
        <v/>
      </c>
      <c r="AY412" s="7" t="str">
        <f>IF($J412=AY$4,MAX(AY$1:AY411)+1,"")</f>
        <v/>
      </c>
      <c r="AZ412" s="7" t="str">
        <f>IF($J412=AZ$4,MAX(AZ$1:AZ411)+1,"")</f>
        <v/>
      </c>
      <c r="BA412" s="7" t="str">
        <f>IF($J412=BA$4,MAX(BA$1:BA411)+1,"")</f>
        <v/>
      </c>
      <c r="BB412" s="7" t="str">
        <f>IF($J412=BB$4,MAX(BB$1:BB411)+1,"")</f>
        <v/>
      </c>
      <c r="BC412" s="7" t="str">
        <f>IF($J412=BC$4,MAX(BC$1:BC411)+1,"")</f>
        <v/>
      </c>
      <c r="BD412" s="7" t="str">
        <f>IF($J412=BD$4,MAX(BD$1:BD411)+1,"")</f>
        <v/>
      </c>
      <c r="BE412" s="7" t="str">
        <f>IF($J412=BE$4,MAX(BE$1:BE411)+1,"")</f>
        <v/>
      </c>
      <c r="BF412" s="7" t="str">
        <f>IF($J412=BF$4,MAX(BF$1:BF411)+1,"")</f>
        <v/>
      </c>
      <c r="BG412" s="7" t="str">
        <f>IF($J412=BG$4,MAX(BG$1:BG411)+1,"")</f>
        <v/>
      </c>
      <c r="BH412" s="7" t="str">
        <f>IF($J412=BH$4,MAX(BH$1:BH411)+1,"")</f>
        <v/>
      </c>
      <c r="BI412" s="6">
        <f t="shared" si="28"/>
        <v>5</v>
      </c>
    </row>
    <row r="413" spans="1:61">
      <c r="A413" s="6" t="str">
        <f t="shared" si="25"/>
        <v>มัธยมศึกษาปีที่ 2/1-20</v>
      </c>
      <c r="B413" s="6" t="str">
        <f t="shared" si="26"/>
        <v>ช67212-6</v>
      </c>
      <c r="D413" s="7">
        <v>20</v>
      </c>
      <c r="E413" s="7" t="s">
        <v>1199</v>
      </c>
      <c r="F413" s="6" t="s">
        <v>1200</v>
      </c>
      <c r="G413" s="6" t="s">
        <v>1201</v>
      </c>
      <c r="H413" s="7" t="s">
        <v>784</v>
      </c>
      <c r="J413" s="7" t="str">
        <f>IF(K413='วิชา-ชั้นที่สอน'!$B$9,'วิชา-ชั้นที่สอน'!$A$9,IF(K413='วิชา-ชั้นที่สอน'!$B$10,'วิชา-ชั้นที่สอน'!$A$10,IF(K413='วิชา-ชั้นที่สอน'!$B$11,'วิชา-ชั้นที่สอน'!$A$11,IF(K413='วิชา-ชั้นที่สอน'!$B$12,'วิชา-ชั้นที่สอน'!$A$12,IF(K413='วิชา-ชั้นที่สอน'!$B$13,'วิชา-ชั้นที่สอน'!$A$13,IF(K413='วิชา-ชั้นที่สอน'!$B$14,'วิชา-ชั้นที่สอน'!$A$14,IF(K413='วิชา-ชั้นที่สอน'!$B$15,'วิชา-ชั้นที่สอน'!$A$15,IF(K413='วิชา-ชั้นที่สอน'!$B$16,'วิชา-ชั้นที่สอน'!$A$16,"-"))))))))</f>
        <v>ช67212</v>
      </c>
      <c r="K413" s="7" t="s">
        <v>1851</v>
      </c>
      <c r="L413" s="7" t="str">
        <f>IF(J413=0,"",IF(J413="-","",IF(J413="","",VLOOKUP(J413,'วิชา-ชั้นที่สอน'!$A$3:$F$59,3,FALSE))))</f>
        <v>นายธนินภัท วิชรัจจ์</v>
      </c>
      <c r="M413" s="7">
        <f>IF(L413=$M$4,MAX(M$1:$M412)+1,"")</f>
        <v>69</v>
      </c>
      <c r="N413" s="7" t="str">
        <f>IF($L413=N$4,MAX(N$1:N412)+1,"")</f>
        <v/>
      </c>
      <c r="O413" s="7" t="str">
        <f>IF($L413=O$4,MAX(O$1:O412)+1,"")</f>
        <v/>
      </c>
      <c r="P413" s="7" t="str">
        <f>IF($L413=P$4,MAX(P$1:P412)+1,"")</f>
        <v/>
      </c>
      <c r="Q413" s="7" t="str">
        <f>IF($L413=Q$4,MAX(Q$1:Q412)+1,"")</f>
        <v/>
      </c>
      <c r="R413" s="7" t="str">
        <f>IF($L413=R$4,MAX(R$1:R412)+1,"")</f>
        <v/>
      </c>
      <c r="S413" s="7" t="str">
        <f>IF($L413=S$4,MAX(S$1:S412)+1,"")</f>
        <v/>
      </c>
      <c r="T413" s="7" t="str">
        <f>IF($L413=T$4,MAX(T$1:T412)+1,"")</f>
        <v/>
      </c>
      <c r="U413" s="7" t="str">
        <f>IF($L413=U$4,MAX(U$1:U412)+1,"")</f>
        <v/>
      </c>
      <c r="V413" s="6">
        <f t="shared" si="27"/>
        <v>69</v>
      </c>
      <c r="X413" s="7" t="str">
        <f>IF($J413=X$4,MAX(X$1:X412)+1,"")</f>
        <v/>
      </c>
      <c r="Y413" s="7" t="str">
        <f>IF($J413=Y$4,MAX(Y$1:Y412)+1,"")</f>
        <v/>
      </c>
      <c r="Z413" s="7" t="str">
        <f>IF($J413=Z$4,MAX(Z$1:Z412)+1,"")</f>
        <v/>
      </c>
      <c r="AA413" s="7" t="str">
        <f>IF($J413=AA$4,MAX(AA$1:AA412)+1,"")</f>
        <v/>
      </c>
      <c r="AB413" s="7" t="str">
        <f>IF($J413=AB$4,MAX(AB$1:AB412)+1,"")</f>
        <v/>
      </c>
      <c r="AC413" s="7" t="str">
        <f>IF($J413=AC$4,MAX(AC$1:AC412)+1,"")</f>
        <v/>
      </c>
      <c r="AD413" s="7" t="str">
        <f>IF($J413=AD$4,MAX(AD$1:AD412)+1,"")</f>
        <v/>
      </c>
      <c r="AE413" s="7" t="str">
        <f>IF($J413=AE$4,MAX(AE$1:AE412)+1,"")</f>
        <v/>
      </c>
      <c r="AF413" s="7" t="str">
        <f>IF($J413=AF$4,MAX(AF$1:AF412)+1,"")</f>
        <v/>
      </c>
      <c r="AG413" s="7">
        <f>IF($J413=AG$4,MAX(AG$1:AG412)+1,"")</f>
        <v>6</v>
      </c>
      <c r="AH413" s="7" t="str">
        <f>IF($J413=AH$4,MAX(AH$1:AH412)+1,"")</f>
        <v/>
      </c>
      <c r="AI413" s="7" t="str">
        <f>IF($J413=AI$4,MAX(AI$1:AI412)+1,"")</f>
        <v/>
      </c>
      <c r="AJ413" s="7" t="str">
        <f>IF($J413=AJ$4,MAX(AJ$1:AJ412)+1,"")</f>
        <v/>
      </c>
      <c r="AK413" s="7" t="str">
        <f>IF($J413=AK$4,MAX(AK$1:AK412)+1,"")</f>
        <v/>
      </c>
      <c r="AL413" s="7" t="str">
        <f>IF($J413=AL$4,MAX(AL$1:AL412)+1,"")</f>
        <v/>
      </c>
      <c r="AM413" s="7" t="str">
        <f>IF($J413=AM$4,MAX(AM$1:AM412)+1,"")</f>
        <v/>
      </c>
      <c r="AN413" s="7" t="str">
        <f>IF($J413=AN$4,MAX(AN$1:AN412)+1,"")</f>
        <v/>
      </c>
      <c r="AO413" s="7" t="str">
        <f>IF($J413=AO$4,MAX(AO$1:AO412)+1,"")</f>
        <v/>
      </c>
      <c r="AP413" s="7" t="str">
        <f>IF($J413=AP$4,MAX(AP$1:AP412)+1,"")</f>
        <v/>
      </c>
      <c r="AQ413" s="7" t="str">
        <f>IF($J413=AQ$4,MAX(AQ$1:AQ412)+1,"")</f>
        <v/>
      </c>
      <c r="AR413" s="7" t="str">
        <f>IF($J413=AR$4,MAX(AR$1:AR412)+1,"")</f>
        <v/>
      </c>
      <c r="AS413" s="7" t="str">
        <f>IF($J413=AS$4,MAX(AS$1:AS412)+1,"")</f>
        <v/>
      </c>
      <c r="AT413" s="7" t="str">
        <f>IF($J413=AT$4,MAX(AT$1:AT412)+1,"")</f>
        <v/>
      </c>
      <c r="AU413" s="7" t="str">
        <f>IF($J413=AU$4,MAX(AU$1:AU412)+1,"")</f>
        <v/>
      </c>
      <c r="AV413" s="7" t="str">
        <f>IF($J413=AV$4,MAX(AV$1:AV412)+1,"")</f>
        <v/>
      </c>
      <c r="AW413" s="7" t="str">
        <f>IF($J413=AW$4,MAX(AW$1:AW412)+1,"")</f>
        <v/>
      </c>
      <c r="AX413" s="7" t="str">
        <f>IF($J413=AX$4,MAX(AX$1:AX412)+1,"")</f>
        <v/>
      </c>
      <c r="AY413" s="7" t="str">
        <f>IF($J413=AY$4,MAX(AY$1:AY412)+1,"")</f>
        <v/>
      </c>
      <c r="AZ413" s="7" t="str">
        <f>IF($J413=AZ$4,MAX(AZ$1:AZ412)+1,"")</f>
        <v/>
      </c>
      <c r="BA413" s="7" t="str">
        <f>IF($J413=BA$4,MAX(BA$1:BA412)+1,"")</f>
        <v/>
      </c>
      <c r="BB413" s="7" t="str">
        <f>IF($J413=BB$4,MAX(BB$1:BB412)+1,"")</f>
        <v/>
      </c>
      <c r="BC413" s="7" t="str">
        <f>IF($J413=BC$4,MAX(BC$1:BC412)+1,"")</f>
        <v/>
      </c>
      <c r="BD413" s="7" t="str">
        <f>IF($J413=BD$4,MAX(BD$1:BD412)+1,"")</f>
        <v/>
      </c>
      <c r="BE413" s="7" t="str">
        <f>IF($J413=BE$4,MAX(BE$1:BE412)+1,"")</f>
        <v/>
      </c>
      <c r="BF413" s="7" t="str">
        <f>IF($J413=BF$4,MAX(BF$1:BF412)+1,"")</f>
        <v/>
      </c>
      <c r="BG413" s="7" t="str">
        <f>IF($J413=BG$4,MAX(BG$1:BG412)+1,"")</f>
        <v/>
      </c>
      <c r="BH413" s="7" t="str">
        <f>IF($J413=BH$4,MAX(BH$1:BH412)+1,"")</f>
        <v/>
      </c>
      <c r="BI413" s="6">
        <f t="shared" si="28"/>
        <v>6</v>
      </c>
    </row>
    <row r="414" spans="1:61">
      <c r="A414" s="6" t="str">
        <f t="shared" si="25"/>
        <v>มัธยมศึกษาปีที่ 2/1-21</v>
      </c>
      <c r="B414" s="6" t="str">
        <f t="shared" si="26"/>
        <v>ช67213-4</v>
      </c>
      <c r="D414" s="7">
        <v>21</v>
      </c>
      <c r="E414" s="7" t="s">
        <v>1202</v>
      </c>
      <c r="F414" s="6" t="s">
        <v>1203</v>
      </c>
      <c r="G414" s="6" t="s">
        <v>1204</v>
      </c>
      <c r="H414" s="7" t="s">
        <v>784</v>
      </c>
      <c r="J414" s="7" t="str">
        <f>IF(K414='วิชา-ชั้นที่สอน'!$B$9,'วิชา-ชั้นที่สอน'!$A$9,IF(K414='วิชา-ชั้นที่สอน'!$B$10,'วิชา-ชั้นที่สอน'!$A$10,IF(K414='วิชา-ชั้นที่สอน'!$B$11,'วิชา-ชั้นที่สอน'!$A$11,IF(K414='วิชา-ชั้นที่สอน'!$B$12,'วิชา-ชั้นที่สอน'!$A$12,IF(K414='วิชา-ชั้นที่สอน'!$B$13,'วิชา-ชั้นที่สอน'!$A$13,IF(K414='วิชา-ชั้นที่สอน'!$B$14,'วิชา-ชั้นที่สอน'!$A$14,IF(K414='วิชา-ชั้นที่สอน'!$B$15,'วิชา-ชั้นที่สอน'!$A$15,IF(K414='วิชา-ชั้นที่สอน'!$B$16,'วิชา-ชั้นที่สอน'!$A$16,"-"))))))))</f>
        <v>ช67213</v>
      </c>
      <c r="K414" s="7" t="s">
        <v>1857</v>
      </c>
      <c r="L414" s="7" t="str">
        <f>IF(J414=0,"",IF(J414="-","",IF(J414="","",VLOOKUP(J414,'วิชา-ชั้นที่สอน'!$A$3:$F$59,3,FALSE))))</f>
        <v>นายวสันต์ แสงรัตนกุล</v>
      </c>
      <c r="M414" s="7" t="str">
        <f>IF(L414=$M$4,MAX(M$1:$M413)+1,"")</f>
        <v/>
      </c>
      <c r="N414" s="7" t="str">
        <f>IF($L414=N$4,MAX(N$1:N413)+1,"")</f>
        <v/>
      </c>
      <c r="O414" s="7" t="str">
        <f>IF($L414=O$4,MAX(O$1:O413)+1,"")</f>
        <v/>
      </c>
      <c r="P414" s="7" t="str">
        <f>IF($L414=P$4,MAX(P$1:P413)+1,"")</f>
        <v/>
      </c>
      <c r="Q414" s="7" t="str">
        <f>IF($L414=Q$4,MAX(Q$1:Q413)+1,"")</f>
        <v/>
      </c>
      <c r="R414" s="7" t="str">
        <f>IF($L414=R$4,MAX(R$1:R413)+1,"")</f>
        <v/>
      </c>
      <c r="S414" s="7">
        <f>IF($L414=S$4,MAX(S$1:S413)+1,"")</f>
        <v>34</v>
      </c>
      <c r="T414" s="7" t="str">
        <f>IF($L414=T$4,MAX(T$1:T413)+1,"")</f>
        <v/>
      </c>
      <c r="U414" s="7" t="str">
        <f>IF($L414=U$4,MAX(U$1:U413)+1,"")</f>
        <v/>
      </c>
      <c r="V414" s="6">
        <f t="shared" si="27"/>
        <v>34</v>
      </c>
      <c r="X414" s="7" t="str">
        <f>IF($J414=X$4,MAX(X$1:X413)+1,"")</f>
        <v/>
      </c>
      <c r="Y414" s="7" t="str">
        <f>IF($J414=Y$4,MAX(Y$1:Y413)+1,"")</f>
        <v/>
      </c>
      <c r="Z414" s="7" t="str">
        <f>IF($J414=Z$4,MAX(Z$1:Z413)+1,"")</f>
        <v/>
      </c>
      <c r="AA414" s="7" t="str">
        <f>IF($J414=AA$4,MAX(AA$1:AA413)+1,"")</f>
        <v/>
      </c>
      <c r="AB414" s="7" t="str">
        <f>IF($J414=AB$4,MAX(AB$1:AB413)+1,"")</f>
        <v/>
      </c>
      <c r="AC414" s="7" t="str">
        <f>IF($J414=AC$4,MAX(AC$1:AC413)+1,"")</f>
        <v/>
      </c>
      <c r="AD414" s="7" t="str">
        <f>IF($J414=AD$4,MAX(AD$1:AD413)+1,"")</f>
        <v/>
      </c>
      <c r="AE414" s="7" t="str">
        <f>IF($J414=AE$4,MAX(AE$1:AE413)+1,"")</f>
        <v/>
      </c>
      <c r="AF414" s="7" t="str">
        <f>IF($J414=AF$4,MAX(AF$1:AF413)+1,"")</f>
        <v/>
      </c>
      <c r="AG414" s="7" t="str">
        <f>IF($J414=AG$4,MAX(AG$1:AG413)+1,"")</f>
        <v/>
      </c>
      <c r="AH414" s="7">
        <f>IF($J414=AH$4,MAX(AH$1:AH413)+1,"")</f>
        <v>4</v>
      </c>
      <c r="AI414" s="7" t="str">
        <f>IF($J414=AI$4,MAX(AI$1:AI413)+1,"")</f>
        <v/>
      </c>
      <c r="AJ414" s="7" t="str">
        <f>IF($J414=AJ$4,MAX(AJ$1:AJ413)+1,"")</f>
        <v/>
      </c>
      <c r="AK414" s="7" t="str">
        <f>IF($J414=AK$4,MAX(AK$1:AK413)+1,"")</f>
        <v/>
      </c>
      <c r="AL414" s="7" t="str">
        <f>IF($J414=AL$4,MAX(AL$1:AL413)+1,"")</f>
        <v/>
      </c>
      <c r="AM414" s="7" t="str">
        <f>IF($J414=AM$4,MAX(AM$1:AM413)+1,"")</f>
        <v/>
      </c>
      <c r="AN414" s="7" t="str">
        <f>IF($J414=AN$4,MAX(AN$1:AN413)+1,"")</f>
        <v/>
      </c>
      <c r="AO414" s="7" t="str">
        <f>IF($J414=AO$4,MAX(AO$1:AO413)+1,"")</f>
        <v/>
      </c>
      <c r="AP414" s="7" t="str">
        <f>IF($J414=AP$4,MAX(AP$1:AP413)+1,"")</f>
        <v/>
      </c>
      <c r="AQ414" s="7" t="str">
        <f>IF($J414=AQ$4,MAX(AQ$1:AQ413)+1,"")</f>
        <v/>
      </c>
      <c r="AR414" s="7" t="str">
        <f>IF($J414=AR$4,MAX(AR$1:AR413)+1,"")</f>
        <v/>
      </c>
      <c r="AS414" s="7" t="str">
        <f>IF($J414=AS$4,MAX(AS$1:AS413)+1,"")</f>
        <v/>
      </c>
      <c r="AT414" s="7" t="str">
        <f>IF($J414=AT$4,MAX(AT$1:AT413)+1,"")</f>
        <v/>
      </c>
      <c r="AU414" s="7" t="str">
        <f>IF($J414=AU$4,MAX(AU$1:AU413)+1,"")</f>
        <v/>
      </c>
      <c r="AV414" s="7" t="str">
        <f>IF($J414=AV$4,MAX(AV$1:AV413)+1,"")</f>
        <v/>
      </c>
      <c r="AW414" s="7" t="str">
        <f>IF($J414=AW$4,MAX(AW$1:AW413)+1,"")</f>
        <v/>
      </c>
      <c r="AX414" s="7" t="str">
        <f>IF($J414=AX$4,MAX(AX$1:AX413)+1,"")</f>
        <v/>
      </c>
      <c r="AY414" s="7" t="str">
        <f>IF($J414=AY$4,MAX(AY$1:AY413)+1,"")</f>
        <v/>
      </c>
      <c r="AZ414" s="7" t="str">
        <f>IF($J414=AZ$4,MAX(AZ$1:AZ413)+1,"")</f>
        <v/>
      </c>
      <c r="BA414" s="7" t="str">
        <f>IF($J414=BA$4,MAX(BA$1:BA413)+1,"")</f>
        <v/>
      </c>
      <c r="BB414" s="7" t="str">
        <f>IF($J414=BB$4,MAX(BB$1:BB413)+1,"")</f>
        <v/>
      </c>
      <c r="BC414" s="7" t="str">
        <f>IF($J414=BC$4,MAX(BC$1:BC413)+1,"")</f>
        <v/>
      </c>
      <c r="BD414" s="7" t="str">
        <f>IF($J414=BD$4,MAX(BD$1:BD413)+1,"")</f>
        <v/>
      </c>
      <c r="BE414" s="7" t="str">
        <f>IF($J414=BE$4,MAX(BE$1:BE413)+1,"")</f>
        <v/>
      </c>
      <c r="BF414" s="7" t="str">
        <f>IF($J414=BF$4,MAX(BF$1:BF413)+1,"")</f>
        <v/>
      </c>
      <c r="BG414" s="7" t="str">
        <f>IF($J414=BG$4,MAX(BG$1:BG413)+1,"")</f>
        <v/>
      </c>
      <c r="BH414" s="7" t="str">
        <f>IF($J414=BH$4,MAX(BH$1:BH413)+1,"")</f>
        <v/>
      </c>
      <c r="BI414" s="6">
        <f t="shared" si="28"/>
        <v>4</v>
      </c>
    </row>
    <row r="415" spans="1:61">
      <c r="A415" s="6" t="str">
        <f t="shared" si="25"/>
        <v>มัธยมศึกษาปีที่ 2/1-22</v>
      </c>
      <c r="B415" s="6" t="str">
        <f t="shared" si="26"/>
        <v>ช67212-7</v>
      </c>
      <c r="D415" s="7">
        <v>22</v>
      </c>
      <c r="E415" s="7" t="s">
        <v>1205</v>
      </c>
      <c r="F415" s="6" t="s">
        <v>1206</v>
      </c>
      <c r="G415" s="6" t="s">
        <v>535</v>
      </c>
      <c r="H415" s="7" t="s">
        <v>784</v>
      </c>
      <c r="J415" s="7" t="str">
        <f>IF(K415='วิชา-ชั้นที่สอน'!$B$9,'วิชา-ชั้นที่สอน'!$A$9,IF(K415='วิชา-ชั้นที่สอน'!$B$10,'วิชา-ชั้นที่สอน'!$A$10,IF(K415='วิชา-ชั้นที่สอน'!$B$11,'วิชา-ชั้นที่สอน'!$A$11,IF(K415='วิชา-ชั้นที่สอน'!$B$12,'วิชา-ชั้นที่สอน'!$A$12,IF(K415='วิชา-ชั้นที่สอน'!$B$13,'วิชา-ชั้นที่สอน'!$A$13,IF(K415='วิชา-ชั้นที่สอน'!$B$14,'วิชา-ชั้นที่สอน'!$A$14,IF(K415='วิชา-ชั้นที่สอน'!$B$15,'วิชา-ชั้นที่สอน'!$A$15,IF(K415='วิชา-ชั้นที่สอน'!$B$16,'วิชา-ชั้นที่สอน'!$A$16,"-"))))))))</f>
        <v>ช67212</v>
      </c>
      <c r="K415" s="7" t="s">
        <v>1851</v>
      </c>
      <c r="L415" s="7" t="str">
        <f>IF(J415=0,"",IF(J415="-","",IF(J415="","",VLOOKUP(J415,'วิชา-ชั้นที่สอน'!$A$3:$F$59,3,FALSE))))</f>
        <v>นายธนินภัท วิชรัจจ์</v>
      </c>
      <c r="M415" s="7">
        <f>IF(L415=$M$4,MAX(M$1:$M414)+1,"")</f>
        <v>70</v>
      </c>
      <c r="N415" s="7" t="str">
        <f>IF($L415=N$4,MAX(N$1:N414)+1,"")</f>
        <v/>
      </c>
      <c r="O415" s="7" t="str">
        <f>IF($L415=O$4,MAX(O$1:O414)+1,"")</f>
        <v/>
      </c>
      <c r="P415" s="7" t="str">
        <f>IF($L415=P$4,MAX(P$1:P414)+1,"")</f>
        <v/>
      </c>
      <c r="Q415" s="7" t="str">
        <f>IF($L415=Q$4,MAX(Q$1:Q414)+1,"")</f>
        <v/>
      </c>
      <c r="R415" s="7" t="str">
        <f>IF($L415=R$4,MAX(R$1:R414)+1,"")</f>
        <v/>
      </c>
      <c r="S415" s="7" t="str">
        <f>IF($L415=S$4,MAX(S$1:S414)+1,"")</f>
        <v/>
      </c>
      <c r="T415" s="7" t="str">
        <f>IF($L415=T$4,MAX(T$1:T414)+1,"")</f>
        <v/>
      </c>
      <c r="U415" s="7" t="str">
        <f>IF($L415=U$4,MAX(U$1:U414)+1,"")</f>
        <v/>
      </c>
      <c r="V415" s="6">
        <f t="shared" si="27"/>
        <v>70</v>
      </c>
      <c r="X415" s="7" t="str">
        <f>IF($J415=X$4,MAX(X$1:X414)+1,"")</f>
        <v/>
      </c>
      <c r="Y415" s="7" t="str">
        <f>IF($J415=Y$4,MAX(Y$1:Y414)+1,"")</f>
        <v/>
      </c>
      <c r="Z415" s="7" t="str">
        <f>IF($J415=Z$4,MAX(Z$1:Z414)+1,"")</f>
        <v/>
      </c>
      <c r="AA415" s="7" t="str">
        <f>IF($J415=AA$4,MAX(AA$1:AA414)+1,"")</f>
        <v/>
      </c>
      <c r="AB415" s="7" t="str">
        <f>IF($J415=AB$4,MAX(AB$1:AB414)+1,"")</f>
        <v/>
      </c>
      <c r="AC415" s="7" t="str">
        <f>IF($J415=AC$4,MAX(AC$1:AC414)+1,"")</f>
        <v/>
      </c>
      <c r="AD415" s="7" t="str">
        <f>IF($J415=AD$4,MAX(AD$1:AD414)+1,"")</f>
        <v/>
      </c>
      <c r="AE415" s="7" t="str">
        <f>IF($J415=AE$4,MAX(AE$1:AE414)+1,"")</f>
        <v/>
      </c>
      <c r="AF415" s="7" t="str">
        <f>IF($J415=AF$4,MAX(AF$1:AF414)+1,"")</f>
        <v/>
      </c>
      <c r="AG415" s="7">
        <f>IF($J415=AG$4,MAX(AG$1:AG414)+1,"")</f>
        <v>7</v>
      </c>
      <c r="AH415" s="7" t="str">
        <f>IF($J415=AH$4,MAX(AH$1:AH414)+1,"")</f>
        <v/>
      </c>
      <c r="AI415" s="7" t="str">
        <f>IF($J415=AI$4,MAX(AI$1:AI414)+1,"")</f>
        <v/>
      </c>
      <c r="AJ415" s="7" t="str">
        <f>IF($J415=AJ$4,MAX(AJ$1:AJ414)+1,"")</f>
        <v/>
      </c>
      <c r="AK415" s="7" t="str">
        <f>IF($J415=AK$4,MAX(AK$1:AK414)+1,"")</f>
        <v/>
      </c>
      <c r="AL415" s="7" t="str">
        <f>IF($J415=AL$4,MAX(AL$1:AL414)+1,"")</f>
        <v/>
      </c>
      <c r="AM415" s="7" t="str">
        <f>IF($J415=AM$4,MAX(AM$1:AM414)+1,"")</f>
        <v/>
      </c>
      <c r="AN415" s="7" t="str">
        <f>IF($J415=AN$4,MAX(AN$1:AN414)+1,"")</f>
        <v/>
      </c>
      <c r="AO415" s="7" t="str">
        <f>IF($J415=AO$4,MAX(AO$1:AO414)+1,"")</f>
        <v/>
      </c>
      <c r="AP415" s="7" t="str">
        <f>IF($J415=AP$4,MAX(AP$1:AP414)+1,"")</f>
        <v/>
      </c>
      <c r="AQ415" s="7" t="str">
        <f>IF($J415=AQ$4,MAX(AQ$1:AQ414)+1,"")</f>
        <v/>
      </c>
      <c r="AR415" s="7" t="str">
        <f>IF($J415=AR$4,MAX(AR$1:AR414)+1,"")</f>
        <v/>
      </c>
      <c r="AS415" s="7" t="str">
        <f>IF($J415=AS$4,MAX(AS$1:AS414)+1,"")</f>
        <v/>
      </c>
      <c r="AT415" s="7" t="str">
        <f>IF($J415=AT$4,MAX(AT$1:AT414)+1,"")</f>
        <v/>
      </c>
      <c r="AU415" s="7" t="str">
        <f>IF($J415=AU$4,MAX(AU$1:AU414)+1,"")</f>
        <v/>
      </c>
      <c r="AV415" s="7" t="str">
        <f>IF($J415=AV$4,MAX(AV$1:AV414)+1,"")</f>
        <v/>
      </c>
      <c r="AW415" s="7" t="str">
        <f>IF($J415=AW$4,MAX(AW$1:AW414)+1,"")</f>
        <v/>
      </c>
      <c r="AX415" s="7" t="str">
        <f>IF($J415=AX$4,MAX(AX$1:AX414)+1,"")</f>
        <v/>
      </c>
      <c r="AY415" s="7" t="str">
        <f>IF($J415=AY$4,MAX(AY$1:AY414)+1,"")</f>
        <v/>
      </c>
      <c r="AZ415" s="7" t="str">
        <f>IF($J415=AZ$4,MAX(AZ$1:AZ414)+1,"")</f>
        <v/>
      </c>
      <c r="BA415" s="7" t="str">
        <f>IF($J415=BA$4,MAX(BA$1:BA414)+1,"")</f>
        <v/>
      </c>
      <c r="BB415" s="7" t="str">
        <f>IF($J415=BB$4,MAX(BB$1:BB414)+1,"")</f>
        <v/>
      </c>
      <c r="BC415" s="7" t="str">
        <f>IF($J415=BC$4,MAX(BC$1:BC414)+1,"")</f>
        <v/>
      </c>
      <c r="BD415" s="7" t="str">
        <f>IF($J415=BD$4,MAX(BD$1:BD414)+1,"")</f>
        <v/>
      </c>
      <c r="BE415" s="7" t="str">
        <f>IF($J415=BE$4,MAX(BE$1:BE414)+1,"")</f>
        <v/>
      </c>
      <c r="BF415" s="7" t="str">
        <f>IF($J415=BF$4,MAX(BF$1:BF414)+1,"")</f>
        <v/>
      </c>
      <c r="BG415" s="7" t="str">
        <f>IF($J415=BG$4,MAX(BG$1:BG414)+1,"")</f>
        <v/>
      </c>
      <c r="BH415" s="7" t="str">
        <f>IF($J415=BH$4,MAX(BH$1:BH414)+1,"")</f>
        <v/>
      </c>
      <c r="BI415" s="6">
        <f t="shared" si="28"/>
        <v>7</v>
      </c>
    </row>
    <row r="416" spans="1:61">
      <c r="A416" s="6" t="str">
        <f t="shared" si="25"/>
        <v>มัธยมศึกษาปีที่ 2/1-23</v>
      </c>
      <c r="B416" s="6" t="str">
        <f t="shared" si="26"/>
        <v>ช67212-8</v>
      </c>
      <c r="D416" s="7">
        <v>23</v>
      </c>
      <c r="E416" s="7" t="s">
        <v>1207</v>
      </c>
      <c r="F416" s="6" t="s">
        <v>1208</v>
      </c>
      <c r="G416" s="6" t="s">
        <v>1209</v>
      </c>
      <c r="H416" s="7" t="s">
        <v>784</v>
      </c>
      <c r="J416" s="7" t="str">
        <f>IF(K416='วิชา-ชั้นที่สอน'!$B$9,'วิชา-ชั้นที่สอน'!$A$9,IF(K416='วิชา-ชั้นที่สอน'!$B$10,'วิชา-ชั้นที่สอน'!$A$10,IF(K416='วิชา-ชั้นที่สอน'!$B$11,'วิชา-ชั้นที่สอน'!$A$11,IF(K416='วิชา-ชั้นที่สอน'!$B$12,'วิชา-ชั้นที่สอน'!$A$12,IF(K416='วิชา-ชั้นที่สอน'!$B$13,'วิชา-ชั้นที่สอน'!$A$13,IF(K416='วิชา-ชั้นที่สอน'!$B$14,'วิชา-ชั้นที่สอน'!$A$14,IF(K416='วิชา-ชั้นที่สอน'!$B$15,'วิชา-ชั้นที่สอน'!$A$15,IF(K416='วิชา-ชั้นที่สอน'!$B$16,'วิชา-ชั้นที่สอน'!$A$16,"-"))))))))</f>
        <v>ช67212</v>
      </c>
      <c r="K416" s="7" t="s">
        <v>1851</v>
      </c>
      <c r="L416" s="7" t="str">
        <f>IF(J416=0,"",IF(J416="-","",IF(J416="","",VLOOKUP(J416,'วิชา-ชั้นที่สอน'!$A$3:$F$59,3,FALSE))))</f>
        <v>นายธนินภัท วิชรัจจ์</v>
      </c>
      <c r="M416" s="7">
        <f>IF(L416=$M$4,MAX(M$1:$M415)+1,"")</f>
        <v>71</v>
      </c>
      <c r="N416" s="7" t="str">
        <f>IF($L416=N$4,MAX(N$1:N415)+1,"")</f>
        <v/>
      </c>
      <c r="O416" s="7" t="str">
        <f>IF($L416=O$4,MAX(O$1:O415)+1,"")</f>
        <v/>
      </c>
      <c r="P416" s="7" t="str">
        <f>IF($L416=P$4,MAX(P$1:P415)+1,"")</f>
        <v/>
      </c>
      <c r="Q416" s="7" t="str">
        <f>IF($L416=Q$4,MAX(Q$1:Q415)+1,"")</f>
        <v/>
      </c>
      <c r="R416" s="7" t="str">
        <f>IF($L416=R$4,MAX(R$1:R415)+1,"")</f>
        <v/>
      </c>
      <c r="S416" s="7" t="str">
        <f>IF($L416=S$4,MAX(S$1:S415)+1,"")</f>
        <v/>
      </c>
      <c r="T416" s="7" t="str">
        <f>IF($L416=T$4,MAX(T$1:T415)+1,"")</f>
        <v/>
      </c>
      <c r="U416" s="7" t="str">
        <f>IF($L416=U$4,MAX(U$1:U415)+1,"")</f>
        <v/>
      </c>
      <c r="V416" s="6">
        <f t="shared" si="27"/>
        <v>71</v>
      </c>
      <c r="X416" s="7" t="str">
        <f>IF($J416=X$4,MAX(X$1:X415)+1,"")</f>
        <v/>
      </c>
      <c r="Y416" s="7" t="str">
        <f>IF($J416=Y$4,MAX(Y$1:Y415)+1,"")</f>
        <v/>
      </c>
      <c r="Z416" s="7" t="str">
        <f>IF($J416=Z$4,MAX(Z$1:Z415)+1,"")</f>
        <v/>
      </c>
      <c r="AA416" s="7" t="str">
        <f>IF($J416=AA$4,MAX(AA$1:AA415)+1,"")</f>
        <v/>
      </c>
      <c r="AB416" s="7" t="str">
        <f>IF($J416=AB$4,MAX(AB$1:AB415)+1,"")</f>
        <v/>
      </c>
      <c r="AC416" s="7" t="str">
        <f>IF($J416=AC$4,MAX(AC$1:AC415)+1,"")</f>
        <v/>
      </c>
      <c r="AD416" s="7" t="str">
        <f>IF($J416=AD$4,MAX(AD$1:AD415)+1,"")</f>
        <v/>
      </c>
      <c r="AE416" s="7" t="str">
        <f>IF($J416=AE$4,MAX(AE$1:AE415)+1,"")</f>
        <v/>
      </c>
      <c r="AF416" s="7" t="str">
        <f>IF($J416=AF$4,MAX(AF$1:AF415)+1,"")</f>
        <v/>
      </c>
      <c r="AG416" s="7">
        <f>IF($J416=AG$4,MAX(AG$1:AG415)+1,"")</f>
        <v>8</v>
      </c>
      <c r="AH416" s="7" t="str">
        <f>IF($J416=AH$4,MAX(AH$1:AH415)+1,"")</f>
        <v/>
      </c>
      <c r="AI416" s="7" t="str">
        <f>IF($J416=AI$4,MAX(AI$1:AI415)+1,"")</f>
        <v/>
      </c>
      <c r="AJ416" s="7" t="str">
        <f>IF($J416=AJ$4,MAX(AJ$1:AJ415)+1,"")</f>
        <v/>
      </c>
      <c r="AK416" s="7" t="str">
        <f>IF($J416=AK$4,MAX(AK$1:AK415)+1,"")</f>
        <v/>
      </c>
      <c r="AL416" s="7" t="str">
        <f>IF($J416=AL$4,MAX(AL$1:AL415)+1,"")</f>
        <v/>
      </c>
      <c r="AM416" s="7" t="str">
        <f>IF($J416=AM$4,MAX(AM$1:AM415)+1,"")</f>
        <v/>
      </c>
      <c r="AN416" s="7" t="str">
        <f>IF($J416=AN$4,MAX(AN$1:AN415)+1,"")</f>
        <v/>
      </c>
      <c r="AO416" s="7" t="str">
        <f>IF($J416=AO$4,MAX(AO$1:AO415)+1,"")</f>
        <v/>
      </c>
      <c r="AP416" s="7" t="str">
        <f>IF($J416=AP$4,MAX(AP$1:AP415)+1,"")</f>
        <v/>
      </c>
      <c r="AQ416" s="7" t="str">
        <f>IF($J416=AQ$4,MAX(AQ$1:AQ415)+1,"")</f>
        <v/>
      </c>
      <c r="AR416" s="7" t="str">
        <f>IF($J416=AR$4,MAX(AR$1:AR415)+1,"")</f>
        <v/>
      </c>
      <c r="AS416" s="7" t="str">
        <f>IF($J416=AS$4,MAX(AS$1:AS415)+1,"")</f>
        <v/>
      </c>
      <c r="AT416" s="7" t="str">
        <f>IF($J416=AT$4,MAX(AT$1:AT415)+1,"")</f>
        <v/>
      </c>
      <c r="AU416" s="7" t="str">
        <f>IF($J416=AU$4,MAX(AU$1:AU415)+1,"")</f>
        <v/>
      </c>
      <c r="AV416" s="7" t="str">
        <f>IF($J416=AV$4,MAX(AV$1:AV415)+1,"")</f>
        <v/>
      </c>
      <c r="AW416" s="7" t="str">
        <f>IF($J416=AW$4,MAX(AW$1:AW415)+1,"")</f>
        <v/>
      </c>
      <c r="AX416" s="7" t="str">
        <f>IF($J416=AX$4,MAX(AX$1:AX415)+1,"")</f>
        <v/>
      </c>
      <c r="AY416" s="7" t="str">
        <f>IF($J416=AY$4,MAX(AY$1:AY415)+1,"")</f>
        <v/>
      </c>
      <c r="AZ416" s="7" t="str">
        <f>IF($J416=AZ$4,MAX(AZ$1:AZ415)+1,"")</f>
        <v/>
      </c>
      <c r="BA416" s="7" t="str">
        <f>IF($J416=BA$4,MAX(BA$1:BA415)+1,"")</f>
        <v/>
      </c>
      <c r="BB416" s="7" t="str">
        <f>IF($J416=BB$4,MAX(BB$1:BB415)+1,"")</f>
        <v/>
      </c>
      <c r="BC416" s="7" t="str">
        <f>IF($J416=BC$4,MAX(BC$1:BC415)+1,"")</f>
        <v/>
      </c>
      <c r="BD416" s="7" t="str">
        <f>IF($J416=BD$4,MAX(BD$1:BD415)+1,"")</f>
        <v/>
      </c>
      <c r="BE416" s="7" t="str">
        <f>IF($J416=BE$4,MAX(BE$1:BE415)+1,"")</f>
        <v/>
      </c>
      <c r="BF416" s="7" t="str">
        <f>IF($J416=BF$4,MAX(BF$1:BF415)+1,"")</f>
        <v/>
      </c>
      <c r="BG416" s="7" t="str">
        <f>IF($J416=BG$4,MAX(BG$1:BG415)+1,"")</f>
        <v/>
      </c>
      <c r="BH416" s="7" t="str">
        <f>IF($J416=BH$4,MAX(BH$1:BH415)+1,"")</f>
        <v/>
      </c>
      <c r="BI416" s="6">
        <f t="shared" si="28"/>
        <v>8</v>
      </c>
    </row>
    <row r="417" spans="1:61">
      <c r="A417" s="6" t="str">
        <f t="shared" si="25"/>
        <v>มัธยมศึกษาปีที่ 2/1-24</v>
      </c>
      <c r="B417" s="6" t="str">
        <f t="shared" si="26"/>
        <v>ช67212-9</v>
      </c>
      <c r="D417" s="7">
        <v>24</v>
      </c>
      <c r="E417" s="7" t="s">
        <v>1210</v>
      </c>
      <c r="F417" s="6" t="s">
        <v>1211</v>
      </c>
      <c r="G417" s="6" t="s">
        <v>1212</v>
      </c>
      <c r="H417" s="7" t="s">
        <v>784</v>
      </c>
      <c r="J417" s="7" t="str">
        <f>IF(K417='วิชา-ชั้นที่สอน'!$B$9,'วิชา-ชั้นที่สอน'!$A$9,IF(K417='วิชา-ชั้นที่สอน'!$B$10,'วิชา-ชั้นที่สอน'!$A$10,IF(K417='วิชา-ชั้นที่สอน'!$B$11,'วิชา-ชั้นที่สอน'!$A$11,IF(K417='วิชา-ชั้นที่สอน'!$B$12,'วิชา-ชั้นที่สอน'!$A$12,IF(K417='วิชา-ชั้นที่สอน'!$B$13,'วิชา-ชั้นที่สอน'!$A$13,IF(K417='วิชา-ชั้นที่สอน'!$B$14,'วิชา-ชั้นที่สอน'!$A$14,IF(K417='วิชา-ชั้นที่สอน'!$B$15,'วิชา-ชั้นที่สอน'!$A$15,IF(K417='วิชา-ชั้นที่สอน'!$B$16,'วิชา-ชั้นที่สอน'!$A$16,"-"))))))))</f>
        <v>ช67212</v>
      </c>
      <c r="K417" s="7" t="s">
        <v>1851</v>
      </c>
      <c r="L417" s="7" t="str">
        <f>IF(J417=0,"",IF(J417="-","",IF(J417="","",VLOOKUP(J417,'วิชา-ชั้นที่สอน'!$A$3:$F$59,3,FALSE))))</f>
        <v>นายธนินภัท วิชรัจจ์</v>
      </c>
      <c r="M417" s="7">
        <f>IF(L417=$M$4,MAX(M$1:$M416)+1,"")</f>
        <v>72</v>
      </c>
      <c r="N417" s="7" t="str">
        <f>IF($L417=N$4,MAX(N$1:N416)+1,"")</f>
        <v/>
      </c>
      <c r="O417" s="7" t="str">
        <f>IF($L417=O$4,MAX(O$1:O416)+1,"")</f>
        <v/>
      </c>
      <c r="P417" s="7" t="str">
        <f>IF($L417=P$4,MAX(P$1:P416)+1,"")</f>
        <v/>
      </c>
      <c r="Q417" s="7" t="str">
        <f>IF($L417=Q$4,MAX(Q$1:Q416)+1,"")</f>
        <v/>
      </c>
      <c r="R417" s="7" t="str">
        <f>IF($L417=R$4,MAX(R$1:R416)+1,"")</f>
        <v/>
      </c>
      <c r="S417" s="7" t="str">
        <f>IF($L417=S$4,MAX(S$1:S416)+1,"")</f>
        <v/>
      </c>
      <c r="T417" s="7" t="str">
        <f>IF($L417=T$4,MAX(T$1:T416)+1,"")</f>
        <v/>
      </c>
      <c r="U417" s="7" t="str">
        <f>IF($L417=U$4,MAX(U$1:U416)+1,"")</f>
        <v/>
      </c>
      <c r="V417" s="6">
        <f t="shared" si="27"/>
        <v>72</v>
      </c>
      <c r="X417" s="7" t="str">
        <f>IF($J417=X$4,MAX(X$1:X416)+1,"")</f>
        <v/>
      </c>
      <c r="Y417" s="7" t="str">
        <f>IF($J417=Y$4,MAX(Y$1:Y416)+1,"")</f>
        <v/>
      </c>
      <c r="Z417" s="7" t="str">
        <f>IF($J417=Z$4,MAX(Z$1:Z416)+1,"")</f>
        <v/>
      </c>
      <c r="AA417" s="7" t="str">
        <f>IF($J417=AA$4,MAX(AA$1:AA416)+1,"")</f>
        <v/>
      </c>
      <c r="AB417" s="7" t="str">
        <f>IF($J417=AB$4,MAX(AB$1:AB416)+1,"")</f>
        <v/>
      </c>
      <c r="AC417" s="7" t="str">
        <f>IF($J417=AC$4,MAX(AC$1:AC416)+1,"")</f>
        <v/>
      </c>
      <c r="AD417" s="7" t="str">
        <f>IF($J417=AD$4,MAX(AD$1:AD416)+1,"")</f>
        <v/>
      </c>
      <c r="AE417" s="7" t="str">
        <f>IF($J417=AE$4,MAX(AE$1:AE416)+1,"")</f>
        <v/>
      </c>
      <c r="AF417" s="7" t="str">
        <f>IF($J417=AF$4,MAX(AF$1:AF416)+1,"")</f>
        <v/>
      </c>
      <c r="AG417" s="7">
        <f>IF($J417=AG$4,MAX(AG$1:AG416)+1,"")</f>
        <v>9</v>
      </c>
      <c r="AH417" s="7" t="str">
        <f>IF($J417=AH$4,MAX(AH$1:AH416)+1,"")</f>
        <v/>
      </c>
      <c r="AI417" s="7" t="str">
        <f>IF($J417=AI$4,MAX(AI$1:AI416)+1,"")</f>
        <v/>
      </c>
      <c r="AJ417" s="7" t="str">
        <f>IF($J417=AJ$4,MAX(AJ$1:AJ416)+1,"")</f>
        <v/>
      </c>
      <c r="AK417" s="7" t="str">
        <f>IF($J417=AK$4,MAX(AK$1:AK416)+1,"")</f>
        <v/>
      </c>
      <c r="AL417" s="7" t="str">
        <f>IF($J417=AL$4,MAX(AL$1:AL416)+1,"")</f>
        <v/>
      </c>
      <c r="AM417" s="7" t="str">
        <f>IF($J417=AM$4,MAX(AM$1:AM416)+1,"")</f>
        <v/>
      </c>
      <c r="AN417" s="7" t="str">
        <f>IF($J417=AN$4,MAX(AN$1:AN416)+1,"")</f>
        <v/>
      </c>
      <c r="AO417" s="7" t="str">
        <f>IF($J417=AO$4,MAX(AO$1:AO416)+1,"")</f>
        <v/>
      </c>
      <c r="AP417" s="7" t="str">
        <f>IF($J417=AP$4,MAX(AP$1:AP416)+1,"")</f>
        <v/>
      </c>
      <c r="AQ417" s="7" t="str">
        <f>IF($J417=AQ$4,MAX(AQ$1:AQ416)+1,"")</f>
        <v/>
      </c>
      <c r="AR417" s="7" t="str">
        <f>IF($J417=AR$4,MAX(AR$1:AR416)+1,"")</f>
        <v/>
      </c>
      <c r="AS417" s="7" t="str">
        <f>IF($J417=AS$4,MAX(AS$1:AS416)+1,"")</f>
        <v/>
      </c>
      <c r="AT417" s="7" t="str">
        <f>IF($J417=AT$4,MAX(AT$1:AT416)+1,"")</f>
        <v/>
      </c>
      <c r="AU417" s="7" t="str">
        <f>IF($J417=AU$4,MAX(AU$1:AU416)+1,"")</f>
        <v/>
      </c>
      <c r="AV417" s="7" t="str">
        <f>IF($J417=AV$4,MAX(AV$1:AV416)+1,"")</f>
        <v/>
      </c>
      <c r="AW417" s="7" t="str">
        <f>IF($J417=AW$4,MAX(AW$1:AW416)+1,"")</f>
        <v/>
      </c>
      <c r="AX417" s="7" t="str">
        <f>IF($J417=AX$4,MAX(AX$1:AX416)+1,"")</f>
        <v/>
      </c>
      <c r="AY417" s="7" t="str">
        <f>IF($J417=AY$4,MAX(AY$1:AY416)+1,"")</f>
        <v/>
      </c>
      <c r="AZ417" s="7" t="str">
        <f>IF($J417=AZ$4,MAX(AZ$1:AZ416)+1,"")</f>
        <v/>
      </c>
      <c r="BA417" s="7" t="str">
        <f>IF($J417=BA$4,MAX(BA$1:BA416)+1,"")</f>
        <v/>
      </c>
      <c r="BB417" s="7" t="str">
        <f>IF($J417=BB$4,MAX(BB$1:BB416)+1,"")</f>
        <v/>
      </c>
      <c r="BC417" s="7" t="str">
        <f>IF($J417=BC$4,MAX(BC$1:BC416)+1,"")</f>
        <v/>
      </c>
      <c r="BD417" s="7" t="str">
        <f>IF($J417=BD$4,MAX(BD$1:BD416)+1,"")</f>
        <v/>
      </c>
      <c r="BE417" s="7" t="str">
        <f>IF($J417=BE$4,MAX(BE$1:BE416)+1,"")</f>
        <v/>
      </c>
      <c r="BF417" s="7" t="str">
        <f>IF($J417=BF$4,MAX(BF$1:BF416)+1,"")</f>
        <v/>
      </c>
      <c r="BG417" s="7" t="str">
        <f>IF($J417=BG$4,MAX(BG$1:BG416)+1,"")</f>
        <v/>
      </c>
      <c r="BH417" s="7" t="str">
        <f>IF($J417=BH$4,MAX(BH$1:BH416)+1,"")</f>
        <v/>
      </c>
      <c r="BI417" s="6">
        <f t="shared" si="28"/>
        <v>9</v>
      </c>
    </row>
    <row r="418" spans="1:61">
      <c r="A418" s="6" t="str">
        <f t="shared" si="25"/>
        <v>มัธยมศึกษาปีที่ 2/1-25</v>
      </c>
      <c r="B418" s="6" t="str">
        <f t="shared" si="26"/>
        <v>ช67213-5</v>
      </c>
      <c r="D418" s="7">
        <v>25</v>
      </c>
      <c r="E418" s="7" t="s">
        <v>1213</v>
      </c>
      <c r="F418" s="6" t="s">
        <v>1214</v>
      </c>
      <c r="G418" s="6" t="s">
        <v>1215</v>
      </c>
      <c r="H418" s="7" t="s">
        <v>784</v>
      </c>
      <c r="J418" s="7" t="str">
        <f>IF(K418='วิชา-ชั้นที่สอน'!$B$9,'วิชา-ชั้นที่สอน'!$A$9,IF(K418='วิชา-ชั้นที่สอน'!$B$10,'วิชา-ชั้นที่สอน'!$A$10,IF(K418='วิชา-ชั้นที่สอน'!$B$11,'วิชา-ชั้นที่สอน'!$A$11,IF(K418='วิชา-ชั้นที่สอน'!$B$12,'วิชา-ชั้นที่สอน'!$A$12,IF(K418='วิชา-ชั้นที่สอน'!$B$13,'วิชา-ชั้นที่สอน'!$A$13,IF(K418='วิชา-ชั้นที่สอน'!$B$14,'วิชา-ชั้นที่สอน'!$A$14,IF(K418='วิชา-ชั้นที่สอน'!$B$15,'วิชา-ชั้นที่สอน'!$A$15,IF(K418='วิชา-ชั้นที่สอน'!$B$16,'วิชา-ชั้นที่สอน'!$A$16,"-"))))))))</f>
        <v>ช67213</v>
      </c>
      <c r="K418" s="7" t="s">
        <v>1857</v>
      </c>
      <c r="L418" s="7" t="str">
        <f>IF(J418=0,"",IF(J418="-","",IF(J418="","",VLOOKUP(J418,'วิชา-ชั้นที่สอน'!$A$3:$F$59,3,FALSE))))</f>
        <v>นายวสันต์ แสงรัตนกุล</v>
      </c>
      <c r="M418" s="7" t="str">
        <f>IF(L418=$M$4,MAX(M$1:$M417)+1,"")</f>
        <v/>
      </c>
      <c r="N418" s="7" t="str">
        <f>IF($L418=N$4,MAX(N$1:N417)+1,"")</f>
        <v/>
      </c>
      <c r="O418" s="7" t="str">
        <f>IF($L418=O$4,MAX(O$1:O417)+1,"")</f>
        <v/>
      </c>
      <c r="P418" s="7" t="str">
        <f>IF($L418=P$4,MAX(P$1:P417)+1,"")</f>
        <v/>
      </c>
      <c r="Q418" s="7" t="str">
        <f>IF($L418=Q$4,MAX(Q$1:Q417)+1,"")</f>
        <v/>
      </c>
      <c r="R418" s="7" t="str">
        <f>IF($L418=R$4,MAX(R$1:R417)+1,"")</f>
        <v/>
      </c>
      <c r="S418" s="7">
        <f>IF($L418=S$4,MAX(S$1:S417)+1,"")</f>
        <v>35</v>
      </c>
      <c r="T418" s="7" t="str">
        <f>IF($L418=T$4,MAX(T$1:T417)+1,"")</f>
        <v/>
      </c>
      <c r="U418" s="7" t="str">
        <f>IF($L418=U$4,MAX(U$1:U417)+1,"")</f>
        <v/>
      </c>
      <c r="V418" s="6">
        <f t="shared" si="27"/>
        <v>35</v>
      </c>
      <c r="X418" s="7" t="str">
        <f>IF($J418=X$4,MAX(X$1:X417)+1,"")</f>
        <v/>
      </c>
      <c r="Y418" s="7" t="str">
        <f>IF($J418=Y$4,MAX(Y$1:Y417)+1,"")</f>
        <v/>
      </c>
      <c r="Z418" s="7" t="str">
        <f>IF($J418=Z$4,MAX(Z$1:Z417)+1,"")</f>
        <v/>
      </c>
      <c r="AA418" s="7" t="str">
        <f>IF($J418=AA$4,MAX(AA$1:AA417)+1,"")</f>
        <v/>
      </c>
      <c r="AB418" s="7" t="str">
        <f>IF($J418=AB$4,MAX(AB$1:AB417)+1,"")</f>
        <v/>
      </c>
      <c r="AC418" s="7" t="str">
        <f>IF($J418=AC$4,MAX(AC$1:AC417)+1,"")</f>
        <v/>
      </c>
      <c r="AD418" s="7" t="str">
        <f>IF($J418=AD$4,MAX(AD$1:AD417)+1,"")</f>
        <v/>
      </c>
      <c r="AE418" s="7" t="str">
        <f>IF($J418=AE$4,MAX(AE$1:AE417)+1,"")</f>
        <v/>
      </c>
      <c r="AF418" s="7" t="str">
        <f>IF($J418=AF$4,MAX(AF$1:AF417)+1,"")</f>
        <v/>
      </c>
      <c r="AG418" s="7" t="str">
        <f>IF($J418=AG$4,MAX(AG$1:AG417)+1,"")</f>
        <v/>
      </c>
      <c r="AH418" s="7">
        <f>IF($J418=AH$4,MAX(AH$1:AH417)+1,"")</f>
        <v>5</v>
      </c>
      <c r="AI418" s="7" t="str">
        <f>IF($J418=AI$4,MAX(AI$1:AI417)+1,"")</f>
        <v/>
      </c>
      <c r="AJ418" s="7" t="str">
        <f>IF($J418=AJ$4,MAX(AJ$1:AJ417)+1,"")</f>
        <v/>
      </c>
      <c r="AK418" s="7" t="str">
        <f>IF($J418=AK$4,MAX(AK$1:AK417)+1,"")</f>
        <v/>
      </c>
      <c r="AL418" s="7" t="str">
        <f>IF($J418=AL$4,MAX(AL$1:AL417)+1,"")</f>
        <v/>
      </c>
      <c r="AM418" s="7" t="str">
        <f>IF($J418=AM$4,MAX(AM$1:AM417)+1,"")</f>
        <v/>
      </c>
      <c r="AN418" s="7" t="str">
        <f>IF($J418=AN$4,MAX(AN$1:AN417)+1,"")</f>
        <v/>
      </c>
      <c r="AO418" s="7" t="str">
        <f>IF($J418=AO$4,MAX(AO$1:AO417)+1,"")</f>
        <v/>
      </c>
      <c r="AP418" s="7" t="str">
        <f>IF($J418=AP$4,MAX(AP$1:AP417)+1,"")</f>
        <v/>
      </c>
      <c r="AQ418" s="7" t="str">
        <f>IF($J418=AQ$4,MAX(AQ$1:AQ417)+1,"")</f>
        <v/>
      </c>
      <c r="AR418" s="7" t="str">
        <f>IF($J418=AR$4,MAX(AR$1:AR417)+1,"")</f>
        <v/>
      </c>
      <c r="AS418" s="7" t="str">
        <f>IF($J418=AS$4,MAX(AS$1:AS417)+1,"")</f>
        <v/>
      </c>
      <c r="AT418" s="7" t="str">
        <f>IF($J418=AT$4,MAX(AT$1:AT417)+1,"")</f>
        <v/>
      </c>
      <c r="AU418" s="7" t="str">
        <f>IF($J418=AU$4,MAX(AU$1:AU417)+1,"")</f>
        <v/>
      </c>
      <c r="AV418" s="7" t="str">
        <f>IF($J418=AV$4,MAX(AV$1:AV417)+1,"")</f>
        <v/>
      </c>
      <c r="AW418" s="7" t="str">
        <f>IF($J418=AW$4,MAX(AW$1:AW417)+1,"")</f>
        <v/>
      </c>
      <c r="AX418" s="7" t="str">
        <f>IF($J418=AX$4,MAX(AX$1:AX417)+1,"")</f>
        <v/>
      </c>
      <c r="AY418" s="7" t="str">
        <f>IF($J418=AY$4,MAX(AY$1:AY417)+1,"")</f>
        <v/>
      </c>
      <c r="AZ418" s="7" t="str">
        <f>IF($J418=AZ$4,MAX(AZ$1:AZ417)+1,"")</f>
        <v/>
      </c>
      <c r="BA418" s="7" t="str">
        <f>IF($J418=BA$4,MAX(BA$1:BA417)+1,"")</f>
        <v/>
      </c>
      <c r="BB418" s="7" t="str">
        <f>IF($J418=BB$4,MAX(BB$1:BB417)+1,"")</f>
        <v/>
      </c>
      <c r="BC418" s="7" t="str">
        <f>IF($J418=BC$4,MAX(BC$1:BC417)+1,"")</f>
        <v/>
      </c>
      <c r="BD418" s="7" t="str">
        <f>IF($J418=BD$4,MAX(BD$1:BD417)+1,"")</f>
        <v/>
      </c>
      <c r="BE418" s="7" t="str">
        <f>IF($J418=BE$4,MAX(BE$1:BE417)+1,"")</f>
        <v/>
      </c>
      <c r="BF418" s="7" t="str">
        <f>IF($J418=BF$4,MAX(BF$1:BF417)+1,"")</f>
        <v/>
      </c>
      <c r="BG418" s="7" t="str">
        <f>IF($J418=BG$4,MAX(BG$1:BG417)+1,"")</f>
        <v/>
      </c>
      <c r="BH418" s="7" t="str">
        <f>IF($J418=BH$4,MAX(BH$1:BH417)+1,"")</f>
        <v/>
      </c>
      <c r="BI418" s="6">
        <f t="shared" si="28"/>
        <v>5</v>
      </c>
    </row>
    <row r="419" spans="1:61">
      <c r="A419" s="6" t="str">
        <f t="shared" si="25"/>
        <v>มัธยมศึกษาปีที่ 2/1-26</v>
      </c>
      <c r="B419" s="6" t="str">
        <f t="shared" si="26"/>
        <v>ช67213-6</v>
      </c>
      <c r="D419" s="7">
        <v>26</v>
      </c>
      <c r="E419" s="7" t="s">
        <v>1216</v>
      </c>
      <c r="F419" s="6" t="s">
        <v>1217</v>
      </c>
      <c r="G419" s="6" t="s">
        <v>1218</v>
      </c>
      <c r="H419" s="7" t="s">
        <v>784</v>
      </c>
      <c r="J419" s="7" t="str">
        <f>IF(K419='วิชา-ชั้นที่สอน'!$B$9,'วิชา-ชั้นที่สอน'!$A$9,IF(K419='วิชา-ชั้นที่สอน'!$B$10,'วิชา-ชั้นที่สอน'!$A$10,IF(K419='วิชา-ชั้นที่สอน'!$B$11,'วิชา-ชั้นที่สอน'!$A$11,IF(K419='วิชา-ชั้นที่สอน'!$B$12,'วิชา-ชั้นที่สอน'!$A$12,IF(K419='วิชา-ชั้นที่สอน'!$B$13,'วิชา-ชั้นที่สอน'!$A$13,IF(K419='วิชา-ชั้นที่สอน'!$B$14,'วิชา-ชั้นที่สอน'!$A$14,IF(K419='วิชา-ชั้นที่สอน'!$B$15,'วิชา-ชั้นที่สอน'!$A$15,IF(K419='วิชา-ชั้นที่สอน'!$B$16,'วิชา-ชั้นที่สอน'!$A$16,"-"))))))))</f>
        <v>ช67213</v>
      </c>
      <c r="K419" s="7" t="s">
        <v>1857</v>
      </c>
      <c r="L419" s="7" t="str">
        <f>IF(J419=0,"",IF(J419="-","",IF(J419="","",VLOOKUP(J419,'วิชา-ชั้นที่สอน'!$A$3:$F$59,3,FALSE))))</f>
        <v>นายวสันต์ แสงรัตนกุล</v>
      </c>
      <c r="M419" s="7" t="str">
        <f>IF(L419=$M$4,MAX(M$1:$M418)+1,"")</f>
        <v/>
      </c>
      <c r="N419" s="7" t="str">
        <f>IF($L419=N$4,MAX(N$1:N418)+1,"")</f>
        <v/>
      </c>
      <c r="O419" s="7" t="str">
        <f>IF($L419=O$4,MAX(O$1:O418)+1,"")</f>
        <v/>
      </c>
      <c r="P419" s="7" t="str">
        <f>IF($L419=P$4,MAX(P$1:P418)+1,"")</f>
        <v/>
      </c>
      <c r="Q419" s="7" t="str">
        <f>IF($L419=Q$4,MAX(Q$1:Q418)+1,"")</f>
        <v/>
      </c>
      <c r="R419" s="7" t="str">
        <f>IF($L419=R$4,MAX(R$1:R418)+1,"")</f>
        <v/>
      </c>
      <c r="S419" s="7">
        <f>IF($L419=S$4,MAX(S$1:S418)+1,"")</f>
        <v>36</v>
      </c>
      <c r="T419" s="7" t="str">
        <f>IF($L419=T$4,MAX(T$1:T418)+1,"")</f>
        <v/>
      </c>
      <c r="U419" s="7" t="str">
        <f>IF($L419=U$4,MAX(U$1:U418)+1,"")</f>
        <v/>
      </c>
      <c r="V419" s="6">
        <f t="shared" si="27"/>
        <v>36</v>
      </c>
      <c r="X419" s="7" t="str">
        <f>IF($J419=X$4,MAX(X$1:X418)+1,"")</f>
        <v/>
      </c>
      <c r="Y419" s="7" t="str">
        <f>IF($J419=Y$4,MAX(Y$1:Y418)+1,"")</f>
        <v/>
      </c>
      <c r="Z419" s="7" t="str">
        <f>IF($J419=Z$4,MAX(Z$1:Z418)+1,"")</f>
        <v/>
      </c>
      <c r="AA419" s="7" t="str">
        <f>IF($J419=AA$4,MAX(AA$1:AA418)+1,"")</f>
        <v/>
      </c>
      <c r="AB419" s="7" t="str">
        <f>IF($J419=AB$4,MAX(AB$1:AB418)+1,"")</f>
        <v/>
      </c>
      <c r="AC419" s="7" t="str">
        <f>IF($J419=AC$4,MAX(AC$1:AC418)+1,"")</f>
        <v/>
      </c>
      <c r="AD419" s="7" t="str">
        <f>IF($J419=AD$4,MAX(AD$1:AD418)+1,"")</f>
        <v/>
      </c>
      <c r="AE419" s="7" t="str">
        <f>IF($J419=AE$4,MAX(AE$1:AE418)+1,"")</f>
        <v/>
      </c>
      <c r="AF419" s="7" t="str">
        <f>IF($J419=AF$4,MAX(AF$1:AF418)+1,"")</f>
        <v/>
      </c>
      <c r="AG419" s="7" t="str">
        <f>IF($J419=AG$4,MAX(AG$1:AG418)+1,"")</f>
        <v/>
      </c>
      <c r="AH419" s="7">
        <f>IF($J419=AH$4,MAX(AH$1:AH418)+1,"")</f>
        <v>6</v>
      </c>
      <c r="AI419" s="7" t="str">
        <f>IF($J419=AI$4,MAX(AI$1:AI418)+1,"")</f>
        <v/>
      </c>
      <c r="AJ419" s="7" t="str">
        <f>IF($J419=AJ$4,MAX(AJ$1:AJ418)+1,"")</f>
        <v/>
      </c>
      <c r="AK419" s="7" t="str">
        <f>IF($J419=AK$4,MAX(AK$1:AK418)+1,"")</f>
        <v/>
      </c>
      <c r="AL419" s="7" t="str">
        <f>IF($J419=AL$4,MAX(AL$1:AL418)+1,"")</f>
        <v/>
      </c>
      <c r="AM419" s="7" t="str">
        <f>IF($J419=AM$4,MAX(AM$1:AM418)+1,"")</f>
        <v/>
      </c>
      <c r="AN419" s="7" t="str">
        <f>IF($J419=AN$4,MAX(AN$1:AN418)+1,"")</f>
        <v/>
      </c>
      <c r="AO419" s="7" t="str">
        <f>IF($J419=AO$4,MAX(AO$1:AO418)+1,"")</f>
        <v/>
      </c>
      <c r="AP419" s="7" t="str">
        <f>IF($J419=AP$4,MAX(AP$1:AP418)+1,"")</f>
        <v/>
      </c>
      <c r="AQ419" s="7" t="str">
        <f>IF($J419=AQ$4,MAX(AQ$1:AQ418)+1,"")</f>
        <v/>
      </c>
      <c r="AR419" s="7" t="str">
        <f>IF($J419=AR$4,MAX(AR$1:AR418)+1,"")</f>
        <v/>
      </c>
      <c r="AS419" s="7" t="str">
        <f>IF($J419=AS$4,MAX(AS$1:AS418)+1,"")</f>
        <v/>
      </c>
      <c r="AT419" s="7" t="str">
        <f>IF($J419=AT$4,MAX(AT$1:AT418)+1,"")</f>
        <v/>
      </c>
      <c r="AU419" s="7" t="str">
        <f>IF($J419=AU$4,MAX(AU$1:AU418)+1,"")</f>
        <v/>
      </c>
      <c r="AV419" s="7" t="str">
        <f>IF($J419=AV$4,MAX(AV$1:AV418)+1,"")</f>
        <v/>
      </c>
      <c r="AW419" s="7" t="str">
        <f>IF($J419=AW$4,MAX(AW$1:AW418)+1,"")</f>
        <v/>
      </c>
      <c r="AX419" s="7" t="str">
        <f>IF($J419=AX$4,MAX(AX$1:AX418)+1,"")</f>
        <v/>
      </c>
      <c r="AY419" s="7" t="str">
        <f>IF($J419=AY$4,MAX(AY$1:AY418)+1,"")</f>
        <v/>
      </c>
      <c r="AZ419" s="7" t="str">
        <f>IF($J419=AZ$4,MAX(AZ$1:AZ418)+1,"")</f>
        <v/>
      </c>
      <c r="BA419" s="7" t="str">
        <f>IF($J419=BA$4,MAX(BA$1:BA418)+1,"")</f>
        <v/>
      </c>
      <c r="BB419" s="7" t="str">
        <f>IF($J419=BB$4,MAX(BB$1:BB418)+1,"")</f>
        <v/>
      </c>
      <c r="BC419" s="7" t="str">
        <f>IF($J419=BC$4,MAX(BC$1:BC418)+1,"")</f>
        <v/>
      </c>
      <c r="BD419" s="7" t="str">
        <f>IF($J419=BD$4,MAX(BD$1:BD418)+1,"")</f>
        <v/>
      </c>
      <c r="BE419" s="7" t="str">
        <f>IF($J419=BE$4,MAX(BE$1:BE418)+1,"")</f>
        <v/>
      </c>
      <c r="BF419" s="7" t="str">
        <f>IF($J419=BF$4,MAX(BF$1:BF418)+1,"")</f>
        <v/>
      </c>
      <c r="BG419" s="7" t="str">
        <f>IF($J419=BG$4,MAX(BG$1:BG418)+1,"")</f>
        <v/>
      </c>
      <c r="BH419" s="7" t="str">
        <f>IF($J419=BH$4,MAX(BH$1:BH418)+1,"")</f>
        <v/>
      </c>
      <c r="BI419" s="6">
        <f t="shared" si="28"/>
        <v>6</v>
      </c>
    </row>
    <row r="420" spans="1:61">
      <c r="A420" s="6" t="str">
        <f t="shared" si="25"/>
        <v>มัธยมศึกษาปีที่ 2/1-27</v>
      </c>
      <c r="B420" s="6" t="str">
        <f t="shared" si="26"/>
        <v>ช67212-10</v>
      </c>
      <c r="D420" s="7">
        <v>27</v>
      </c>
      <c r="E420" s="7" t="s">
        <v>1219</v>
      </c>
      <c r="F420" s="6" t="s">
        <v>2021</v>
      </c>
      <c r="G420" s="6" t="s">
        <v>1220</v>
      </c>
      <c r="H420" s="7" t="s">
        <v>784</v>
      </c>
      <c r="J420" s="7" t="str">
        <f>IF(K420='วิชา-ชั้นที่สอน'!$B$9,'วิชา-ชั้นที่สอน'!$A$9,IF(K420='วิชา-ชั้นที่สอน'!$B$10,'วิชา-ชั้นที่สอน'!$A$10,IF(K420='วิชา-ชั้นที่สอน'!$B$11,'วิชา-ชั้นที่สอน'!$A$11,IF(K420='วิชา-ชั้นที่สอน'!$B$12,'วิชา-ชั้นที่สอน'!$A$12,IF(K420='วิชา-ชั้นที่สอน'!$B$13,'วิชา-ชั้นที่สอน'!$A$13,IF(K420='วิชา-ชั้นที่สอน'!$B$14,'วิชา-ชั้นที่สอน'!$A$14,IF(K420='วิชา-ชั้นที่สอน'!$B$15,'วิชา-ชั้นที่สอน'!$A$15,IF(K420='วิชา-ชั้นที่สอน'!$B$16,'วิชา-ชั้นที่สอน'!$A$16,"-"))))))))</f>
        <v>ช67212</v>
      </c>
      <c r="K420" s="7" t="s">
        <v>1851</v>
      </c>
      <c r="L420" s="7" t="str">
        <f>IF(J420=0,"",IF(J420="-","",IF(J420="","",VLOOKUP(J420,'วิชา-ชั้นที่สอน'!$A$3:$F$59,3,FALSE))))</f>
        <v>นายธนินภัท วิชรัจจ์</v>
      </c>
      <c r="M420" s="7">
        <f>IF(L420=$M$4,MAX(M$1:$M419)+1,"")</f>
        <v>73</v>
      </c>
      <c r="N420" s="7" t="str">
        <f>IF($L420=N$4,MAX(N$1:N419)+1,"")</f>
        <v/>
      </c>
      <c r="O420" s="7" t="str">
        <f>IF($L420=O$4,MAX(O$1:O419)+1,"")</f>
        <v/>
      </c>
      <c r="P420" s="7" t="str">
        <f>IF($L420=P$4,MAX(P$1:P419)+1,"")</f>
        <v/>
      </c>
      <c r="Q420" s="7" t="str">
        <f>IF($L420=Q$4,MAX(Q$1:Q419)+1,"")</f>
        <v/>
      </c>
      <c r="R420" s="7" t="str">
        <f>IF($L420=R$4,MAX(R$1:R419)+1,"")</f>
        <v/>
      </c>
      <c r="S420" s="7" t="str">
        <f>IF($L420=S$4,MAX(S$1:S419)+1,"")</f>
        <v/>
      </c>
      <c r="T420" s="7" t="str">
        <f>IF($L420=T$4,MAX(T$1:T419)+1,"")</f>
        <v/>
      </c>
      <c r="U420" s="7" t="str">
        <f>IF($L420=U$4,MAX(U$1:U419)+1,"")</f>
        <v/>
      </c>
      <c r="V420" s="6">
        <f t="shared" si="27"/>
        <v>73</v>
      </c>
      <c r="X420" s="7" t="str">
        <f>IF($J420=X$4,MAX(X$1:X419)+1,"")</f>
        <v/>
      </c>
      <c r="Y420" s="7" t="str">
        <f>IF($J420=Y$4,MAX(Y$1:Y419)+1,"")</f>
        <v/>
      </c>
      <c r="Z420" s="7" t="str">
        <f>IF($J420=Z$4,MAX(Z$1:Z419)+1,"")</f>
        <v/>
      </c>
      <c r="AA420" s="7" t="str">
        <f>IF($J420=AA$4,MAX(AA$1:AA419)+1,"")</f>
        <v/>
      </c>
      <c r="AB420" s="7" t="str">
        <f>IF($J420=AB$4,MAX(AB$1:AB419)+1,"")</f>
        <v/>
      </c>
      <c r="AC420" s="7" t="str">
        <f>IF($J420=AC$4,MAX(AC$1:AC419)+1,"")</f>
        <v/>
      </c>
      <c r="AD420" s="7" t="str">
        <f>IF($J420=AD$4,MAX(AD$1:AD419)+1,"")</f>
        <v/>
      </c>
      <c r="AE420" s="7" t="str">
        <f>IF($J420=AE$4,MAX(AE$1:AE419)+1,"")</f>
        <v/>
      </c>
      <c r="AF420" s="7" t="str">
        <f>IF($J420=AF$4,MAX(AF$1:AF419)+1,"")</f>
        <v/>
      </c>
      <c r="AG420" s="7">
        <f>IF($J420=AG$4,MAX(AG$1:AG419)+1,"")</f>
        <v>10</v>
      </c>
      <c r="AH420" s="7" t="str">
        <f>IF($J420=AH$4,MAX(AH$1:AH419)+1,"")</f>
        <v/>
      </c>
      <c r="AI420" s="7" t="str">
        <f>IF($J420=AI$4,MAX(AI$1:AI419)+1,"")</f>
        <v/>
      </c>
      <c r="AJ420" s="7" t="str">
        <f>IF($J420=AJ$4,MAX(AJ$1:AJ419)+1,"")</f>
        <v/>
      </c>
      <c r="AK420" s="7" t="str">
        <f>IF($J420=AK$4,MAX(AK$1:AK419)+1,"")</f>
        <v/>
      </c>
      <c r="AL420" s="7" t="str">
        <f>IF($J420=AL$4,MAX(AL$1:AL419)+1,"")</f>
        <v/>
      </c>
      <c r="AM420" s="7" t="str">
        <f>IF($J420=AM$4,MAX(AM$1:AM419)+1,"")</f>
        <v/>
      </c>
      <c r="AN420" s="7" t="str">
        <f>IF($J420=AN$4,MAX(AN$1:AN419)+1,"")</f>
        <v/>
      </c>
      <c r="AO420" s="7" t="str">
        <f>IF($J420=AO$4,MAX(AO$1:AO419)+1,"")</f>
        <v/>
      </c>
      <c r="AP420" s="7" t="str">
        <f>IF($J420=AP$4,MAX(AP$1:AP419)+1,"")</f>
        <v/>
      </c>
      <c r="AQ420" s="7" t="str">
        <f>IF($J420=AQ$4,MAX(AQ$1:AQ419)+1,"")</f>
        <v/>
      </c>
      <c r="AR420" s="7" t="str">
        <f>IF($J420=AR$4,MAX(AR$1:AR419)+1,"")</f>
        <v/>
      </c>
      <c r="AS420" s="7" t="str">
        <f>IF($J420=AS$4,MAX(AS$1:AS419)+1,"")</f>
        <v/>
      </c>
      <c r="AT420" s="7" t="str">
        <f>IF($J420=AT$4,MAX(AT$1:AT419)+1,"")</f>
        <v/>
      </c>
      <c r="AU420" s="7" t="str">
        <f>IF($J420=AU$4,MAX(AU$1:AU419)+1,"")</f>
        <v/>
      </c>
      <c r="AV420" s="7" t="str">
        <f>IF($J420=AV$4,MAX(AV$1:AV419)+1,"")</f>
        <v/>
      </c>
      <c r="AW420" s="7" t="str">
        <f>IF($J420=AW$4,MAX(AW$1:AW419)+1,"")</f>
        <v/>
      </c>
      <c r="AX420" s="7" t="str">
        <f>IF($J420=AX$4,MAX(AX$1:AX419)+1,"")</f>
        <v/>
      </c>
      <c r="AY420" s="7" t="str">
        <f>IF($J420=AY$4,MAX(AY$1:AY419)+1,"")</f>
        <v/>
      </c>
      <c r="AZ420" s="7" t="str">
        <f>IF($J420=AZ$4,MAX(AZ$1:AZ419)+1,"")</f>
        <v/>
      </c>
      <c r="BA420" s="7" t="str">
        <f>IF($J420=BA$4,MAX(BA$1:BA419)+1,"")</f>
        <v/>
      </c>
      <c r="BB420" s="7" t="str">
        <f>IF($J420=BB$4,MAX(BB$1:BB419)+1,"")</f>
        <v/>
      </c>
      <c r="BC420" s="7" t="str">
        <f>IF($J420=BC$4,MAX(BC$1:BC419)+1,"")</f>
        <v/>
      </c>
      <c r="BD420" s="7" t="str">
        <f>IF($J420=BD$4,MAX(BD$1:BD419)+1,"")</f>
        <v/>
      </c>
      <c r="BE420" s="7" t="str">
        <f>IF($J420=BE$4,MAX(BE$1:BE419)+1,"")</f>
        <v/>
      </c>
      <c r="BF420" s="7" t="str">
        <f>IF($J420=BF$4,MAX(BF$1:BF419)+1,"")</f>
        <v/>
      </c>
      <c r="BG420" s="7" t="str">
        <f>IF($J420=BG$4,MAX(BG$1:BG419)+1,"")</f>
        <v/>
      </c>
      <c r="BH420" s="7" t="str">
        <f>IF($J420=BH$4,MAX(BH$1:BH419)+1,"")</f>
        <v/>
      </c>
      <c r="BI420" s="6">
        <f t="shared" si="28"/>
        <v>10</v>
      </c>
    </row>
    <row r="421" spans="1:61">
      <c r="A421" s="6" t="str">
        <f t="shared" si="25"/>
        <v>มัธยมศึกษาปีที่ 2/1-28</v>
      </c>
      <c r="B421" s="6" t="str">
        <f t="shared" si="26"/>
        <v>ช67212-11</v>
      </c>
      <c r="D421" s="7">
        <v>28</v>
      </c>
      <c r="E421" s="7" t="s">
        <v>1221</v>
      </c>
      <c r="F421" s="6" t="s">
        <v>1222</v>
      </c>
      <c r="G421" s="6" t="s">
        <v>1223</v>
      </c>
      <c r="H421" s="7" t="s">
        <v>784</v>
      </c>
      <c r="J421" s="7" t="str">
        <f>IF(K421='วิชา-ชั้นที่สอน'!$B$9,'วิชา-ชั้นที่สอน'!$A$9,IF(K421='วิชา-ชั้นที่สอน'!$B$10,'วิชา-ชั้นที่สอน'!$A$10,IF(K421='วิชา-ชั้นที่สอน'!$B$11,'วิชา-ชั้นที่สอน'!$A$11,IF(K421='วิชา-ชั้นที่สอน'!$B$12,'วิชา-ชั้นที่สอน'!$A$12,IF(K421='วิชา-ชั้นที่สอน'!$B$13,'วิชา-ชั้นที่สอน'!$A$13,IF(K421='วิชา-ชั้นที่สอน'!$B$14,'วิชา-ชั้นที่สอน'!$A$14,IF(K421='วิชา-ชั้นที่สอน'!$B$15,'วิชา-ชั้นที่สอน'!$A$15,IF(K421='วิชา-ชั้นที่สอน'!$B$16,'วิชา-ชั้นที่สอน'!$A$16,"-"))))))))</f>
        <v>ช67212</v>
      </c>
      <c r="K421" s="7" t="s">
        <v>1851</v>
      </c>
      <c r="L421" s="7" t="str">
        <f>IF(J421=0,"",IF(J421="-","",IF(J421="","",VLOOKUP(J421,'วิชา-ชั้นที่สอน'!$A$3:$F$59,3,FALSE))))</f>
        <v>นายธนินภัท วิชรัจจ์</v>
      </c>
      <c r="M421" s="7">
        <f>IF(L421=$M$4,MAX(M$1:$M420)+1,"")</f>
        <v>74</v>
      </c>
      <c r="N421" s="7" t="str">
        <f>IF($L421=N$4,MAX(N$1:N420)+1,"")</f>
        <v/>
      </c>
      <c r="O421" s="7" t="str">
        <f>IF($L421=O$4,MAX(O$1:O420)+1,"")</f>
        <v/>
      </c>
      <c r="P421" s="7" t="str">
        <f>IF($L421=P$4,MAX(P$1:P420)+1,"")</f>
        <v/>
      </c>
      <c r="Q421" s="7" t="str">
        <f>IF($L421=Q$4,MAX(Q$1:Q420)+1,"")</f>
        <v/>
      </c>
      <c r="R421" s="7" t="str">
        <f>IF($L421=R$4,MAX(R$1:R420)+1,"")</f>
        <v/>
      </c>
      <c r="S421" s="7" t="str">
        <f>IF($L421=S$4,MAX(S$1:S420)+1,"")</f>
        <v/>
      </c>
      <c r="T421" s="7" t="str">
        <f>IF($L421=T$4,MAX(T$1:T420)+1,"")</f>
        <v/>
      </c>
      <c r="U421" s="7" t="str">
        <f>IF($L421=U$4,MAX(U$1:U420)+1,"")</f>
        <v/>
      </c>
      <c r="V421" s="6">
        <f t="shared" si="27"/>
        <v>74</v>
      </c>
      <c r="X421" s="7" t="str">
        <f>IF($J421=X$4,MAX(X$1:X420)+1,"")</f>
        <v/>
      </c>
      <c r="Y421" s="7" t="str">
        <f>IF($J421=Y$4,MAX(Y$1:Y420)+1,"")</f>
        <v/>
      </c>
      <c r="Z421" s="7" t="str">
        <f>IF($J421=Z$4,MAX(Z$1:Z420)+1,"")</f>
        <v/>
      </c>
      <c r="AA421" s="7" t="str">
        <f>IF($J421=AA$4,MAX(AA$1:AA420)+1,"")</f>
        <v/>
      </c>
      <c r="AB421" s="7" t="str">
        <f>IF($J421=AB$4,MAX(AB$1:AB420)+1,"")</f>
        <v/>
      </c>
      <c r="AC421" s="7" t="str">
        <f>IF($J421=AC$4,MAX(AC$1:AC420)+1,"")</f>
        <v/>
      </c>
      <c r="AD421" s="7" t="str">
        <f>IF($J421=AD$4,MAX(AD$1:AD420)+1,"")</f>
        <v/>
      </c>
      <c r="AE421" s="7" t="str">
        <f>IF($J421=AE$4,MAX(AE$1:AE420)+1,"")</f>
        <v/>
      </c>
      <c r="AF421" s="7" t="str">
        <f>IF($J421=AF$4,MAX(AF$1:AF420)+1,"")</f>
        <v/>
      </c>
      <c r="AG421" s="7">
        <f>IF($J421=AG$4,MAX(AG$1:AG420)+1,"")</f>
        <v>11</v>
      </c>
      <c r="AH421" s="7" t="str">
        <f>IF($J421=AH$4,MAX(AH$1:AH420)+1,"")</f>
        <v/>
      </c>
      <c r="AI421" s="7" t="str">
        <f>IF($J421=AI$4,MAX(AI$1:AI420)+1,"")</f>
        <v/>
      </c>
      <c r="AJ421" s="7" t="str">
        <f>IF($J421=AJ$4,MAX(AJ$1:AJ420)+1,"")</f>
        <v/>
      </c>
      <c r="AK421" s="7" t="str">
        <f>IF($J421=AK$4,MAX(AK$1:AK420)+1,"")</f>
        <v/>
      </c>
      <c r="AL421" s="7" t="str">
        <f>IF($J421=AL$4,MAX(AL$1:AL420)+1,"")</f>
        <v/>
      </c>
      <c r="AM421" s="7" t="str">
        <f>IF($J421=AM$4,MAX(AM$1:AM420)+1,"")</f>
        <v/>
      </c>
      <c r="AN421" s="7" t="str">
        <f>IF($J421=AN$4,MAX(AN$1:AN420)+1,"")</f>
        <v/>
      </c>
      <c r="AO421" s="7" t="str">
        <f>IF($J421=AO$4,MAX(AO$1:AO420)+1,"")</f>
        <v/>
      </c>
      <c r="AP421" s="7" t="str">
        <f>IF($J421=AP$4,MAX(AP$1:AP420)+1,"")</f>
        <v/>
      </c>
      <c r="AQ421" s="7" t="str">
        <f>IF($J421=AQ$4,MAX(AQ$1:AQ420)+1,"")</f>
        <v/>
      </c>
      <c r="AR421" s="7" t="str">
        <f>IF($J421=AR$4,MAX(AR$1:AR420)+1,"")</f>
        <v/>
      </c>
      <c r="AS421" s="7" t="str">
        <f>IF($J421=AS$4,MAX(AS$1:AS420)+1,"")</f>
        <v/>
      </c>
      <c r="AT421" s="7" t="str">
        <f>IF($J421=AT$4,MAX(AT$1:AT420)+1,"")</f>
        <v/>
      </c>
      <c r="AU421" s="7" t="str">
        <f>IF($J421=AU$4,MAX(AU$1:AU420)+1,"")</f>
        <v/>
      </c>
      <c r="AV421" s="7" t="str">
        <f>IF($J421=AV$4,MAX(AV$1:AV420)+1,"")</f>
        <v/>
      </c>
      <c r="AW421" s="7" t="str">
        <f>IF($J421=AW$4,MAX(AW$1:AW420)+1,"")</f>
        <v/>
      </c>
      <c r="AX421" s="7" t="str">
        <f>IF($J421=AX$4,MAX(AX$1:AX420)+1,"")</f>
        <v/>
      </c>
      <c r="AY421" s="7" t="str">
        <f>IF($J421=AY$4,MAX(AY$1:AY420)+1,"")</f>
        <v/>
      </c>
      <c r="AZ421" s="7" t="str">
        <f>IF($J421=AZ$4,MAX(AZ$1:AZ420)+1,"")</f>
        <v/>
      </c>
      <c r="BA421" s="7" t="str">
        <f>IF($J421=BA$4,MAX(BA$1:BA420)+1,"")</f>
        <v/>
      </c>
      <c r="BB421" s="7" t="str">
        <f>IF($J421=BB$4,MAX(BB$1:BB420)+1,"")</f>
        <v/>
      </c>
      <c r="BC421" s="7" t="str">
        <f>IF($J421=BC$4,MAX(BC$1:BC420)+1,"")</f>
        <v/>
      </c>
      <c r="BD421" s="7" t="str">
        <f>IF($J421=BD$4,MAX(BD$1:BD420)+1,"")</f>
        <v/>
      </c>
      <c r="BE421" s="7" t="str">
        <f>IF($J421=BE$4,MAX(BE$1:BE420)+1,"")</f>
        <v/>
      </c>
      <c r="BF421" s="7" t="str">
        <f>IF($J421=BF$4,MAX(BF$1:BF420)+1,"")</f>
        <v/>
      </c>
      <c r="BG421" s="7" t="str">
        <f>IF($J421=BG$4,MAX(BG$1:BG420)+1,"")</f>
        <v/>
      </c>
      <c r="BH421" s="7" t="str">
        <f>IF($J421=BH$4,MAX(BH$1:BH420)+1,"")</f>
        <v/>
      </c>
      <c r="BI421" s="6">
        <f t="shared" si="28"/>
        <v>11</v>
      </c>
    </row>
    <row r="422" spans="1:61">
      <c r="A422" s="6" t="str">
        <f t="shared" si="25"/>
        <v>มัธยมศึกษาปีที่ 2/1-29</v>
      </c>
      <c r="B422" s="6" t="str">
        <f t="shared" si="26"/>
        <v>ช67213-7</v>
      </c>
      <c r="D422" s="7">
        <v>29</v>
      </c>
      <c r="E422" s="7" t="s">
        <v>1224</v>
      </c>
      <c r="F422" s="6" t="s">
        <v>1225</v>
      </c>
      <c r="G422" s="6" t="s">
        <v>1226</v>
      </c>
      <c r="H422" s="7" t="s">
        <v>784</v>
      </c>
      <c r="J422" s="7" t="str">
        <f>IF(K422='วิชา-ชั้นที่สอน'!$B$9,'วิชา-ชั้นที่สอน'!$A$9,IF(K422='วิชา-ชั้นที่สอน'!$B$10,'วิชา-ชั้นที่สอน'!$A$10,IF(K422='วิชา-ชั้นที่สอน'!$B$11,'วิชา-ชั้นที่สอน'!$A$11,IF(K422='วิชา-ชั้นที่สอน'!$B$12,'วิชา-ชั้นที่สอน'!$A$12,IF(K422='วิชา-ชั้นที่สอน'!$B$13,'วิชา-ชั้นที่สอน'!$A$13,IF(K422='วิชา-ชั้นที่สอน'!$B$14,'วิชา-ชั้นที่สอน'!$A$14,IF(K422='วิชา-ชั้นที่สอน'!$B$15,'วิชา-ชั้นที่สอน'!$A$15,IF(K422='วิชา-ชั้นที่สอน'!$B$16,'วิชา-ชั้นที่สอน'!$A$16,"-"))))))))</f>
        <v>ช67213</v>
      </c>
      <c r="K422" s="7" t="s">
        <v>1857</v>
      </c>
      <c r="L422" s="7" t="str">
        <f>IF(J422=0,"",IF(J422="-","",IF(J422="","",VLOOKUP(J422,'วิชา-ชั้นที่สอน'!$A$3:$F$59,3,FALSE))))</f>
        <v>นายวสันต์ แสงรัตนกุล</v>
      </c>
      <c r="M422" s="7" t="str">
        <f>IF(L422=$M$4,MAX(M$1:$M421)+1,"")</f>
        <v/>
      </c>
      <c r="N422" s="7" t="str">
        <f>IF($L422=N$4,MAX(N$1:N421)+1,"")</f>
        <v/>
      </c>
      <c r="O422" s="7" t="str">
        <f>IF($L422=O$4,MAX(O$1:O421)+1,"")</f>
        <v/>
      </c>
      <c r="P422" s="7" t="str">
        <f>IF($L422=P$4,MAX(P$1:P421)+1,"")</f>
        <v/>
      </c>
      <c r="Q422" s="7" t="str">
        <f>IF($L422=Q$4,MAX(Q$1:Q421)+1,"")</f>
        <v/>
      </c>
      <c r="R422" s="7" t="str">
        <f>IF($L422=R$4,MAX(R$1:R421)+1,"")</f>
        <v/>
      </c>
      <c r="S422" s="7">
        <f>IF($L422=S$4,MAX(S$1:S421)+1,"")</f>
        <v>37</v>
      </c>
      <c r="T422" s="7" t="str">
        <f>IF($L422=T$4,MAX(T$1:T421)+1,"")</f>
        <v/>
      </c>
      <c r="U422" s="7" t="str">
        <f>IF($L422=U$4,MAX(U$1:U421)+1,"")</f>
        <v/>
      </c>
      <c r="V422" s="6">
        <f t="shared" si="27"/>
        <v>37</v>
      </c>
      <c r="X422" s="7" t="str">
        <f>IF($J422=X$4,MAX(X$1:X421)+1,"")</f>
        <v/>
      </c>
      <c r="Y422" s="7" t="str">
        <f>IF($J422=Y$4,MAX(Y$1:Y421)+1,"")</f>
        <v/>
      </c>
      <c r="Z422" s="7" t="str">
        <f>IF($J422=Z$4,MAX(Z$1:Z421)+1,"")</f>
        <v/>
      </c>
      <c r="AA422" s="7" t="str">
        <f>IF($J422=AA$4,MAX(AA$1:AA421)+1,"")</f>
        <v/>
      </c>
      <c r="AB422" s="7" t="str">
        <f>IF($J422=AB$4,MAX(AB$1:AB421)+1,"")</f>
        <v/>
      </c>
      <c r="AC422" s="7" t="str">
        <f>IF($J422=AC$4,MAX(AC$1:AC421)+1,"")</f>
        <v/>
      </c>
      <c r="AD422" s="7" t="str">
        <f>IF($J422=AD$4,MAX(AD$1:AD421)+1,"")</f>
        <v/>
      </c>
      <c r="AE422" s="7" t="str">
        <f>IF($J422=AE$4,MAX(AE$1:AE421)+1,"")</f>
        <v/>
      </c>
      <c r="AF422" s="7" t="str">
        <f>IF($J422=AF$4,MAX(AF$1:AF421)+1,"")</f>
        <v/>
      </c>
      <c r="AG422" s="7" t="str">
        <f>IF($J422=AG$4,MAX(AG$1:AG421)+1,"")</f>
        <v/>
      </c>
      <c r="AH422" s="7">
        <f>IF($J422=AH$4,MAX(AH$1:AH421)+1,"")</f>
        <v>7</v>
      </c>
      <c r="AI422" s="7" t="str">
        <f>IF($J422=AI$4,MAX(AI$1:AI421)+1,"")</f>
        <v/>
      </c>
      <c r="AJ422" s="7" t="str">
        <f>IF($J422=AJ$4,MAX(AJ$1:AJ421)+1,"")</f>
        <v/>
      </c>
      <c r="AK422" s="7" t="str">
        <f>IF($J422=AK$4,MAX(AK$1:AK421)+1,"")</f>
        <v/>
      </c>
      <c r="AL422" s="7" t="str">
        <f>IF($J422=AL$4,MAX(AL$1:AL421)+1,"")</f>
        <v/>
      </c>
      <c r="AM422" s="7" t="str">
        <f>IF($J422=AM$4,MAX(AM$1:AM421)+1,"")</f>
        <v/>
      </c>
      <c r="AN422" s="7" t="str">
        <f>IF($J422=AN$4,MAX(AN$1:AN421)+1,"")</f>
        <v/>
      </c>
      <c r="AO422" s="7" t="str">
        <f>IF($J422=AO$4,MAX(AO$1:AO421)+1,"")</f>
        <v/>
      </c>
      <c r="AP422" s="7" t="str">
        <f>IF($J422=AP$4,MAX(AP$1:AP421)+1,"")</f>
        <v/>
      </c>
      <c r="AQ422" s="7" t="str">
        <f>IF($J422=AQ$4,MAX(AQ$1:AQ421)+1,"")</f>
        <v/>
      </c>
      <c r="AR422" s="7" t="str">
        <f>IF($J422=AR$4,MAX(AR$1:AR421)+1,"")</f>
        <v/>
      </c>
      <c r="AS422" s="7" t="str">
        <f>IF($J422=AS$4,MAX(AS$1:AS421)+1,"")</f>
        <v/>
      </c>
      <c r="AT422" s="7" t="str">
        <f>IF($J422=AT$4,MAX(AT$1:AT421)+1,"")</f>
        <v/>
      </c>
      <c r="AU422" s="7" t="str">
        <f>IF($J422=AU$4,MAX(AU$1:AU421)+1,"")</f>
        <v/>
      </c>
      <c r="AV422" s="7" t="str">
        <f>IF($J422=AV$4,MAX(AV$1:AV421)+1,"")</f>
        <v/>
      </c>
      <c r="AW422" s="7" t="str">
        <f>IF($J422=AW$4,MAX(AW$1:AW421)+1,"")</f>
        <v/>
      </c>
      <c r="AX422" s="7" t="str">
        <f>IF($J422=AX$4,MAX(AX$1:AX421)+1,"")</f>
        <v/>
      </c>
      <c r="AY422" s="7" t="str">
        <f>IF($J422=AY$4,MAX(AY$1:AY421)+1,"")</f>
        <v/>
      </c>
      <c r="AZ422" s="7" t="str">
        <f>IF($J422=AZ$4,MAX(AZ$1:AZ421)+1,"")</f>
        <v/>
      </c>
      <c r="BA422" s="7" t="str">
        <f>IF($J422=BA$4,MAX(BA$1:BA421)+1,"")</f>
        <v/>
      </c>
      <c r="BB422" s="7" t="str">
        <f>IF($J422=BB$4,MAX(BB$1:BB421)+1,"")</f>
        <v/>
      </c>
      <c r="BC422" s="7" t="str">
        <f>IF($J422=BC$4,MAX(BC$1:BC421)+1,"")</f>
        <v/>
      </c>
      <c r="BD422" s="7" t="str">
        <f>IF($J422=BD$4,MAX(BD$1:BD421)+1,"")</f>
        <v/>
      </c>
      <c r="BE422" s="7" t="str">
        <f>IF($J422=BE$4,MAX(BE$1:BE421)+1,"")</f>
        <v/>
      </c>
      <c r="BF422" s="7" t="str">
        <f>IF($J422=BF$4,MAX(BF$1:BF421)+1,"")</f>
        <v/>
      </c>
      <c r="BG422" s="7" t="str">
        <f>IF($J422=BG$4,MAX(BG$1:BG421)+1,"")</f>
        <v/>
      </c>
      <c r="BH422" s="7" t="str">
        <f>IF($J422=BH$4,MAX(BH$1:BH421)+1,"")</f>
        <v/>
      </c>
      <c r="BI422" s="6">
        <f t="shared" si="28"/>
        <v>7</v>
      </c>
    </row>
    <row r="423" spans="1:61">
      <c r="A423" s="6" t="str">
        <f t="shared" si="25"/>
        <v>มัธยมศึกษาปีที่ 2/1-30</v>
      </c>
      <c r="B423" s="6" t="str">
        <f t="shared" si="26"/>
        <v>ช67213-8</v>
      </c>
      <c r="D423" s="7">
        <v>30</v>
      </c>
      <c r="E423" s="7" t="s">
        <v>1227</v>
      </c>
      <c r="F423" s="6" t="s">
        <v>1228</v>
      </c>
      <c r="G423" s="6" t="s">
        <v>1229</v>
      </c>
      <c r="H423" s="7" t="s">
        <v>784</v>
      </c>
      <c r="J423" s="7" t="str">
        <f>IF(K423='วิชา-ชั้นที่สอน'!$B$9,'วิชา-ชั้นที่สอน'!$A$9,IF(K423='วิชา-ชั้นที่สอน'!$B$10,'วิชา-ชั้นที่สอน'!$A$10,IF(K423='วิชา-ชั้นที่สอน'!$B$11,'วิชา-ชั้นที่สอน'!$A$11,IF(K423='วิชา-ชั้นที่สอน'!$B$12,'วิชา-ชั้นที่สอน'!$A$12,IF(K423='วิชา-ชั้นที่สอน'!$B$13,'วิชา-ชั้นที่สอน'!$A$13,IF(K423='วิชา-ชั้นที่สอน'!$B$14,'วิชา-ชั้นที่สอน'!$A$14,IF(K423='วิชา-ชั้นที่สอน'!$B$15,'วิชา-ชั้นที่สอน'!$A$15,IF(K423='วิชา-ชั้นที่สอน'!$B$16,'วิชา-ชั้นที่สอน'!$A$16,"-"))))))))</f>
        <v>ช67213</v>
      </c>
      <c r="K423" s="7" t="s">
        <v>1857</v>
      </c>
      <c r="L423" s="7" t="str">
        <f>IF(J423=0,"",IF(J423="-","",IF(J423="","",VLOOKUP(J423,'วิชา-ชั้นที่สอน'!$A$3:$F$59,3,FALSE))))</f>
        <v>นายวสันต์ แสงรัตนกุล</v>
      </c>
      <c r="M423" s="7" t="str">
        <f>IF(L423=$M$4,MAX(M$1:$M422)+1,"")</f>
        <v/>
      </c>
      <c r="N423" s="7" t="str">
        <f>IF($L423=N$4,MAX(N$1:N422)+1,"")</f>
        <v/>
      </c>
      <c r="O423" s="7" t="str">
        <f>IF($L423=O$4,MAX(O$1:O422)+1,"")</f>
        <v/>
      </c>
      <c r="P423" s="7" t="str">
        <f>IF($L423=P$4,MAX(P$1:P422)+1,"")</f>
        <v/>
      </c>
      <c r="Q423" s="7" t="str">
        <f>IF($L423=Q$4,MAX(Q$1:Q422)+1,"")</f>
        <v/>
      </c>
      <c r="R423" s="7" t="str">
        <f>IF($L423=R$4,MAX(R$1:R422)+1,"")</f>
        <v/>
      </c>
      <c r="S423" s="7">
        <f>IF($L423=S$4,MAX(S$1:S422)+1,"")</f>
        <v>38</v>
      </c>
      <c r="T423" s="7" t="str">
        <f>IF($L423=T$4,MAX(T$1:T422)+1,"")</f>
        <v/>
      </c>
      <c r="U423" s="7" t="str">
        <f>IF($L423=U$4,MAX(U$1:U422)+1,"")</f>
        <v/>
      </c>
      <c r="V423" s="6">
        <f t="shared" si="27"/>
        <v>38</v>
      </c>
      <c r="X423" s="7" t="str">
        <f>IF($J423=X$4,MAX(X$1:X422)+1,"")</f>
        <v/>
      </c>
      <c r="Y423" s="7" t="str">
        <f>IF($J423=Y$4,MAX(Y$1:Y422)+1,"")</f>
        <v/>
      </c>
      <c r="Z423" s="7" t="str">
        <f>IF($J423=Z$4,MAX(Z$1:Z422)+1,"")</f>
        <v/>
      </c>
      <c r="AA423" s="7" t="str">
        <f>IF($J423=AA$4,MAX(AA$1:AA422)+1,"")</f>
        <v/>
      </c>
      <c r="AB423" s="7" t="str">
        <f>IF($J423=AB$4,MAX(AB$1:AB422)+1,"")</f>
        <v/>
      </c>
      <c r="AC423" s="7" t="str">
        <f>IF($J423=AC$4,MAX(AC$1:AC422)+1,"")</f>
        <v/>
      </c>
      <c r="AD423" s="7" t="str">
        <f>IF($J423=AD$4,MAX(AD$1:AD422)+1,"")</f>
        <v/>
      </c>
      <c r="AE423" s="7" t="str">
        <f>IF($J423=AE$4,MAX(AE$1:AE422)+1,"")</f>
        <v/>
      </c>
      <c r="AF423" s="7" t="str">
        <f>IF($J423=AF$4,MAX(AF$1:AF422)+1,"")</f>
        <v/>
      </c>
      <c r="AG423" s="7" t="str">
        <f>IF($J423=AG$4,MAX(AG$1:AG422)+1,"")</f>
        <v/>
      </c>
      <c r="AH423" s="7">
        <f>IF($J423=AH$4,MAX(AH$1:AH422)+1,"")</f>
        <v>8</v>
      </c>
      <c r="AI423" s="7" t="str">
        <f>IF($J423=AI$4,MAX(AI$1:AI422)+1,"")</f>
        <v/>
      </c>
      <c r="AJ423" s="7" t="str">
        <f>IF($J423=AJ$4,MAX(AJ$1:AJ422)+1,"")</f>
        <v/>
      </c>
      <c r="AK423" s="7" t="str">
        <f>IF($J423=AK$4,MAX(AK$1:AK422)+1,"")</f>
        <v/>
      </c>
      <c r="AL423" s="7" t="str">
        <f>IF($J423=AL$4,MAX(AL$1:AL422)+1,"")</f>
        <v/>
      </c>
      <c r="AM423" s="7" t="str">
        <f>IF($J423=AM$4,MAX(AM$1:AM422)+1,"")</f>
        <v/>
      </c>
      <c r="AN423" s="7" t="str">
        <f>IF($J423=AN$4,MAX(AN$1:AN422)+1,"")</f>
        <v/>
      </c>
      <c r="AO423" s="7" t="str">
        <f>IF($J423=AO$4,MAX(AO$1:AO422)+1,"")</f>
        <v/>
      </c>
      <c r="AP423" s="7" t="str">
        <f>IF($J423=AP$4,MAX(AP$1:AP422)+1,"")</f>
        <v/>
      </c>
      <c r="AQ423" s="7" t="str">
        <f>IF($J423=AQ$4,MAX(AQ$1:AQ422)+1,"")</f>
        <v/>
      </c>
      <c r="AR423" s="7" t="str">
        <f>IF($J423=AR$4,MAX(AR$1:AR422)+1,"")</f>
        <v/>
      </c>
      <c r="AS423" s="7" t="str">
        <f>IF($J423=AS$4,MAX(AS$1:AS422)+1,"")</f>
        <v/>
      </c>
      <c r="AT423" s="7" t="str">
        <f>IF($J423=AT$4,MAX(AT$1:AT422)+1,"")</f>
        <v/>
      </c>
      <c r="AU423" s="7" t="str">
        <f>IF($J423=AU$4,MAX(AU$1:AU422)+1,"")</f>
        <v/>
      </c>
      <c r="AV423" s="7" t="str">
        <f>IF($J423=AV$4,MAX(AV$1:AV422)+1,"")</f>
        <v/>
      </c>
      <c r="AW423" s="7" t="str">
        <f>IF($J423=AW$4,MAX(AW$1:AW422)+1,"")</f>
        <v/>
      </c>
      <c r="AX423" s="7" t="str">
        <f>IF($J423=AX$4,MAX(AX$1:AX422)+1,"")</f>
        <v/>
      </c>
      <c r="AY423" s="7" t="str">
        <f>IF($J423=AY$4,MAX(AY$1:AY422)+1,"")</f>
        <v/>
      </c>
      <c r="AZ423" s="7" t="str">
        <f>IF($J423=AZ$4,MAX(AZ$1:AZ422)+1,"")</f>
        <v/>
      </c>
      <c r="BA423" s="7" t="str">
        <f>IF($J423=BA$4,MAX(BA$1:BA422)+1,"")</f>
        <v/>
      </c>
      <c r="BB423" s="7" t="str">
        <f>IF($J423=BB$4,MAX(BB$1:BB422)+1,"")</f>
        <v/>
      </c>
      <c r="BC423" s="7" t="str">
        <f>IF($J423=BC$4,MAX(BC$1:BC422)+1,"")</f>
        <v/>
      </c>
      <c r="BD423" s="7" t="str">
        <f>IF($J423=BD$4,MAX(BD$1:BD422)+1,"")</f>
        <v/>
      </c>
      <c r="BE423" s="7" t="str">
        <f>IF($J423=BE$4,MAX(BE$1:BE422)+1,"")</f>
        <v/>
      </c>
      <c r="BF423" s="7" t="str">
        <f>IF($J423=BF$4,MAX(BF$1:BF422)+1,"")</f>
        <v/>
      </c>
      <c r="BG423" s="7" t="str">
        <f>IF($J423=BG$4,MAX(BG$1:BG422)+1,"")</f>
        <v/>
      </c>
      <c r="BH423" s="7" t="str">
        <f>IF($J423=BH$4,MAX(BH$1:BH422)+1,"")</f>
        <v/>
      </c>
      <c r="BI423" s="6">
        <f t="shared" si="28"/>
        <v>8</v>
      </c>
    </row>
    <row r="424" spans="1:61">
      <c r="A424" s="6" t="str">
        <f t="shared" si="25"/>
        <v>มัธยมศึกษาปีที่ 2/1-31</v>
      </c>
      <c r="B424" s="6" t="str">
        <f t="shared" si="26"/>
        <v>ช67212-12</v>
      </c>
      <c r="D424" s="7">
        <v>31</v>
      </c>
      <c r="E424" s="7" t="s">
        <v>1230</v>
      </c>
      <c r="F424" s="6" t="s">
        <v>1231</v>
      </c>
      <c r="G424" s="6" t="s">
        <v>1232</v>
      </c>
      <c r="H424" s="7" t="s">
        <v>784</v>
      </c>
      <c r="J424" s="7" t="str">
        <f>IF(K424='วิชา-ชั้นที่สอน'!$B$9,'วิชา-ชั้นที่สอน'!$A$9,IF(K424='วิชา-ชั้นที่สอน'!$B$10,'วิชา-ชั้นที่สอน'!$A$10,IF(K424='วิชา-ชั้นที่สอน'!$B$11,'วิชา-ชั้นที่สอน'!$A$11,IF(K424='วิชา-ชั้นที่สอน'!$B$12,'วิชา-ชั้นที่สอน'!$A$12,IF(K424='วิชา-ชั้นที่สอน'!$B$13,'วิชา-ชั้นที่สอน'!$A$13,IF(K424='วิชา-ชั้นที่สอน'!$B$14,'วิชา-ชั้นที่สอน'!$A$14,IF(K424='วิชา-ชั้นที่สอน'!$B$15,'วิชา-ชั้นที่สอน'!$A$15,IF(K424='วิชา-ชั้นที่สอน'!$B$16,'วิชา-ชั้นที่สอน'!$A$16,"-"))))))))</f>
        <v>ช67212</v>
      </c>
      <c r="K424" s="7" t="s">
        <v>1851</v>
      </c>
      <c r="L424" s="7" t="str">
        <f>IF(J424=0,"",IF(J424="-","",IF(J424="","",VLOOKUP(J424,'วิชา-ชั้นที่สอน'!$A$3:$F$59,3,FALSE))))</f>
        <v>นายธนินภัท วิชรัจจ์</v>
      </c>
      <c r="M424" s="7">
        <f>IF(L424=$M$4,MAX(M$1:$M423)+1,"")</f>
        <v>75</v>
      </c>
      <c r="N424" s="7" t="str">
        <f>IF($L424=N$4,MAX(N$1:N423)+1,"")</f>
        <v/>
      </c>
      <c r="O424" s="7" t="str">
        <f>IF($L424=O$4,MAX(O$1:O423)+1,"")</f>
        <v/>
      </c>
      <c r="P424" s="7" t="str">
        <f>IF($L424=P$4,MAX(P$1:P423)+1,"")</f>
        <v/>
      </c>
      <c r="Q424" s="7" t="str">
        <f>IF($L424=Q$4,MAX(Q$1:Q423)+1,"")</f>
        <v/>
      </c>
      <c r="R424" s="7" t="str">
        <f>IF($L424=R$4,MAX(R$1:R423)+1,"")</f>
        <v/>
      </c>
      <c r="S424" s="7" t="str">
        <f>IF($L424=S$4,MAX(S$1:S423)+1,"")</f>
        <v/>
      </c>
      <c r="T424" s="7" t="str">
        <f>IF($L424=T$4,MAX(T$1:T423)+1,"")</f>
        <v/>
      </c>
      <c r="U424" s="7" t="str">
        <f>IF($L424=U$4,MAX(U$1:U423)+1,"")</f>
        <v/>
      </c>
      <c r="V424" s="6">
        <f t="shared" si="27"/>
        <v>75</v>
      </c>
      <c r="X424" s="7" t="str">
        <f>IF($J424=X$4,MAX(X$1:X423)+1,"")</f>
        <v/>
      </c>
      <c r="Y424" s="7" t="str">
        <f>IF($J424=Y$4,MAX(Y$1:Y423)+1,"")</f>
        <v/>
      </c>
      <c r="Z424" s="7" t="str">
        <f>IF($J424=Z$4,MAX(Z$1:Z423)+1,"")</f>
        <v/>
      </c>
      <c r="AA424" s="7" t="str">
        <f>IF($J424=AA$4,MAX(AA$1:AA423)+1,"")</f>
        <v/>
      </c>
      <c r="AB424" s="7" t="str">
        <f>IF($J424=AB$4,MAX(AB$1:AB423)+1,"")</f>
        <v/>
      </c>
      <c r="AC424" s="7" t="str">
        <f>IF($J424=AC$4,MAX(AC$1:AC423)+1,"")</f>
        <v/>
      </c>
      <c r="AD424" s="7" t="str">
        <f>IF($J424=AD$4,MAX(AD$1:AD423)+1,"")</f>
        <v/>
      </c>
      <c r="AE424" s="7" t="str">
        <f>IF($J424=AE$4,MAX(AE$1:AE423)+1,"")</f>
        <v/>
      </c>
      <c r="AF424" s="7" t="str">
        <f>IF($J424=AF$4,MAX(AF$1:AF423)+1,"")</f>
        <v/>
      </c>
      <c r="AG424" s="7">
        <f>IF($J424=AG$4,MAX(AG$1:AG423)+1,"")</f>
        <v>12</v>
      </c>
      <c r="AH424" s="7" t="str">
        <f>IF($J424=AH$4,MAX(AH$1:AH423)+1,"")</f>
        <v/>
      </c>
      <c r="AI424" s="7" t="str">
        <f>IF($J424=AI$4,MAX(AI$1:AI423)+1,"")</f>
        <v/>
      </c>
      <c r="AJ424" s="7" t="str">
        <f>IF($J424=AJ$4,MAX(AJ$1:AJ423)+1,"")</f>
        <v/>
      </c>
      <c r="AK424" s="7" t="str">
        <f>IF($J424=AK$4,MAX(AK$1:AK423)+1,"")</f>
        <v/>
      </c>
      <c r="AL424" s="7" t="str">
        <f>IF($J424=AL$4,MAX(AL$1:AL423)+1,"")</f>
        <v/>
      </c>
      <c r="AM424" s="7" t="str">
        <f>IF($J424=AM$4,MAX(AM$1:AM423)+1,"")</f>
        <v/>
      </c>
      <c r="AN424" s="7" t="str">
        <f>IF($J424=AN$4,MAX(AN$1:AN423)+1,"")</f>
        <v/>
      </c>
      <c r="AO424" s="7" t="str">
        <f>IF($J424=AO$4,MAX(AO$1:AO423)+1,"")</f>
        <v/>
      </c>
      <c r="AP424" s="7" t="str">
        <f>IF($J424=AP$4,MAX(AP$1:AP423)+1,"")</f>
        <v/>
      </c>
      <c r="AQ424" s="7" t="str">
        <f>IF($J424=AQ$4,MAX(AQ$1:AQ423)+1,"")</f>
        <v/>
      </c>
      <c r="AR424" s="7" t="str">
        <f>IF($J424=AR$4,MAX(AR$1:AR423)+1,"")</f>
        <v/>
      </c>
      <c r="AS424" s="7" t="str">
        <f>IF($J424=AS$4,MAX(AS$1:AS423)+1,"")</f>
        <v/>
      </c>
      <c r="AT424" s="7" t="str">
        <f>IF($J424=AT$4,MAX(AT$1:AT423)+1,"")</f>
        <v/>
      </c>
      <c r="AU424" s="7" t="str">
        <f>IF($J424=AU$4,MAX(AU$1:AU423)+1,"")</f>
        <v/>
      </c>
      <c r="AV424" s="7" t="str">
        <f>IF($J424=AV$4,MAX(AV$1:AV423)+1,"")</f>
        <v/>
      </c>
      <c r="AW424" s="7" t="str">
        <f>IF($J424=AW$4,MAX(AW$1:AW423)+1,"")</f>
        <v/>
      </c>
      <c r="AX424" s="7" t="str">
        <f>IF($J424=AX$4,MAX(AX$1:AX423)+1,"")</f>
        <v/>
      </c>
      <c r="AY424" s="7" t="str">
        <f>IF($J424=AY$4,MAX(AY$1:AY423)+1,"")</f>
        <v/>
      </c>
      <c r="AZ424" s="7" t="str">
        <f>IF($J424=AZ$4,MAX(AZ$1:AZ423)+1,"")</f>
        <v/>
      </c>
      <c r="BA424" s="7" t="str">
        <f>IF($J424=BA$4,MAX(BA$1:BA423)+1,"")</f>
        <v/>
      </c>
      <c r="BB424" s="7" t="str">
        <f>IF($J424=BB$4,MAX(BB$1:BB423)+1,"")</f>
        <v/>
      </c>
      <c r="BC424" s="7" t="str">
        <f>IF($J424=BC$4,MAX(BC$1:BC423)+1,"")</f>
        <v/>
      </c>
      <c r="BD424" s="7" t="str">
        <f>IF($J424=BD$4,MAX(BD$1:BD423)+1,"")</f>
        <v/>
      </c>
      <c r="BE424" s="7" t="str">
        <f>IF($J424=BE$4,MAX(BE$1:BE423)+1,"")</f>
        <v/>
      </c>
      <c r="BF424" s="7" t="str">
        <f>IF($J424=BF$4,MAX(BF$1:BF423)+1,"")</f>
        <v/>
      </c>
      <c r="BG424" s="7" t="str">
        <f>IF($J424=BG$4,MAX(BG$1:BG423)+1,"")</f>
        <v/>
      </c>
      <c r="BH424" s="7" t="str">
        <f>IF($J424=BH$4,MAX(BH$1:BH423)+1,"")</f>
        <v/>
      </c>
      <c r="BI424" s="6">
        <f t="shared" si="28"/>
        <v>12</v>
      </c>
    </row>
    <row r="425" spans="1:61">
      <c r="A425" s="6" t="str">
        <f t="shared" si="25"/>
        <v>มัธยมศึกษาปีที่ 2/1-32</v>
      </c>
      <c r="B425" s="6" t="str">
        <f t="shared" si="26"/>
        <v>ช67212-13</v>
      </c>
      <c r="D425" s="7">
        <v>32</v>
      </c>
      <c r="E425" s="7" t="s">
        <v>1233</v>
      </c>
      <c r="F425" s="6" t="s">
        <v>1234</v>
      </c>
      <c r="G425" s="6" t="s">
        <v>1235</v>
      </c>
      <c r="H425" s="7" t="s">
        <v>784</v>
      </c>
      <c r="J425" s="7" t="str">
        <f>IF(K425='วิชา-ชั้นที่สอน'!$B$9,'วิชา-ชั้นที่สอน'!$A$9,IF(K425='วิชา-ชั้นที่สอน'!$B$10,'วิชา-ชั้นที่สอน'!$A$10,IF(K425='วิชา-ชั้นที่สอน'!$B$11,'วิชา-ชั้นที่สอน'!$A$11,IF(K425='วิชา-ชั้นที่สอน'!$B$12,'วิชา-ชั้นที่สอน'!$A$12,IF(K425='วิชา-ชั้นที่สอน'!$B$13,'วิชา-ชั้นที่สอน'!$A$13,IF(K425='วิชา-ชั้นที่สอน'!$B$14,'วิชา-ชั้นที่สอน'!$A$14,IF(K425='วิชา-ชั้นที่สอน'!$B$15,'วิชา-ชั้นที่สอน'!$A$15,IF(K425='วิชา-ชั้นที่สอน'!$B$16,'วิชา-ชั้นที่สอน'!$A$16,"-"))))))))</f>
        <v>ช67212</v>
      </c>
      <c r="K425" s="7" t="s">
        <v>1851</v>
      </c>
      <c r="L425" s="7" t="str">
        <f>IF(J425=0,"",IF(J425="-","",IF(J425="","",VLOOKUP(J425,'วิชา-ชั้นที่สอน'!$A$3:$F$59,3,FALSE))))</f>
        <v>นายธนินภัท วิชรัจจ์</v>
      </c>
      <c r="M425" s="7">
        <f>IF(L425=$M$4,MAX(M$1:$M424)+1,"")</f>
        <v>76</v>
      </c>
      <c r="N425" s="7" t="str">
        <f>IF($L425=N$4,MAX(N$1:N424)+1,"")</f>
        <v/>
      </c>
      <c r="O425" s="7" t="str">
        <f>IF($L425=O$4,MAX(O$1:O424)+1,"")</f>
        <v/>
      </c>
      <c r="P425" s="7" t="str">
        <f>IF($L425=P$4,MAX(P$1:P424)+1,"")</f>
        <v/>
      </c>
      <c r="Q425" s="7" t="str">
        <f>IF($L425=Q$4,MAX(Q$1:Q424)+1,"")</f>
        <v/>
      </c>
      <c r="R425" s="7" t="str">
        <f>IF($L425=R$4,MAX(R$1:R424)+1,"")</f>
        <v/>
      </c>
      <c r="S425" s="7" t="str">
        <f>IF($L425=S$4,MAX(S$1:S424)+1,"")</f>
        <v/>
      </c>
      <c r="T425" s="7" t="str">
        <f>IF($L425=T$4,MAX(T$1:T424)+1,"")</f>
        <v/>
      </c>
      <c r="U425" s="7" t="str">
        <f>IF($L425=U$4,MAX(U$1:U424)+1,"")</f>
        <v/>
      </c>
      <c r="V425" s="6">
        <f t="shared" si="27"/>
        <v>76</v>
      </c>
      <c r="X425" s="7" t="str">
        <f>IF($J425=X$4,MAX(X$1:X424)+1,"")</f>
        <v/>
      </c>
      <c r="Y425" s="7" t="str">
        <f>IF($J425=Y$4,MAX(Y$1:Y424)+1,"")</f>
        <v/>
      </c>
      <c r="Z425" s="7" t="str">
        <f>IF($J425=Z$4,MAX(Z$1:Z424)+1,"")</f>
        <v/>
      </c>
      <c r="AA425" s="7" t="str">
        <f>IF($J425=AA$4,MAX(AA$1:AA424)+1,"")</f>
        <v/>
      </c>
      <c r="AB425" s="7" t="str">
        <f>IF($J425=AB$4,MAX(AB$1:AB424)+1,"")</f>
        <v/>
      </c>
      <c r="AC425" s="7" t="str">
        <f>IF($J425=AC$4,MAX(AC$1:AC424)+1,"")</f>
        <v/>
      </c>
      <c r="AD425" s="7" t="str">
        <f>IF($J425=AD$4,MAX(AD$1:AD424)+1,"")</f>
        <v/>
      </c>
      <c r="AE425" s="7" t="str">
        <f>IF($J425=AE$4,MAX(AE$1:AE424)+1,"")</f>
        <v/>
      </c>
      <c r="AF425" s="7" t="str">
        <f>IF($J425=AF$4,MAX(AF$1:AF424)+1,"")</f>
        <v/>
      </c>
      <c r="AG425" s="7">
        <f>IF($J425=AG$4,MAX(AG$1:AG424)+1,"")</f>
        <v>13</v>
      </c>
      <c r="AH425" s="7" t="str">
        <f>IF($J425=AH$4,MAX(AH$1:AH424)+1,"")</f>
        <v/>
      </c>
      <c r="AI425" s="7" t="str">
        <f>IF($J425=AI$4,MAX(AI$1:AI424)+1,"")</f>
        <v/>
      </c>
      <c r="AJ425" s="7" t="str">
        <f>IF($J425=AJ$4,MAX(AJ$1:AJ424)+1,"")</f>
        <v/>
      </c>
      <c r="AK425" s="7" t="str">
        <f>IF($J425=AK$4,MAX(AK$1:AK424)+1,"")</f>
        <v/>
      </c>
      <c r="AL425" s="7" t="str">
        <f>IF($J425=AL$4,MAX(AL$1:AL424)+1,"")</f>
        <v/>
      </c>
      <c r="AM425" s="7" t="str">
        <f>IF($J425=AM$4,MAX(AM$1:AM424)+1,"")</f>
        <v/>
      </c>
      <c r="AN425" s="7" t="str">
        <f>IF($J425=AN$4,MAX(AN$1:AN424)+1,"")</f>
        <v/>
      </c>
      <c r="AO425" s="7" t="str">
        <f>IF($J425=AO$4,MAX(AO$1:AO424)+1,"")</f>
        <v/>
      </c>
      <c r="AP425" s="7" t="str">
        <f>IF($J425=AP$4,MAX(AP$1:AP424)+1,"")</f>
        <v/>
      </c>
      <c r="AQ425" s="7" t="str">
        <f>IF($J425=AQ$4,MAX(AQ$1:AQ424)+1,"")</f>
        <v/>
      </c>
      <c r="AR425" s="7" t="str">
        <f>IF($J425=AR$4,MAX(AR$1:AR424)+1,"")</f>
        <v/>
      </c>
      <c r="AS425" s="7" t="str">
        <f>IF($J425=AS$4,MAX(AS$1:AS424)+1,"")</f>
        <v/>
      </c>
      <c r="AT425" s="7" t="str">
        <f>IF($J425=AT$4,MAX(AT$1:AT424)+1,"")</f>
        <v/>
      </c>
      <c r="AU425" s="7" t="str">
        <f>IF($J425=AU$4,MAX(AU$1:AU424)+1,"")</f>
        <v/>
      </c>
      <c r="AV425" s="7" t="str">
        <f>IF($J425=AV$4,MAX(AV$1:AV424)+1,"")</f>
        <v/>
      </c>
      <c r="AW425" s="7" t="str">
        <f>IF($J425=AW$4,MAX(AW$1:AW424)+1,"")</f>
        <v/>
      </c>
      <c r="AX425" s="7" t="str">
        <f>IF($J425=AX$4,MAX(AX$1:AX424)+1,"")</f>
        <v/>
      </c>
      <c r="AY425" s="7" t="str">
        <f>IF($J425=AY$4,MAX(AY$1:AY424)+1,"")</f>
        <v/>
      </c>
      <c r="AZ425" s="7" t="str">
        <f>IF($J425=AZ$4,MAX(AZ$1:AZ424)+1,"")</f>
        <v/>
      </c>
      <c r="BA425" s="7" t="str">
        <f>IF($J425=BA$4,MAX(BA$1:BA424)+1,"")</f>
        <v/>
      </c>
      <c r="BB425" s="7" t="str">
        <f>IF($J425=BB$4,MAX(BB$1:BB424)+1,"")</f>
        <v/>
      </c>
      <c r="BC425" s="7" t="str">
        <f>IF($J425=BC$4,MAX(BC$1:BC424)+1,"")</f>
        <v/>
      </c>
      <c r="BD425" s="7" t="str">
        <f>IF($J425=BD$4,MAX(BD$1:BD424)+1,"")</f>
        <v/>
      </c>
      <c r="BE425" s="7" t="str">
        <f>IF($J425=BE$4,MAX(BE$1:BE424)+1,"")</f>
        <v/>
      </c>
      <c r="BF425" s="7" t="str">
        <f>IF($J425=BF$4,MAX(BF$1:BF424)+1,"")</f>
        <v/>
      </c>
      <c r="BG425" s="7" t="str">
        <f>IF($J425=BG$4,MAX(BG$1:BG424)+1,"")</f>
        <v/>
      </c>
      <c r="BH425" s="7" t="str">
        <f>IF($J425=BH$4,MAX(BH$1:BH424)+1,"")</f>
        <v/>
      </c>
      <c r="BI425" s="6">
        <f t="shared" si="28"/>
        <v>13</v>
      </c>
    </row>
    <row r="426" spans="1:61">
      <c r="A426" s="6" t="str">
        <f t="shared" si="25"/>
        <v>มัธยมศึกษาปีที่ 2/1-33</v>
      </c>
      <c r="B426" s="6" t="str">
        <f t="shared" si="26"/>
        <v>ช67212-14</v>
      </c>
      <c r="D426" s="7">
        <v>33</v>
      </c>
      <c r="E426" s="7" t="s">
        <v>1236</v>
      </c>
      <c r="F426" s="6" t="s">
        <v>1237</v>
      </c>
      <c r="G426" s="6" t="s">
        <v>1238</v>
      </c>
      <c r="H426" s="7" t="s">
        <v>784</v>
      </c>
      <c r="J426" s="7" t="str">
        <f>IF(K426='วิชา-ชั้นที่สอน'!$B$9,'วิชา-ชั้นที่สอน'!$A$9,IF(K426='วิชา-ชั้นที่สอน'!$B$10,'วิชา-ชั้นที่สอน'!$A$10,IF(K426='วิชา-ชั้นที่สอน'!$B$11,'วิชา-ชั้นที่สอน'!$A$11,IF(K426='วิชา-ชั้นที่สอน'!$B$12,'วิชา-ชั้นที่สอน'!$A$12,IF(K426='วิชา-ชั้นที่สอน'!$B$13,'วิชา-ชั้นที่สอน'!$A$13,IF(K426='วิชา-ชั้นที่สอน'!$B$14,'วิชา-ชั้นที่สอน'!$A$14,IF(K426='วิชา-ชั้นที่สอน'!$B$15,'วิชา-ชั้นที่สอน'!$A$15,IF(K426='วิชา-ชั้นที่สอน'!$B$16,'วิชา-ชั้นที่สอน'!$A$16,"-"))))))))</f>
        <v>ช67212</v>
      </c>
      <c r="K426" s="7" t="s">
        <v>1851</v>
      </c>
      <c r="L426" s="7" t="str">
        <f>IF(J426=0,"",IF(J426="-","",IF(J426="","",VLOOKUP(J426,'วิชา-ชั้นที่สอน'!$A$3:$F$59,3,FALSE))))</f>
        <v>นายธนินภัท วิชรัจจ์</v>
      </c>
      <c r="M426" s="7">
        <f>IF(L426=$M$4,MAX(M$1:$M425)+1,"")</f>
        <v>77</v>
      </c>
      <c r="N426" s="7" t="str">
        <f>IF($L426=N$4,MAX(N$1:N425)+1,"")</f>
        <v/>
      </c>
      <c r="O426" s="7" t="str">
        <f>IF($L426=O$4,MAX(O$1:O425)+1,"")</f>
        <v/>
      </c>
      <c r="P426" s="7" t="str">
        <f>IF($L426=P$4,MAX(P$1:P425)+1,"")</f>
        <v/>
      </c>
      <c r="Q426" s="7" t="str">
        <f>IF($L426=Q$4,MAX(Q$1:Q425)+1,"")</f>
        <v/>
      </c>
      <c r="R426" s="7" t="str">
        <f>IF($L426=R$4,MAX(R$1:R425)+1,"")</f>
        <v/>
      </c>
      <c r="S426" s="7" t="str">
        <f>IF($L426=S$4,MAX(S$1:S425)+1,"")</f>
        <v/>
      </c>
      <c r="T426" s="7" t="str">
        <f>IF($L426=T$4,MAX(T$1:T425)+1,"")</f>
        <v/>
      </c>
      <c r="U426" s="7" t="str">
        <f>IF($L426=U$4,MAX(U$1:U425)+1,"")</f>
        <v/>
      </c>
      <c r="V426" s="6">
        <f t="shared" si="27"/>
        <v>77</v>
      </c>
      <c r="X426" s="7" t="str">
        <f>IF($J426=X$4,MAX(X$1:X425)+1,"")</f>
        <v/>
      </c>
      <c r="Y426" s="7" t="str">
        <f>IF($J426=Y$4,MAX(Y$1:Y425)+1,"")</f>
        <v/>
      </c>
      <c r="Z426" s="7" t="str">
        <f>IF($J426=Z$4,MAX(Z$1:Z425)+1,"")</f>
        <v/>
      </c>
      <c r="AA426" s="7" t="str">
        <f>IF($J426=AA$4,MAX(AA$1:AA425)+1,"")</f>
        <v/>
      </c>
      <c r="AB426" s="7" t="str">
        <f>IF($J426=AB$4,MAX(AB$1:AB425)+1,"")</f>
        <v/>
      </c>
      <c r="AC426" s="7" t="str">
        <f>IF($J426=AC$4,MAX(AC$1:AC425)+1,"")</f>
        <v/>
      </c>
      <c r="AD426" s="7" t="str">
        <f>IF($J426=AD$4,MAX(AD$1:AD425)+1,"")</f>
        <v/>
      </c>
      <c r="AE426" s="7" t="str">
        <f>IF($J426=AE$4,MAX(AE$1:AE425)+1,"")</f>
        <v/>
      </c>
      <c r="AF426" s="7" t="str">
        <f>IF($J426=AF$4,MAX(AF$1:AF425)+1,"")</f>
        <v/>
      </c>
      <c r="AG426" s="7">
        <f>IF($J426=AG$4,MAX(AG$1:AG425)+1,"")</f>
        <v>14</v>
      </c>
      <c r="AH426" s="7" t="str">
        <f>IF($J426=AH$4,MAX(AH$1:AH425)+1,"")</f>
        <v/>
      </c>
      <c r="AI426" s="7" t="str">
        <f>IF($J426=AI$4,MAX(AI$1:AI425)+1,"")</f>
        <v/>
      </c>
      <c r="AJ426" s="7" t="str">
        <f>IF($J426=AJ$4,MAX(AJ$1:AJ425)+1,"")</f>
        <v/>
      </c>
      <c r="AK426" s="7" t="str">
        <f>IF($J426=AK$4,MAX(AK$1:AK425)+1,"")</f>
        <v/>
      </c>
      <c r="AL426" s="7" t="str">
        <f>IF($J426=AL$4,MAX(AL$1:AL425)+1,"")</f>
        <v/>
      </c>
      <c r="AM426" s="7" t="str">
        <f>IF($J426=AM$4,MAX(AM$1:AM425)+1,"")</f>
        <v/>
      </c>
      <c r="AN426" s="7" t="str">
        <f>IF($J426=AN$4,MAX(AN$1:AN425)+1,"")</f>
        <v/>
      </c>
      <c r="AO426" s="7" t="str">
        <f>IF($J426=AO$4,MAX(AO$1:AO425)+1,"")</f>
        <v/>
      </c>
      <c r="AP426" s="7" t="str">
        <f>IF($J426=AP$4,MAX(AP$1:AP425)+1,"")</f>
        <v/>
      </c>
      <c r="AQ426" s="7" t="str">
        <f>IF($J426=AQ$4,MAX(AQ$1:AQ425)+1,"")</f>
        <v/>
      </c>
      <c r="AR426" s="7" t="str">
        <f>IF($J426=AR$4,MAX(AR$1:AR425)+1,"")</f>
        <v/>
      </c>
      <c r="AS426" s="7" t="str">
        <f>IF($J426=AS$4,MAX(AS$1:AS425)+1,"")</f>
        <v/>
      </c>
      <c r="AT426" s="7" t="str">
        <f>IF($J426=AT$4,MAX(AT$1:AT425)+1,"")</f>
        <v/>
      </c>
      <c r="AU426" s="7" t="str">
        <f>IF($J426=AU$4,MAX(AU$1:AU425)+1,"")</f>
        <v/>
      </c>
      <c r="AV426" s="7" t="str">
        <f>IF($J426=AV$4,MAX(AV$1:AV425)+1,"")</f>
        <v/>
      </c>
      <c r="AW426" s="7" t="str">
        <f>IF($J426=AW$4,MAX(AW$1:AW425)+1,"")</f>
        <v/>
      </c>
      <c r="AX426" s="7" t="str">
        <f>IF($J426=AX$4,MAX(AX$1:AX425)+1,"")</f>
        <v/>
      </c>
      <c r="AY426" s="7" t="str">
        <f>IF($J426=AY$4,MAX(AY$1:AY425)+1,"")</f>
        <v/>
      </c>
      <c r="AZ426" s="7" t="str">
        <f>IF($J426=AZ$4,MAX(AZ$1:AZ425)+1,"")</f>
        <v/>
      </c>
      <c r="BA426" s="7" t="str">
        <f>IF($J426=BA$4,MAX(BA$1:BA425)+1,"")</f>
        <v/>
      </c>
      <c r="BB426" s="7" t="str">
        <f>IF($J426=BB$4,MAX(BB$1:BB425)+1,"")</f>
        <v/>
      </c>
      <c r="BC426" s="7" t="str">
        <f>IF($J426=BC$4,MAX(BC$1:BC425)+1,"")</f>
        <v/>
      </c>
      <c r="BD426" s="7" t="str">
        <f>IF($J426=BD$4,MAX(BD$1:BD425)+1,"")</f>
        <v/>
      </c>
      <c r="BE426" s="7" t="str">
        <f>IF($J426=BE$4,MAX(BE$1:BE425)+1,"")</f>
        <v/>
      </c>
      <c r="BF426" s="7" t="str">
        <f>IF($J426=BF$4,MAX(BF$1:BF425)+1,"")</f>
        <v/>
      </c>
      <c r="BG426" s="7" t="str">
        <f>IF($J426=BG$4,MAX(BG$1:BG425)+1,"")</f>
        <v/>
      </c>
      <c r="BH426" s="7" t="str">
        <f>IF($J426=BH$4,MAX(BH$1:BH425)+1,"")</f>
        <v/>
      </c>
      <c r="BI426" s="6">
        <f t="shared" si="28"/>
        <v>14</v>
      </c>
    </row>
    <row r="427" spans="1:61">
      <c r="A427" s="6" t="str">
        <f t="shared" si="25"/>
        <v>มัธยมศึกษาปีที่ 2/1-34</v>
      </c>
      <c r="B427" s="6" t="str">
        <f t="shared" si="26"/>
        <v>ช67213-9</v>
      </c>
      <c r="D427" s="7">
        <v>34</v>
      </c>
      <c r="E427" s="7" t="s">
        <v>1239</v>
      </c>
      <c r="F427" s="6" t="s">
        <v>2022</v>
      </c>
      <c r="G427" s="6" t="s">
        <v>1240</v>
      </c>
      <c r="H427" s="7" t="s">
        <v>784</v>
      </c>
      <c r="J427" s="7" t="str">
        <f>IF(K427='วิชา-ชั้นที่สอน'!$B$9,'วิชา-ชั้นที่สอน'!$A$9,IF(K427='วิชา-ชั้นที่สอน'!$B$10,'วิชา-ชั้นที่สอน'!$A$10,IF(K427='วิชา-ชั้นที่สอน'!$B$11,'วิชา-ชั้นที่สอน'!$A$11,IF(K427='วิชา-ชั้นที่สอน'!$B$12,'วิชา-ชั้นที่สอน'!$A$12,IF(K427='วิชา-ชั้นที่สอน'!$B$13,'วิชา-ชั้นที่สอน'!$A$13,IF(K427='วิชา-ชั้นที่สอน'!$B$14,'วิชา-ชั้นที่สอน'!$A$14,IF(K427='วิชา-ชั้นที่สอน'!$B$15,'วิชา-ชั้นที่สอน'!$A$15,IF(K427='วิชา-ชั้นที่สอน'!$B$16,'วิชา-ชั้นที่สอน'!$A$16,"-"))))))))</f>
        <v>ช67213</v>
      </c>
      <c r="K427" s="7" t="s">
        <v>1857</v>
      </c>
      <c r="L427" s="7" t="str">
        <f>IF(J427=0,"",IF(J427="-","",IF(J427="","",VLOOKUP(J427,'วิชา-ชั้นที่สอน'!$A$3:$F$59,3,FALSE))))</f>
        <v>นายวสันต์ แสงรัตนกุล</v>
      </c>
      <c r="M427" s="7" t="str">
        <f>IF(L427=$M$4,MAX(M$1:$M426)+1,"")</f>
        <v/>
      </c>
      <c r="N427" s="7" t="str">
        <f>IF($L427=N$4,MAX(N$1:N426)+1,"")</f>
        <v/>
      </c>
      <c r="O427" s="7" t="str">
        <f>IF($L427=O$4,MAX(O$1:O426)+1,"")</f>
        <v/>
      </c>
      <c r="P427" s="7" t="str">
        <f>IF($L427=P$4,MAX(P$1:P426)+1,"")</f>
        <v/>
      </c>
      <c r="Q427" s="7" t="str">
        <f>IF($L427=Q$4,MAX(Q$1:Q426)+1,"")</f>
        <v/>
      </c>
      <c r="R427" s="7" t="str">
        <f>IF($L427=R$4,MAX(R$1:R426)+1,"")</f>
        <v/>
      </c>
      <c r="S427" s="7">
        <f>IF($L427=S$4,MAX(S$1:S426)+1,"")</f>
        <v>39</v>
      </c>
      <c r="T427" s="7" t="str">
        <f>IF($L427=T$4,MAX(T$1:T426)+1,"")</f>
        <v/>
      </c>
      <c r="U427" s="7" t="str">
        <f>IF($L427=U$4,MAX(U$1:U426)+1,"")</f>
        <v/>
      </c>
      <c r="V427" s="6">
        <f t="shared" si="27"/>
        <v>39</v>
      </c>
      <c r="X427" s="7" t="str">
        <f>IF($J427=X$4,MAX(X$1:X426)+1,"")</f>
        <v/>
      </c>
      <c r="Y427" s="7" t="str">
        <f>IF($J427=Y$4,MAX(Y$1:Y426)+1,"")</f>
        <v/>
      </c>
      <c r="Z427" s="7" t="str">
        <f>IF($J427=Z$4,MAX(Z$1:Z426)+1,"")</f>
        <v/>
      </c>
      <c r="AA427" s="7" t="str">
        <f>IF($J427=AA$4,MAX(AA$1:AA426)+1,"")</f>
        <v/>
      </c>
      <c r="AB427" s="7" t="str">
        <f>IF($J427=AB$4,MAX(AB$1:AB426)+1,"")</f>
        <v/>
      </c>
      <c r="AC427" s="7" t="str">
        <f>IF($J427=AC$4,MAX(AC$1:AC426)+1,"")</f>
        <v/>
      </c>
      <c r="AD427" s="7" t="str">
        <f>IF($J427=AD$4,MAX(AD$1:AD426)+1,"")</f>
        <v/>
      </c>
      <c r="AE427" s="7" t="str">
        <f>IF($J427=AE$4,MAX(AE$1:AE426)+1,"")</f>
        <v/>
      </c>
      <c r="AF427" s="7" t="str">
        <f>IF($J427=AF$4,MAX(AF$1:AF426)+1,"")</f>
        <v/>
      </c>
      <c r="AG427" s="7" t="str">
        <f>IF($J427=AG$4,MAX(AG$1:AG426)+1,"")</f>
        <v/>
      </c>
      <c r="AH427" s="7">
        <f>IF($J427=AH$4,MAX(AH$1:AH426)+1,"")</f>
        <v>9</v>
      </c>
      <c r="AI427" s="7" t="str">
        <f>IF($J427=AI$4,MAX(AI$1:AI426)+1,"")</f>
        <v/>
      </c>
      <c r="AJ427" s="7" t="str">
        <f>IF($J427=AJ$4,MAX(AJ$1:AJ426)+1,"")</f>
        <v/>
      </c>
      <c r="AK427" s="7" t="str">
        <f>IF($J427=AK$4,MAX(AK$1:AK426)+1,"")</f>
        <v/>
      </c>
      <c r="AL427" s="7" t="str">
        <f>IF($J427=AL$4,MAX(AL$1:AL426)+1,"")</f>
        <v/>
      </c>
      <c r="AM427" s="7" t="str">
        <f>IF($J427=AM$4,MAX(AM$1:AM426)+1,"")</f>
        <v/>
      </c>
      <c r="AN427" s="7" t="str">
        <f>IF($J427=AN$4,MAX(AN$1:AN426)+1,"")</f>
        <v/>
      </c>
      <c r="AO427" s="7" t="str">
        <f>IF($J427=AO$4,MAX(AO$1:AO426)+1,"")</f>
        <v/>
      </c>
      <c r="AP427" s="7" t="str">
        <f>IF($J427=AP$4,MAX(AP$1:AP426)+1,"")</f>
        <v/>
      </c>
      <c r="AQ427" s="7" t="str">
        <f>IF($J427=AQ$4,MAX(AQ$1:AQ426)+1,"")</f>
        <v/>
      </c>
      <c r="AR427" s="7" t="str">
        <f>IF($J427=AR$4,MAX(AR$1:AR426)+1,"")</f>
        <v/>
      </c>
      <c r="AS427" s="7" t="str">
        <f>IF($J427=AS$4,MAX(AS$1:AS426)+1,"")</f>
        <v/>
      </c>
      <c r="AT427" s="7" t="str">
        <f>IF($J427=AT$4,MAX(AT$1:AT426)+1,"")</f>
        <v/>
      </c>
      <c r="AU427" s="7" t="str">
        <f>IF($J427=AU$4,MAX(AU$1:AU426)+1,"")</f>
        <v/>
      </c>
      <c r="AV427" s="7" t="str">
        <f>IF($J427=AV$4,MAX(AV$1:AV426)+1,"")</f>
        <v/>
      </c>
      <c r="AW427" s="7" t="str">
        <f>IF($J427=AW$4,MAX(AW$1:AW426)+1,"")</f>
        <v/>
      </c>
      <c r="AX427" s="7" t="str">
        <f>IF($J427=AX$4,MAX(AX$1:AX426)+1,"")</f>
        <v/>
      </c>
      <c r="AY427" s="7" t="str">
        <f>IF($J427=AY$4,MAX(AY$1:AY426)+1,"")</f>
        <v/>
      </c>
      <c r="AZ427" s="7" t="str">
        <f>IF($J427=AZ$4,MAX(AZ$1:AZ426)+1,"")</f>
        <v/>
      </c>
      <c r="BA427" s="7" t="str">
        <f>IF($J427=BA$4,MAX(BA$1:BA426)+1,"")</f>
        <v/>
      </c>
      <c r="BB427" s="7" t="str">
        <f>IF($J427=BB$4,MAX(BB$1:BB426)+1,"")</f>
        <v/>
      </c>
      <c r="BC427" s="7" t="str">
        <f>IF($J427=BC$4,MAX(BC$1:BC426)+1,"")</f>
        <v/>
      </c>
      <c r="BD427" s="7" t="str">
        <f>IF($J427=BD$4,MAX(BD$1:BD426)+1,"")</f>
        <v/>
      </c>
      <c r="BE427" s="7" t="str">
        <f>IF($J427=BE$4,MAX(BE$1:BE426)+1,"")</f>
        <v/>
      </c>
      <c r="BF427" s="7" t="str">
        <f>IF($J427=BF$4,MAX(BF$1:BF426)+1,"")</f>
        <v/>
      </c>
      <c r="BG427" s="7" t="str">
        <f>IF($J427=BG$4,MAX(BG$1:BG426)+1,"")</f>
        <v/>
      </c>
      <c r="BH427" s="7" t="str">
        <f>IF($J427=BH$4,MAX(BH$1:BH426)+1,"")</f>
        <v/>
      </c>
      <c r="BI427" s="6">
        <f t="shared" si="28"/>
        <v>9</v>
      </c>
    </row>
    <row r="428" spans="1:61">
      <c r="A428" s="6" t="str">
        <f t="shared" si="25"/>
        <v>มัธยมศึกษาปีที่ 2/1-35</v>
      </c>
      <c r="B428" s="6" t="str">
        <f t="shared" si="26"/>
        <v>ช67213-10</v>
      </c>
      <c r="D428" s="7">
        <v>35</v>
      </c>
      <c r="E428" s="7" t="s">
        <v>1241</v>
      </c>
      <c r="F428" s="6" t="s">
        <v>1242</v>
      </c>
      <c r="G428" s="6" t="s">
        <v>1243</v>
      </c>
      <c r="H428" s="7" t="s">
        <v>784</v>
      </c>
      <c r="J428" s="7" t="str">
        <f>IF(K428='วิชา-ชั้นที่สอน'!$B$9,'วิชา-ชั้นที่สอน'!$A$9,IF(K428='วิชา-ชั้นที่สอน'!$B$10,'วิชา-ชั้นที่สอน'!$A$10,IF(K428='วิชา-ชั้นที่สอน'!$B$11,'วิชา-ชั้นที่สอน'!$A$11,IF(K428='วิชา-ชั้นที่สอน'!$B$12,'วิชา-ชั้นที่สอน'!$A$12,IF(K428='วิชา-ชั้นที่สอน'!$B$13,'วิชา-ชั้นที่สอน'!$A$13,IF(K428='วิชา-ชั้นที่สอน'!$B$14,'วิชา-ชั้นที่สอน'!$A$14,IF(K428='วิชา-ชั้นที่สอน'!$B$15,'วิชา-ชั้นที่สอน'!$A$15,IF(K428='วิชา-ชั้นที่สอน'!$B$16,'วิชา-ชั้นที่สอน'!$A$16,"-"))))))))</f>
        <v>ช67213</v>
      </c>
      <c r="K428" s="7" t="s">
        <v>1857</v>
      </c>
      <c r="L428" s="7" t="str">
        <f>IF(J428=0,"",IF(J428="-","",IF(J428="","",VLOOKUP(J428,'วิชา-ชั้นที่สอน'!$A$3:$F$59,3,FALSE))))</f>
        <v>นายวสันต์ แสงรัตนกุล</v>
      </c>
      <c r="M428" s="7" t="str">
        <f>IF(L428=$M$4,MAX(M$1:$M427)+1,"")</f>
        <v/>
      </c>
      <c r="N428" s="7" t="str">
        <f>IF($L428=N$4,MAX(N$1:N427)+1,"")</f>
        <v/>
      </c>
      <c r="O428" s="7" t="str">
        <f>IF($L428=O$4,MAX(O$1:O427)+1,"")</f>
        <v/>
      </c>
      <c r="P428" s="7" t="str">
        <f>IF($L428=P$4,MAX(P$1:P427)+1,"")</f>
        <v/>
      </c>
      <c r="Q428" s="7" t="str">
        <f>IF($L428=Q$4,MAX(Q$1:Q427)+1,"")</f>
        <v/>
      </c>
      <c r="R428" s="7" t="str">
        <f>IF($L428=R$4,MAX(R$1:R427)+1,"")</f>
        <v/>
      </c>
      <c r="S428" s="7">
        <f>IF($L428=S$4,MAX(S$1:S427)+1,"")</f>
        <v>40</v>
      </c>
      <c r="T428" s="7" t="str">
        <f>IF($L428=T$4,MAX(T$1:T427)+1,"")</f>
        <v/>
      </c>
      <c r="U428" s="7" t="str">
        <f>IF($L428=U$4,MAX(U$1:U427)+1,"")</f>
        <v/>
      </c>
      <c r="V428" s="6">
        <f t="shared" si="27"/>
        <v>40</v>
      </c>
      <c r="X428" s="7" t="str">
        <f>IF($J428=X$4,MAX(X$1:X427)+1,"")</f>
        <v/>
      </c>
      <c r="Y428" s="7" t="str">
        <f>IF($J428=Y$4,MAX(Y$1:Y427)+1,"")</f>
        <v/>
      </c>
      <c r="Z428" s="7" t="str">
        <f>IF($J428=Z$4,MAX(Z$1:Z427)+1,"")</f>
        <v/>
      </c>
      <c r="AA428" s="7" t="str">
        <f>IF($J428=AA$4,MAX(AA$1:AA427)+1,"")</f>
        <v/>
      </c>
      <c r="AB428" s="7" t="str">
        <f>IF($J428=AB$4,MAX(AB$1:AB427)+1,"")</f>
        <v/>
      </c>
      <c r="AC428" s="7" t="str">
        <f>IF($J428=AC$4,MAX(AC$1:AC427)+1,"")</f>
        <v/>
      </c>
      <c r="AD428" s="7" t="str">
        <f>IF($J428=AD$4,MAX(AD$1:AD427)+1,"")</f>
        <v/>
      </c>
      <c r="AE428" s="7" t="str">
        <f>IF($J428=AE$4,MAX(AE$1:AE427)+1,"")</f>
        <v/>
      </c>
      <c r="AF428" s="7" t="str">
        <f>IF($J428=AF$4,MAX(AF$1:AF427)+1,"")</f>
        <v/>
      </c>
      <c r="AG428" s="7" t="str">
        <f>IF($J428=AG$4,MAX(AG$1:AG427)+1,"")</f>
        <v/>
      </c>
      <c r="AH428" s="7">
        <f>IF($J428=AH$4,MAX(AH$1:AH427)+1,"")</f>
        <v>10</v>
      </c>
      <c r="AI428" s="7" t="str">
        <f>IF($J428=AI$4,MAX(AI$1:AI427)+1,"")</f>
        <v/>
      </c>
      <c r="AJ428" s="7" t="str">
        <f>IF($J428=AJ$4,MAX(AJ$1:AJ427)+1,"")</f>
        <v/>
      </c>
      <c r="AK428" s="7" t="str">
        <f>IF($J428=AK$4,MAX(AK$1:AK427)+1,"")</f>
        <v/>
      </c>
      <c r="AL428" s="7" t="str">
        <f>IF($J428=AL$4,MAX(AL$1:AL427)+1,"")</f>
        <v/>
      </c>
      <c r="AM428" s="7" t="str">
        <f>IF($J428=AM$4,MAX(AM$1:AM427)+1,"")</f>
        <v/>
      </c>
      <c r="AN428" s="7" t="str">
        <f>IF($J428=AN$4,MAX(AN$1:AN427)+1,"")</f>
        <v/>
      </c>
      <c r="AO428" s="7" t="str">
        <f>IF($J428=AO$4,MAX(AO$1:AO427)+1,"")</f>
        <v/>
      </c>
      <c r="AP428" s="7" t="str">
        <f>IF($J428=AP$4,MAX(AP$1:AP427)+1,"")</f>
        <v/>
      </c>
      <c r="AQ428" s="7" t="str">
        <f>IF($J428=AQ$4,MAX(AQ$1:AQ427)+1,"")</f>
        <v/>
      </c>
      <c r="AR428" s="7" t="str">
        <f>IF($J428=AR$4,MAX(AR$1:AR427)+1,"")</f>
        <v/>
      </c>
      <c r="AS428" s="7" t="str">
        <f>IF($J428=AS$4,MAX(AS$1:AS427)+1,"")</f>
        <v/>
      </c>
      <c r="AT428" s="7" t="str">
        <f>IF($J428=AT$4,MAX(AT$1:AT427)+1,"")</f>
        <v/>
      </c>
      <c r="AU428" s="7" t="str">
        <f>IF($J428=AU$4,MAX(AU$1:AU427)+1,"")</f>
        <v/>
      </c>
      <c r="AV428" s="7" t="str">
        <f>IF($J428=AV$4,MAX(AV$1:AV427)+1,"")</f>
        <v/>
      </c>
      <c r="AW428" s="7" t="str">
        <f>IF($J428=AW$4,MAX(AW$1:AW427)+1,"")</f>
        <v/>
      </c>
      <c r="AX428" s="7" t="str">
        <f>IF($J428=AX$4,MAX(AX$1:AX427)+1,"")</f>
        <v/>
      </c>
      <c r="AY428" s="7" t="str">
        <f>IF($J428=AY$4,MAX(AY$1:AY427)+1,"")</f>
        <v/>
      </c>
      <c r="AZ428" s="7" t="str">
        <f>IF($J428=AZ$4,MAX(AZ$1:AZ427)+1,"")</f>
        <v/>
      </c>
      <c r="BA428" s="7" t="str">
        <f>IF($J428=BA$4,MAX(BA$1:BA427)+1,"")</f>
        <v/>
      </c>
      <c r="BB428" s="7" t="str">
        <f>IF($J428=BB$4,MAX(BB$1:BB427)+1,"")</f>
        <v/>
      </c>
      <c r="BC428" s="7" t="str">
        <f>IF($J428=BC$4,MAX(BC$1:BC427)+1,"")</f>
        <v/>
      </c>
      <c r="BD428" s="7" t="str">
        <f>IF($J428=BD$4,MAX(BD$1:BD427)+1,"")</f>
        <v/>
      </c>
      <c r="BE428" s="7" t="str">
        <f>IF($J428=BE$4,MAX(BE$1:BE427)+1,"")</f>
        <v/>
      </c>
      <c r="BF428" s="7" t="str">
        <f>IF($J428=BF$4,MAX(BF$1:BF427)+1,"")</f>
        <v/>
      </c>
      <c r="BG428" s="7" t="str">
        <f>IF($J428=BG$4,MAX(BG$1:BG427)+1,"")</f>
        <v/>
      </c>
      <c r="BH428" s="7" t="str">
        <f>IF($J428=BH$4,MAX(BH$1:BH427)+1,"")</f>
        <v/>
      </c>
      <c r="BI428" s="6">
        <f t="shared" si="28"/>
        <v>10</v>
      </c>
    </row>
    <row r="429" spans="1:61">
      <c r="A429" s="6" t="str">
        <f t="shared" si="25"/>
        <v>-</v>
      </c>
      <c r="B429" s="6" t="str">
        <f t="shared" si="26"/>
        <v>--0</v>
      </c>
      <c r="J429" s="7" t="str">
        <f>IF(K429='วิชา-ชั้นที่สอน'!$B$9,'วิชา-ชั้นที่สอน'!$A$9,IF(K429='วิชา-ชั้นที่สอน'!$B$10,'วิชา-ชั้นที่สอน'!$A$10,IF(K429='วิชา-ชั้นที่สอน'!$B$11,'วิชา-ชั้นที่สอน'!$A$11,IF(K429='วิชา-ชั้นที่สอน'!$B$12,'วิชา-ชั้นที่สอน'!$A$12,IF(K429='วิชา-ชั้นที่สอน'!$B$13,'วิชา-ชั้นที่สอน'!$A$13,IF(K429='วิชา-ชั้นที่สอน'!$B$14,'วิชา-ชั้นที่สอน'!$A$14,IF(K429='วิชา-ชั้นที่สอน'!$B$15,'วิชา-ชั้นที่สอน'!$A$15,IF(K429='วิชา-ชั้นที่สอน'!$B$16,'วิชา-ชั้นที่สอน'!$A$16,"-"))))))))</f>
        <v>-</v>
      </c>
      <c r="L429" s="7" t="str">
        <f>IF(J429=0,"",IF(J429="-","",IF(J429="","",VLOOKUP(J429,'วิชา-ชั้นที่สอน'!$A$3:$F$59,3,FALSE))))</f>
        <v/>
      </c>
      <c r="M429" s="7" t="str">
        <f>IF(L429=$M$4,MAX(M$1:$M428)+1,"")</f>
        <v/>
      </c>
      <c r="N429" s="7" t="str">
        <f>IF($L429=N$4,MAX(N$1:N428)+1,"")</f>
        <v/>
      </c>
      <c r="O429" s="7" t="str">
        <f>IF($L429=O$4,MAX(O$1:O428)+1,"")</f>
        <v/>
      </c>
      <c r="P429" s="7" t="str">
        <f>IF($L429=P$4,MAX(P$1:P428)+1,"")</f>
        <v/>
      </c>
      <c r="Q429" s="7" t="str">
        <f>IF($L429=Q$4,MAX(Q$1:Q428)+1,"")</f>
        <v/>
      </c>
      <c r="R429" s="7" t="str">
        <f>IF($L429=R$4,MAX(R$1:R428)+1,"")</f>
        <v/>
      </c>
      <c r="S429" s="7" t="str">
        <f>IF($L429=S$4,MAX(S$1:S428)+1,"")</f>
        <v/>
      </c>
      <c r="T429" s="7" t="str">
        <f>IF($L429=T$4,MAX(T$1:T428)+1,"")</f>
        <v/>
      </c>
      <c r="U429" s="7" t="str">
        <f>IF($L429=U$4,MAX(U$1:U428)+1,"")</f>
        <v/>
      </c>
      <c r="V429" s="6">
        <f t="shared" si="27"/>
        <v>0</v>
      </c>
      <c r="X429" s="7" t="str">
        <f>IF($J429=X$4,MAX(X$1:X428)+1,"")</f>
        <v/>
      </c>
      <c r="Y429" s="7" t="str">
        <f>IF($J429=Y$4,MAX(Y$1:Y428)+1,"")</f>
        <v/>
      </c>
      <c r="Z429" s="7" t="str">
        <f>IF($J429=Z$4,MAX(Z$1:Z428)+1,"")</f>
        <v/>
      </c>
      <c r="AA429" s="7" t="str">
        <f>IF($J429=AA$4,MAX(AA$1:AA428)+1,"")</f>
        <v/>
      </c>
      <c r="AB429" s="7" t="str">
        <f>IF($J429=AB$4,MAX(AB$1:AB428)+1,"")</f>
        <v/>
      </c>
      <c r="AC429" s="7" t="str">
        <f>IF($J429=AC$4,MAX(AC$1:AC428)+1,"")</f>
        <v/>
      </c>
      <c r="AD429" s="7" t="str">
        <f>IF($J429=AD$4,MAX(AD$1:AD428)+1,"")</f>
        <v/>
      </c>
      <c r="AE429" s="7" t="str">
        <f>IF($J429=AE$4,MAX(AE$1:AE428)+1,"")</f>
        <v/>
      </c>
      <c r="AF429" s="7" t="str">
        <f>IF($J429=AF$4,MAX(AF$1:AF428)+1,"")</f>
        <v/>
      </c>
      <c r="AG429" s="7" t="str">
        <f>IF($J429=AG$4,MAX(AG$1:AG428)+1,"")</f>
        <v/>
      </c>
      <c r="AH429" s="7" t="str">
        <f>IF($J429=AH$4,MAX(AH$1:AH428)+1,"")</f>
        <v/>
      </c>
      <c r="AI429" s="7" t="str">
        <f>IF($J429=AI$4,MAX(AI$1:AI428)+1,"")</f>
        <v/>
      </c>
      <c r="AJ429" s="7" t="str">
        <f>IF($J429=AJ$4,MAX(AJ$1:AJ428)+1,"")</f>
        <v/>
      </c>
      <c r="AK429" s="7" t="str">
        <f>IF($J429=AK$4,MAX(AK$1:AK428)+1,"")</f>
        <v/>
      </c>
      <c r="AL429" s="7" t="str">
        <f>IF($J429=AL$4,MAX(AL$1:AL428)+1,"")</f>
        <v/>
      </c>
      <c r="AM429" s="7" t="str">
        <f>IF($J429=AM$4,MAX(AM$1:AM428)+1,"")</f>
        <v/>
      </c>
      <c r="AN429" s="7" t="str">
        <f>IF($J429=AN$4,MAX(AN$1:AN428)+1,"")</f>
        <v/>
      </c>
      <c r="AO429" s="7" t="str">
        <f>IF($J429=AO$4,MAX(AO$1:AO428)+1,"")</f>
        <v/>
      </c>
      <c r="AP429" s="7" t="str">
        <f>IF($J429=AP$4,MAX(AP$1:AP428)+1,"")</f>
        <v/>
      </c>
      <c r="AQ429" s="7" t="str">
        <f>IF($J429=AQ$4,MAX(AQ$1:AQ428)+1,"")</f>
        <v/>
      </c>
      <c r="AR429" s="7" t="str">
        <f>IF($J429=AR$4,MAX(AR$1:AR428)+1,"")</f>
        <v/>
      </c>
      <c r="AS429" s="7" t="str">
        <f>IF($J429=AS$4,MAX(AS$1:AS428)+1,"")</f>
        <v/>
      </c>
      <c r="AT429" s="7" t="str">
        <f>IF($J429=AT$4,MAX(AT$1:AT428)+1,"")</f>
        <v/>
      </c>
      <c r="AU429" s="7" t="str">
        <f>IF($J429=AU$4,MAX(AU$1:AU428)+1,"")</f>
        <v/>
      </c>
      <c r="AV429" s="7" t="str">
        <f>IF($J429=AV$4,MAX(AV$1:AV428)+1,"")</f>
        <v/>
      </c>
      <c r="AW429" s="7" t="str">
        <f>IF($J429=AW$4,MAX(AW$1:AW428)+1,"")</f>
        <v/>
      </c>
      <c r="AX429" s="7" t="str">
        <f>IF($J429=AX$4,MAX(AX$1:AX428)+1,"")</f>
        <v/>
      </c>
      <c r="AY429" s="7" t="str">
        <f>IF($J429=AY$4,MAX(AY$1:AY428)+1,"")</f>
        <v/>
      </c>
      <c r="AZ429" s="7" t="str">
        <f>IF($J429=AZ$4,MAX(AZ$1:AZ428)+1,"")</f>
        <v/>
      </c>
      <c r="BA429" s="7" t="str">
        <f>IF($J429=BA$4,MAX(BA$1:BA428)+1,"")</f>
        <v/>
      </c>
      <c r="BB429" s="7" t="str">
        <f>IF($J429=BB$4,MAX(BB$1:BB428)+1,"")</f>
        <v/>
      </c>
      <c r="BC429" s="7" t="str">
        <f>IF($J429=BC$4,MAX(BC$1:BC428)+1,"")</f>
        <v/>
      </c>
      <c r="BD429" s="7" t="str">
        <f>IF($J429=BD$4,MAX(BD$1:BD428)+1,"")</f>
        <v/>
      </c>
      <c r="BE429" s="7" t="str">
        <f>IF($J429=BE$4,MAX(BE$1:BE428)+1,"")</f>
        <v/>
      </c>
      <c r="BF429" s="7" t="str">
        <f>IF($J429=BF$4,MAX(BF$1:BF428)+1,"")</f>
        <v/>
      </c>
      <c r="BG429" s="7" t="str">
        <f>IF($J429=BG$4,MAX(BG$1:BG428)+1,"")</f>
        <v/>
      </c>
      <c r="BH429" s="7" t="str">
        <f>IF($J429=BH$4,MAX(BH$1:BH428)+1,"")</f>
        <v/>
      </c>
      <c r="BI429" s="6">
        <f t="shared" si="28"/>
        <v>0</v>
      </c>
    </row>
    <row r="430" spans="1:61">
      <c r="A430" s="6" t="str">
        <f t="shared" si="25"/>
        <v>มัธยมศึกษาปีที่ 2/2-1</v>
      </c>
      <c r="B430" s="6" t="str">
        <f t="shared" si="26"/>
        <v>ช67210-1</v>
      </c>
      <c r="D430" s="7">
        <v>1</v>
      </c>
      <c r="E430" s="7" t="s">
        <v>1244</v>
      </c>
      <c r="F430" s="6" t="s">
        <v>1245</v>
      </c>
      <c r="G430" s="6" t="s">
        <v>529</v>
      </c>
      <c r="H430" s="7" t="s">
        <v>785</v>
      </c>
      <c r="J430" s="7" t="str">
        <f>IF(K430='วิชา-ชั้นที่สอน'!$B$9,'วิชา-ชั้นที่สอน'!$A$9,IF(K430='วิชา-ชั้นที่สอน'!$B$10,'วิชา-ชั้นที่สอน'!$A$10,IF(K430='วิชา-ชั้นที่สอน'!$B$11,'วิชา-ชั้นที่สอน'!$A$11,IF(K430='วิชา-ชั้นที่สอน'!$B$12,'วิชา-ชั้นที่สอน'!$A$12,IF(K430='วิชา-ชั้นที่สอน'!$B$13,'วิชา-ชั้นที่สอน'!$A$13,IF(K430='วิชา-ชั้นที่สอน'!$B$14,'วิชา-ชั้นที่สอน'!$A$14,IF(K430='วิชา-ชั้นที่สอน'!$B$15,'วิชา-ชั้นที่สอน'!$A$15,IF(K430='วิชา-ชั้นที่สอน'!$B$16,'วิชา-ชั้นที่สอน'!$A$16,"-"))))))))</f>
        <v>ช67210</v>
      </c>
      <c r="K430" s="7" t="s">
        <v>1941</v>
      </c>
      <c r="L430" s="7" t="str">
        <f>IF(J430=0,"",IF(J430="-","",IF(J430="","",VLOOKUP(J430,'วิชา-ชั้นที่สอน'!$A$3:$F$59,3,FALSE))))</f>
        <v>นางสาวจันทนา  เกิดจันทร์ตรง</v>
      </c>
      <c r="M430" s="7" t="str">
        <f>IF(L430=$M$4,MAX(M$1:$M429)+1,"")</f>
        <v/>
      </c>
      <c r="N430" s="7" t="str">
        <f>IF($L430=N$4,MAX(N$1:N429)+1,"")</f>
        <v/>
      </c>
      <c r="O430" s="7" t="str">
        <f>IF($L430=O$4,MAX(O$1:O429)+1,"")</f>
        <v/>
      </c>
      <c r="P430" s="7" t="str">
        <f>IF($L430=P$4,MAX(P$1:P429)+1,"")</f>
        <v/>
      </c>
      <c r="Q430" s="7" t="str">
        <f>IF($L430=Q$4,MAX(Q$1:Q429)+1,"")</f>
        <v/>
      </c>
      <c r="R430" s="7" t="str">
        <f>IF($L430=R$4,MAX(R$1:R429)+1,"")</f>
        <v/>
      </c>
      <c r="S430" s="7" t="str">
        <f>IF($L430=S$4,MAX(S$1:S429)+1,"")</f>
        <v/>
      </c>
      <c r="T430" s="7" t="str">
        <f>IF($L430=T$4,MAX(T$1:T429)+1,"")</f>
        <v/>
      </c>
      <c r="U430" s="7">
        <f>IF($L430=U$4,MAX(U$1:U429)+1,"")</f>
        <v>1</v>
      </c>
      <c r="V430" s="6">
        <f t="shared" si="27"/>
        <v>1</v>
      </c>
      <c r="X430" s="7" t="str">
        <f>IF($J430=X$4,MAX(X$1:X429)+1,"")</f>
        <v/>
      </c>
      <c r="Y430" s="7" t="str">
        <f>IF($J430=Y$4,MAX(Y$1:Y429)+1,"")</f>
        <v/>
      </c>
      <c r="Z430" s="7" t="str">
        <f>IF($J430=Z$4,MAX(Z$1:Z429)+1,"")</f>
        <v/>
      </c>
      <c r="AA430" s="7" t="str">
        <f>IF($J430=AA$4,MAX(AA$1:AA429)+1,"")</f>
        <v/>
      </c>
      <c r="AB430" s="7" t="str">
        <f>IF($J430=AB$4,MAX(AB$1:AB429)+1,"")</f>
        <v/>
      </c>
      <c r="AC430" s="7" t="str">
        <f>IF($J430=AC$4,MAX(AC$1:AC429)+1,"")</f>
        <v/>
      </c>
      <c r="AD430" s="7" t="str">
        <f>IF($J430=AD$4,MAX(AD$1:AD429)+1,"")</f>
        <v/>
      </c>
      <c r="AE430" s="7">
        <f>IF($J430=AE$4,MAX(AE$1:AE429)+1,"")</f>
        <v>1</v>
      </c>
      <c r="AF430" s="7" t="str">
        <f>IF($J430=AF$4,MAX(AF$1:AF429)+1,"")</f>
        <v/>
      </c>
      <c r="AG430" s="7" t="str">
        <f>IF($J430=AG$4,MAX(AG$1:AG429)+1,"")</f>
        <v/>
      </c>
      <c r="AH430" s="7" t="str">
        <f>IF($J430=AH$4,MAX(AH$1:AH429)+1,"")</f>
        <v/>
      </c>
      <c r="AI430" s="7" t="str">
        <f>IF($J430=AI$4,MAX(AI$1:AI429)+1,"")</f>
        <v/>
      </c>
      <c r="AJ430" s="7" t="str">
        <f>IF($J430=AJ$4,MAX(AJ$1:AJ429)+1,"")</f>
        <v/>
      </c>
      <c r="AK430" s="7" t="str">
        <f>IF($J430=AK$4,MAX(AK$1:AK429)+1,"")</f>
        <v/>
      </c>
      <c r="AL430" s="7" t="str">
        <f>IF($J430=AL$4,MAX(AL$1:AL429)+1,"")</f>
        <v/>
      </c>
      <c r="AM430" s="7" t="str">
        <f>IF($J430=AM$4,MAX(AM$1:AM429)+1,"")</f>
        <v/>
      </c>
      <c r="AN430" s="7" t="str">
        <f>IF($J430=AN$4,MAX(AN$1:AN429)+1,"")</f>
        <v/>
      </c>
      <c r="AO430" s="7" t="str">
        <f>IF($J430=AO$4,MAX(AO$1:AO429)+1,"")</f>
        <v/>
      </c>
      <c r="AP430" s="7" t="str">
        <f>IF($J430=AP$4,MAX(AP$1:AP429)+1,"")</f>
        <v/>
      </c>
      <c r="AQ430" s="7" t="str">
        <f>IF($J430=AQ$4,MAX(AQ$1:AQ429)+1,"")</f>
        <v/>
      </c>
      <c r="AR430" s="7" t="str">
        <f>IF($J430=AR$4,MAX(AR$1:AR429)+1,"")</f>
        <v/>
      </c>
      <c r="AS430" s="7" t="str">
        <f>IF($J430=AS$4,MAX(AS$1:AS429)+1,"")</f>
        <v/>
      </c>
      <c r="AT430" s="7" t="str">
        <f>IF($J430=AT$4,MAX(AT$1:AT429)+1,"")</f>
        <v/>
      </c>
      <c r="AU430" s="7" t="str">
        <f>IF($J430=AU$4,MAX(AU$1:AU429)+1,"")</f>
        <v/>
      </c>
      <c r="AV430" s="7" t="str">
        <f>IF($J430=AV$4,MAX(AV$1:AV429)+1,"")</f>
        <v/>
      </c>
      <c r="AW430" s="7" t="str">
        <f>IF($J430=AW$4,MAX(AW$1:AW429)+1,"")</f>
        <v/>
      </c>
      <c r="AX430" s="7" t="str">
        <f>IF($J430=AX$4,MAX(AX$1:AX429)+1,"")</f>
        <v/>
      </c>
      <c r="AY430" s="7" t="str">
        <f>IF($J430=AY$4,MAX(AY$1:AY429)+1,"")</f>
        <v/>
      </c>
      <c r="AZ430" s="7" t="str">
        <f>IF($J430=AZ$4,MAX(AZ$1:AZ429)+1,"")</f>
        <v/>
      </c>
      <c r="BA430" s="7" t="str">
        <f>IF($J430=BA$4,MAX(BA$1:BA429)+1,"")</f>
        <v/>
      </c>
      <c r="BB430" s="7" t="str">
        <f>IF($J430=BB$4,MAX(BB$1:BB429)+1,"")</f>
        <v/>
      </c>
      <c r="BC430" s="7" t="str">
        <f>IF($J430=BC$4,MAX(BC$1:BC429)+1,"")</f>
        <v/>
      </c>
      <c r="BD430" s="7" t="str">
        <f>IF($J430=BD$4,MAX(BD$1:BD429)+1,"")</f>
        <v/>
      </c>
      <c r="BE430" s="7" t="str">
        <f>IF($J430=BE$4,MAX(BE$1:BE429)+1,"")</f>
        <v/>
      </c>
      <c r="BF430" s="7" t="str">
        <f>IF($J430=BF$4,MAX(BF$1:BF429)+1,"")</f>
        <v/>
      </c>
      <c r="BG430" s="7" t="str">
        <f>IF($J430=BG$4,MAX(BG$1:BG429)+1,"")</f>
        <v/>
      </c>
      <c r="BH430" s="7" t="str">
        <f>IF($J430=BH$4,MAX(BH$1:BH429)+1,"")</f>
        <v/>
      </c>
      <c r="BI430" s="6">
        <f t="shared" si="28"/>
        <v>1</v>
      </c>
    </row>
    <row r="431" spans="1:61">
      <c r="A431" s="6" t="str">
        <f t="shared" si="25"/>
        <v>มัธยมศึกษาปีที่ 2/2-2</v>
      </c>
      <c r="B431" s="6" t="str">
        <f t="shared" si="26"/>
        <v>ช67210-2</v>
      </c>
      <c r="D431" s="7">
        <v>2</v>
      </c>
      <c r="E431" s="7" t="s">
        <v>1246</v>
      </c>
      <c r="F431" s="6" t="s">
        <v>1247</v>
      </c>
      <c r="G431" s="6" t="s">
        <v>1248</v>
      </c>
      <c r="H431" s="7" t="s">
        <v>785</v>
      </c>
      <c r="J431" s="7" t="str">
        <f>IF(K431='วิชา-ชั้นที่สอน'!$B$9,'วิชา-ชั้นที่สอน'!$A$9,IF(K431='วิชา-ชั้นที่สอน'!$B$10,'วิชา-ชั้นที่สอน'!$A$10,IF(K431='วิชา-ชั้นที่สอน'!$B$11,'วิชา-ชั้นที่สอน'!$A$11,IF(K431='วิชา-ชั้นที่สอน'!$B$12,'วิชา-ชั้นที่สอน'!$A$12,IF(K431='วิชา-ชั้นที่สอน'!$B$13,'วิชา-ชั้นที่สอน'!$A$13,IF(K431='วิชา-ชั้นที่สอน'!$B$14,'วิชา-ชั้นที่สอน'!$A$14,IF(K431='วิชา-ชั้นที่สอน'!$B$15,'วิชา-ชั้นที่สอน'!$A$15,IF(K431='วิชา-ชั้นที่สอน'!$B$16,'วิชา-ชั้นที่สอน'!$A$16,"-"))))))))</f>
        <v>ช67210</v>
      </c>
      <c r="K431" s="7" t="s">
        <v>1941</v>
      </c>
      <c r="L431" s="7" t="str">
        <f>IF(J431=0,"",IF(J431="-","",IF(J431="","",VLOOKUP(J431,'วิชา-ชั้นที่สอน'!$A$3:$F$59,3,FALSE))))</f>
        <v>นางสาวจันทนา  เกิดจันทร์ตรง</v>
      </c>
      <c r="M431" s="7" t="str">
        <f>IF(L431=$M$4,MAX(M$1:$M430)+1,"")</f>
        <v/>
      </c>
      <c r="N431" s="7" t="str">
        <f>IF($L431=N$4,MAX(N$1:N430)+1,"")</f>
        <v/>
      </c>
      <c r="O431" s="7" t="str">
        <f>IF($L431=O$4,MAX(O$1:O430)+1,"")</f>
        <v/>
      </c>
      <c r="P431" s="7" t="str">
        <f>IF($L431=P$4,MAX(P$1:P430)+1,"")</f>
        <v/>
      </c>
      <c r="Q431" s="7" t="str">
        <f>IF($L431=Q$4,MAX(Q$1:Q430)+1,"")</f>
        <v/>
      </c>
      <c r="R431" s="7" t="str">
        <f>IF($L431=R$4,MAX(R$1:R430)+1,"")</f>
        <v/>
      </c>
      <c r="S431" s="7" t="str">
        <f>IF($L431=S$4,MAX(S$1:S430)+1,"")</f>
        <v/>
      </c>
      <c r="T431" s="7" t="str">
        <f>IF($L431=T$4,MAX(T$1:T430)+1,"")</f>
        <v/>
      </c>
      <c r="U431" s="7">
        <f>IF($L431=U$4,MAX(U$1:U430)+1,"")</f>
        <v>2</v>
      </c>
      <c r="V431" s="6">
        <f t="shared" si="27"/>
        <v>2</v>
      </c>
      <c r="X431" s="7" t="str">
        <f>IF($J431=X$4,MAX(X$1:X430)+1,"")</f>
        <v/>
      </c>
      <c r="Y431" s="7" t="str">
        <f>IF($J431=Y$4,MAX(Y$1:Y430)+1,"")</f>
        <v/>
      </c>
      <c r="Z431" s="7" t="str">
        <f>IF($J431=Z$4,MAX(Z$1:Z430)+1,"")</f>
        <v/>
      </c>
      <c r="AA431" s="7" t="str">
        <f>IF($J431=AA$4,MAX(AA$1:AA430)+1,"")</f>
        <v/>
      </c>
      <c r="AB431" s="7" t="str">
        <f>IF($J431=AB$4,MAX(AB$1:AB430)+1,"")</f>
        <v/>
      </c>
      <c r="AC431" s="7" t="str">
        <f>IF($J431=AC$4,MAX(AC$1:AC430)+1,"")</f>
        <v/>
      </c>
      <c r="AD431" s="7" t="str">
        <f>IF($J431=AD$4,MAX(AD$1:AD430)+1,"")</f>
        <v/>
      </c>
      <c r="AE431" s="7">
        <f>IF($J431=AE$4,MAX(AE$1:AE430)+1,"")</f>
        <v>2</v>
      </c>
      <c r="AF431" s="7" t="str">
        <f>IF($J431=AF$4,MAX(AF$1:AF430)+1,"")</f>
        <v/>
      </c>
      <c r="AG431" s="7" t="str">
        <f>IF($J431=AG$4,MAX(AG$1:AG430)+1,"")</f>
        <v/>
      </c>
      <c r="AH431" s="7" t="str">
        <f>IF($J431=AH$4,MAX(AH$1:AH430)+1,"")</f>
        <v/>
      </c>
      <c r="AI431" s="7" t="str">
        <f>IF($J431=AI$4,MAX(AI$1:AI430)+1,"")</f>
        <v/>
      </c>
      <c r="AJ431" s="7" t="str">
        <f>IF($J431=AJ$4,MAX(AJ$1:AJ430)+1,"")</f>
        <v/>
      </c>
      <c r="AK431" s="7" t="str">
        <f>IF($J431=AK$4,MAX(AK$1:AK430)+1,"")</f>
        <v/>
      </c>
      <c r="AL431" s="7" t="str">
        <f>IF($J431=AL$4,MAX(AL$1:AL430)+1,"")</f>
        <v/>
      </c>
      <c r="AM431" s="7" t="str">
        <f>IF($J431=AM$4,MAX(AM$1:AM430)+1,"")</f>
        <v/>
      </c>
      <c r="AN431" s="7" t="str">
        <f>IF($J431=AN$4,MAX(AN$1:AN430)+1,"")</f>
        <v/>
      </c>
      <c r="AO431" s="7" t="str">
        <f>IF($J431=AO$4,MAX(AO$1:AO430)+1,"")</f>
        <v/>
      </c>
      <c r="AP431" s="7" t="str">
        <f>IF($J431=AP$4,MAX(AP$1:AP430)+1,"")</f>
        <v/>
      </c>
      <c r="AQ431" s="7" t="str">
        <f>IF($J431=AQ$4,MAX(AQ$1:AQ430)+1,"")</f>
        <v/>
      </c>
      <c r="AR431" s="7" t="str">
        <f>IF($J431=AR$4,MAX(AR$1:AR430)+1,"")</f>
        <v/>
      </c>
      <c r="AS431" s="7" t="str">
        <f>IF($J431=AS$4,MAX(AS$1:AS430)+1,"")</f>
        <v/>
      </c>
      <c r="AT431" s="7" t="str">
        <f>IF($J431=AT$4,MAX(AT$1:AT430)+1,"")</f>
        <v/>
      </c>
      <c r="AU431" s="7" t="str">
        <f>IF($J431=AU$4,MAX(AU$1:AU430)+1,"")</f>
        <v/>
      </c>
      <c r="AV431" s="7" t="str">
        <f>IF($J431=AV$4,MAX(AV$1:AV430)+1,"")</f>
        <v/>
      </c>
      <c r="AW431" s="7" t="str">
        <f>IF($J431=AW$4,MAX(AW$1:AW430)+1,"")</f>
        <v/>
      </c>
      <c r="AX431" s="7" t="str">
        <f>IF($J431=AX$4,MAX(AX$1:AX430)+1,"")</f>
        <v/>
      </c>
      <c r="AY431" s="7" t="str">
        <f>IF($J431=AY$4,MAX(AY$1:AY430)+1,"")</f>
        <v/>
      </c>
      <c r="AZ431" s="7" t="str">
        <f>IF($J431=AZ$4,MAX(AZ$1:AZ430)+1,"")</f>
        <v/>
      </c>
      <c r="BA431" s="7" t="str">
        <f>IF($J431=BA$4,MAX(BA$1:BA430)+1,"")</f>
        <v/>
      </c>
      <c r="BB431" s="7" t="str">
        <f>IF($J431=BB$4,MAX(BB$1:BB430)+1,"")</f>
        <v/>
      </c>
      <c r="BC431" s="7" t="str">
        <f>IF($J431=BC$4,MAX(BC$1:BC430)+1,"")</f>
        <v/>
      </c>
      <c r="BD431" s="7" t="str">
        <f>IF($J431=BD$4,MAX(BD$1:BD430)+1,"")</f>
        <v/>
      </c>
      <c r="BE431" s="7" t="str">
        <f>IF($J431=BE$4,MAX(BE$1:BE430)+1,"")</f>
        <v/>
      </c>
      <c r="BF431" s="7" t="str">
        <f>IF($J431=BF$4,MAX(BF$1:BF430)+1,"")</f>
        <v/>
      </c>
      <c r="BG431" s="7" t="str">
        <f>IF($J431=BG$4,MAX(BG$1:BG430)+1,"")</f>
        <v/>
      </c>
      <c r="BH431" s="7" t="str">
        <f>IF($J431=BH$4,MAX(BH$1:BH430)+1,"")</f>
        <v/>
      </c>
      <c r="BI431" s="6">
        <f t="shared" si="28"/>
        <v>2</v>
      </c>
    </row>
    <row r="432" spans="1:61">
      <c r="A432" s="6" t="str">
        <f t="shared" ref="A432:A495" si="29">H432&amp;"-"&amp;D432</f>
        <v>มัธยมศึกษาปีที่ 2/2-3</v>
      </c>
      <c r="B432" s="6" t="str">
        <f t="shared" si="26"/>
        <v>ช67210-3</v>
      </c>
      <c r="D432" s="7">
        <v>3</v>
      </c>
      <c r="E432" s="7" t="s">
        <v>1249</v>
      </c>
      <c r="F432" s="6" t="s">
        <v>1250</v>
      </c>
      <c r="G432" s="6" t="s">
        <v>1251</v>
      </c>
      <c r="H432" s="7" t="s">
        <v>785</v>
      </c>
      <c r="J432" s="7" t="str">
        <f>IF(K432='วิชา-ชั้นที่สอน'!$B$9,'วิชา-ชั้นที่สอน'!$A$9,IF(K432='วิชา-ชั้นที่สอน'!$B$10,'วิชา-ชั้นที่สอน'!$A$10,IF(K432='วิชา-ชั้นที่สอน'!$B$11,'วิชา-ชั้นที่สอน'!$A$11,IF(K432='วิชา-ชั้นที่สอน'!$B$12,'วิชา-ชั้นที่สอน'!$A$12,IF(K432='วิชา-ชั้นที่สอน'!$B$13,'วิชา-ชั้นที่สอน'!$A$13,IF(K432='วิชา-ชั้นที่สอน'!$B$14,'วิชา-ชั้นที่สอน'!$A$14,IF(K432='วิชา-ชั้นที่สอน'!$B$15,'วิชา-ชั้นที่สอน'!$A$15,IF(K432='วิชา-ชั้นที่สอน'!$B$16,'วิชา-ชั้นที่สอน'!$A$16,"-"))))))))</f>
        <v>ช67210</v>
      </c>
      <c r="K432" s="7" t="s">
        <v>1941</v>
      </c>
      <c r="L432" s="7" t="str">
        <f>IF(J432=0,"",IF(J432="-","",IF(J432="","",VLOOKUP(J432,'วิชา-ชั้นที่สอน'!$A$3:$F$59,3,FALSE))))</f>
        <v>นางสาวจันทนา  เกิดจันทร์ตรง</v>
      </c>
      <c r="M432" s="7" t="str">
        <f>IF(L432=$M$4,MAX(M$1:$M431)+1,"")</f>
        <v/>
      </c>
      <c r="N432" s="7" t="str">
        <f>IF($L432=N$4,MAX(N$1:N431)+1,"")</f>
        <v/>
      </c>
      <c r="O432" s="7" t="str">
        <f>IF($L432=O$4,MAX(O$1:O431)+1,"")</f>
        <v/>
      </c>
      <c r="P432" s="7" t="str">
        <f>IF($L432=P$4,MAX(P$1:P431)+1,"")</f>
        <v/>
      </c>
      <c r="Q432" s="7" t="str">
        <f>IF($L432=Q$4,MAX(Q$1:Q431)+1,"")</f>
        <v/>
      </c>
      <c r="R432" s="7" t="str">
        <f>IF($L432=R$4,MAX(R$1:R431)+1,"")</f>
        <v/>
      </c>
      <c r="S432" s="7" t="str">
        <f>IF($L432=S$4,MAX(S$1:S431)+1,"")</f>
        <v/>
      </c>
      <c r="T432" s="7" t="str">
        <f>IF($L432=T$4,MAX(T$1:T431)+1,"")</f>
        <v/>
      </c>
      <c r="U432" s="7">
        <f>IF($L432=U$4,MAX(U$1:U431)+1,"")</f>
        <v>3</v>
      </c>
      <c r="V432" s="6">
        <f t="shared" si="27"/>
        <v>3</v>
      </c>
      <c r="X432" s="7" t="str">
        <f>IF($J432=X$4,MAX(X$1:X431)+1,"")</f>
        <v/>
      </c>
      <c r="Y432" s="7" t="str">
        <f>IF($J432=Y$4,MAX(Y$1:Y431)+1,"")</f>
        <v/>
      </c>
      <c r="Z432" s="7" t="str">
        <f>IF($J432=Z$4,MAX(Z$1:Z431)+1,"")</f>
        <v/>
      </c>
      <c r="AA432" s="7" t="str">
        <f>IF($J432=AA$4,MAX(AA$1:AA431)+1,"")</f>
        <v/>
      </c>
      <c r="AB432" s="7" t="str">
        <f>IF($J432=AB$4,MAX(AB$1:AB431)+1,"")</f>
        <v/>
      </c>
      <c r="AC432" s="7" t="str">
        <f>IF($J432=AC$4,MAX(AC$1:AC431)+1,"")</f>
        <v/>
      </c>
      <c r="AD432" s="7" t="str">
        <f>IF($J432=AD$4,MAX(AD$1:AD431)+1,"")</f>
        <v/>
      </c>
      <c r="AE432" s="7">
        <f>IF($J432=AE$4,MAX(AE$1:AE431)+1,"")</f>
        <v>3</v>
      </c>
      <c r="AF432" s="7" t="str">
        <f>IF($J432=AF$4,MAX(AF$1:AF431)+1,"")</f>
        <v/>
      </c>
      <c r="AG432" s="7" t="str">
        <f>IF($J432=AG$4,MAX(AG$1:AG431)+1,"")</f>
        <v/>
      </c>
      <c r="AH432" s="7" t="str">
        <f>IF($J432=AH$4,MAX(AH$1:AH431)+1,"")</f>
        <v/>
      </c>
      <c r="AI432" s="7" t="str">
        <f>IF($J432=AI$4,MAX(AI$1:AI431)+1,"")</f>
        <v/>
      </c>
      <c r="AJ432" s="7" t="str">
        <f>IF($J432=AJ$4,MAX(AJ$1:AJ431)+1,"")</f>
        <v/>
      </c>
      <c r="AK432" s="7" t="str">
        <f>IF($J432=AK$4,MAX(AK$1:AK431)+1,"")</f>
        <v/>
      </c>
      <c r="AL432" s="7" t="str">
        <f>IF($J432=AL$4,MAX(AL$1:AL431)+1,"")</f>
        <v/>
      </c>
      <c r="AM432" s="7" t="str">
        <f>IF($J432=AM$4,MAX(AM$1:AM431)+1,"")</f>
        <v/>
      </c>
      <c r="AN432" s="7" t="str">
        <f>IF($J432=AN$4,MAX(AN$1:AN431)+1,"")</f>
        <v/>
      </c>
      <c r="AO432" s="7" t="str">
        <f>IF($J432=AO$4,MAX(AO$1:AO431)+1,"")</f>
        <v/>
      </c>
      <c r="AP432" s="7" t="str">
        <f>IF($J432=AP$4,MAX(AP$1:AP431)+1,"")</f>
        <v/>
      </c>
      <c r="AQ432" s="7" t="str">
        <f>IF($J432=AQ$4,MAX(AQ$1:AQ431)+1,"")</f>
        <v/>
      </c>
      <c r="AR432" s="7" t="str">
        <f>IF($J432=AR$4,MAX(AR$1:AR431)+1,"")</f>
        <v/>
      </c>
      <c r="AS432" s="7" t="str">
        <f>IF($J432=AS$4,MAX(AS$1:AS431)+1,"")</f>
        <v/>
      </c>
      <c r="AT432" s="7" t="str">
        <f>IF($J432=AT$4,MAX(AT$1:AT431)+1,"")</f>
        <v/>
      </c>
      <c r="AU432" s="7" t="str">
        <f>IF($J432=AU$4,MAX(AU$1:AU431)+1,"")</f>
        <v/>
      </c>
      <c r="AV432" s="7" t="str">
        <f>IF($J432=AV$4,MAX(AV$1:AV431)+1,"")</f>
        <v/>
      </c>
      <c r="AW432" s="7" t="str">
        <f>IF($J432=AW$4,MAX(AW$1:AW431)+1,"")</f>
        <v/>
      </c>
      <c r="AX432" s="7" t="str">
        <f>IF($J432=AX$4,MAX(AX$1:AX431)+1,"")</f>
        <v/>
      </c>
      <c r="AY432" s="7" t="str">
        <f>IF($J432=AY$4,MAX(AY$1:AY431)+1,"")</f>
        <v/>
      </c>
      <c r="AZ432" s="7" t="str">
        <f>IF($J432=AZ$4,MAX(AZ$1:AZ431)+1,"")</f>
        <v/>
      </c>
      <c r="BA432" s="7" t="str">
        <f>IF($J432=BA$4,MAX(BA$1:BA431)+1,"")</f>
        <v/>
      </c>
      <c r="BB432" s="7" t="str">
        <f>IF($J432=BB$4,MAX(BB$1:BB431)+1,"")</f>
        <v/>
      </c>
      <c r="BC432" s="7" t="str">
        <f>IF($J432=BC$4,MAX(BC$1:BC431)+1,"")</f>
        <v/>
      </c>
      <c r="BD432" s="7" t="str">
        <f>IF($J432=BD$4,MAX(BD$1:BD431)+1,"")</f>
        <v/>
      </c>
      <c r="BE432" s="7" t="str">
        <f>IF($J432=BE$4,MAX(BE$1:BE431)+1,"")</f>
        <v/>
      </c>
      <c r="BF432" s="7" t="str">
        <f>IF($J432=BF$4,MAX(BF$1:BF431)+1,"")</f>
        <v/>
      </c>
      <c r="BG432" s="7" t="str">
        <f>IF($J432=BG$4,MAX(BG$1:BG431)+1,"")</f>
        <v/>
      </c>
      <c r="BH432" s="7" t="str">
        <f>IF($J432=BH$4,MAX(BH$1:BH431)+1,"")</f>
        <v/>
      </c>
      <c r="BI432" s="6">
        <f t="shared" si="28"/>
        <v>3</v>
      </c>
    </row>
    <row r="433" spans="1:61">
      <c r="A433" s="6" t="str">
        <f t="shared" si="29"/>
        <v>มัธยมศึกษาปีที่ 2/2-4</v>
      </c>
      <c r="B433" s="6" t="str">
        <f t="shared" si="26"/>
        <v>ช67210-4</v>
      </c>
      <c r="D433" s="7">
        <v>4</v>
      </c>
      <c r="E433" s="7" t="s">
        <v>1252</v>
      </c>
      <c r="F433" s="6" t="s">
        <v>1253</v>
      </c>
      <c r="G433" s="6" t="s">
        <v>196</v>
      </c>
      <c r="H433" s="7" t="s">
        <v>785</v>
      </c>
      <c r="J433" s="7" t="str">
        <f>IF(K433='วิชา-ชั้นที่สอน'!$B$9,'วิชา-ชั้นที่สอน'!$A$9,IF(K433='วิชา-ชั้นที่สอน'!$B$10,'วิชา-ชั้นที่สอน'!$A$10,IF(K433='วิชา-ชั้นที่สอน'!$B$11,'วิชา-ชั้นที่สอน'!$A$11,IF(K433='วิชา-ชั้นที่สอน'!$B$12,'วิชา-ชั้นที่สอน'!$A$12,IF(K433='วิชา-ชั้นที่สอน'!$B$13,'วิชา-ชั้นที่สอน'!$A$13,IF(K433='วิชา-ชั้นที่สอน'!$B$14,'วิชา-ชั้นที่สอน'!$A$14,IF(K433='วิชา-ชั้นที่สอน'!$B$15,'วิชา-ชั้นที่สอน'!$A$15,IF(K433='วิชา-ชั้นที่สอน'!$B$16,'วิชา-ชั้นที่สอน'!$A$16,"-"))))))))</f>
        <v>ช67210</v>
      </c>
      <c r="K433" s="7" t="s">
        <v>1941</v>
      </c>
      <c r="L433" s="7" t="str">
        <f>IF(J433=0,"",IF(J433="-","",IF(J433="","",VLOOKUP(J433,'วิชา-ชั้นที่สอน'!$A$3:$F$59,3,FALSE))))</f>
        <v>นางสาวจันทนา  เกิดจันทร์ตรง</v>
      </c>
      <c r="M433" s="7" t="str">
        <f>IF(L433=$M$4,MAX(M$1:$M432)+1,"")</f>
        <v/>
      </c>
      <c r="N433" s="7" t="str">
        <f>IF($L433=N$4,MAX(N$1:N432)+1,"")</f>
        <v/>
      </c>
      <c r="O433" s="7" t="str">
        <f>IF($L433=O$4,MAX(O$1:O432)+1,"")</f>
        <v/>
      </c>
      <c r="P433" s="7" t="str">
        <f>IF($L433=P$4,MAX(P$1:P432)+1,"")</f>
        <v/>
      </c>
      <c r="Q433" s="7" t="str">
        <f>IF($L433=Q$4,MAX(Q$1:Q432)+1,"")</f>
        <v/>
      </c>
      <c r="R433" s="7" t="str">
        <f>IF($L433=R$4,MAX(R$1:R432)+1,"")</f>
        <v/>
      </c>
      <c r="S433" s="7" t="str">
        <f>IF($L433=S$4,MAX(S$1:S432)+1,"")</f>
        <v/>
      </c>
      <c r="T433" s="7" t="str">
        <f>IF($L433=T$4,MAX(T$1:T432)+1,"")</f>
        <v/>
      </c>
      <c r="U433" s="7">
        <f>IF($L433=U$4,MAX(U$1:U432)+1,"")</f>
        <v>4</v>
      </c>
      <c r="V433" s="6">
        <f t="shared" si="27"/>
        <v>4</v>
      </c>
      <c r="X433" s="7" t="str">
        <f>IF($J433=X$4,MAX(X$1:X432)+1,"")</f>
        <v/>
      </c>
      <c r="Y433" s="7" t="str">
        <f>IF($J433=Y$4,MAX(Y$1:Y432)+1,"")</f>
        <v/>
      </c>
      <c r="Z433" s="7" t="str">
        <f>IF($J433=Z$4,MAX(Z$1:Z432)+1,"")</f>
        <v/>
      </c>
      <c r="AA433" s="7" t="str">
        <f>IF($J433=AA$4,MAX(AA$1:AA432)+1,"")</f>
        <v/>
      </c>
      <c r="AB433" s="7" t="str">
        <f>IF($J433=AB$4,MAX(AB$1:AB432)+1,"")</f>
        <v/>
      </c>
      <c r="AC433" s="7" t="str">
        <f>IF($J433=AC$4,MAX(AC$1:AC432)+1,"")</f>
        <v/>
      </c>
      <c r="AD433" s="7" t="str">
        <f>IF($J433=AD$4,MAX(AD$1:AD432)+1,"")</f>
        <v/>
      </c>
      <c r="AE433" s="7">
        <f>IF($J433=AE$4,MAX(AE$1:AE432)+1,"")</f>
        <v>4</v>
      </c>
      <c r="AF433" s="7" t="str">
        <f>IF($J433=AF$4,MAX(AF$1:AF432)+1,"")</f>
        <v/>
      </c>
      <c r="AG433" s="7" t="str">
        <f>IF($J433=AG$4,MAX(AG$1:AG432)+1,"")</f>
        <v/>
      </c>
      <c r="AH433" s="7" t="str">
        <f>IF($J433=AH$4,MAX(AH$1:AH432)+1,"")</f>
        <v/>
      </c>
      <c r="AI433" s="7" t="str">
        <f>IF($J433=AI$4,MAX(AI$1:AI432)+1,"")</f>
        <v/>
      </c>
      <c r="AJ433" s="7" t="str">
        <f>IF($J433=AJ$4,MAX(AJ$1:AJ432)+1,"")</f>
        <v/>
      </c>
      <c r="AK433" s="7" t="str">
        <f>IF($J433=AK$4,MAX(AK$1:AK432)+1,"")</f>
        <v/>
      </c>
      <c r="AL433" s="7" t="str">
        <f>IF($J433=AL$4,MAX(AL$1:AL432)+1,"")</f>
        <v/>
      </c>
      <c r="AM433" s="7" t="str">
        <f>IF($J433=AM$4,MAX(AM$1:AM432)+1,"")</f>
        <v/>
      </c>
      <c r="AN433" s="7" t="str">
        <f>IF($J433=AN$4,MAX(AN$1:AN432)+1,"")</f>
        <v/>
      </c>
      <c r="AO433" s="7" t="str">
        <f>IF($J433=AO$4,MAX(AO$1:AO432)+1,"")</f>
        <v/>
      </c>
      <c r="AP433" s="7" t="str">
        <f>IF($J433=AP$4,MAX(AP$1:AP432)+1,"")</f>
        <v/>
      </c>
      <c r="AQ433" s="7" t="str">
        <f>IF($J433=AQ$4,MAX(AQ$1:AQ432)+1,"")</f>
        <v/>
      </c>
      <c r="AR433" s="7" t="str">
        <f>IF($J433=AR$4,MAX(AR$1:AR432)+1,"")</f>
        <v/>
      </c>
      <c r="AS433" s="7" t="str">
        <f>IF($J433=AS$4,MAX(AS$1:AS432)+1,"")</f>
        <v/>
      </c>
      <c r="AT433" s="7" t="str">
        <f>IF($J433=AT$4,MAX(AT$1:AT432)+1,"")</f>
        <v/>
      </c>
      <c r="AU433" s="7" t="str">
        <f>IF($J433=AU$4,MAX(AU$1:AU432)+1,"")</f>
        <v/>
      </c>
      <c r="AV433" s="7" t="str">
        <f>IF($J433=AV$4,MAX(AV$1:AV432)+1,"")</f>
        <v/>
      </c>
      <c r="AW433" s="7" t="str">
        <f>IF($J433=AW$4,MAX(AW$1:AW432)+1,"")</f>
        <v/>
      </c>
      <c r="AX433" s="7" t="str">
        <f>IF($J433=AX$4,MAX(AX$1:AX432)+1,"")</f>
        <v/>
      </c>
      <c r="AY433" s="7" t="str">
        <f>IF($J433=AY$4,MAX(AY$1:AY432)+1,"")</f>
        <v/>
      </c>
      <c r="AZ433" s="7" t="str">
        <f>IF($J433=AZ$4,MAX(AZ$1:AZ432)+1,"")</f>
        <v/>
      </c>
      <c r="BA433" s="7" t="str">
        <f>IF($J433=BA$4,MAX(BA$1:BA432)+1,"")</f>
        <v/>
      </c>
      <c r="BB433" s="7" t="str">
        <f>IF($J433=BB$4,MAX(BB$1:BB432)+1,"")</f>
        <v/>
      </c>
      <c r="BC433" s="7" t="str">
        <f>IF($J433=BC$4,MAX(BC$1:BC432)+1,"")</f>
        <v/>
      </c>
      <c r="BD433" s="7" t="str">
        <f>IF($J433=BD$4,MAX(BD$1:BD432)+1,"")</f>
        <v/>
      </c>
      <c r="BE433" s="7" t="str">
        <f>IF($J433=BE$4,MAX(BE$1:BE432)+1,"")</f>
        <v/>
      </c>
      <c r="BF433" s="7" t="str">
        <f>IF($J433=BF$4,MAX(BF$1:BF432)+1,"")</f>
        <v/>
      </c>
      <c r="BG433" s="7" t="str">
        <f>IF($J433=BG$4,MAX(BG$1:BG432)+1,"")</f>
        <v/>
      </c>
      <c r="BH433" s="7" t="str">
        <f>IF($J433=BH$4,MAX(BH$1:BH432)+1,"")</f>
        <v/>
      </c>
      <c r="BI433" s="6">
        <f t="shared" si="28"/>
        <v>4</v>
      </c>
    </row>
    <row r="434" spans="1:61">
      <c r="A434" s="6" t="str">
        <f t="shared" si="29"/>
        <v>มัธยมศึกษาปีที่ 2/2-5</v>
      </c>
      <c r="B434" s="6" t="str">
        <f t="shared" si="26"/>
        <v>ช67210-5</v>
      </c>
      <c r="D434" s="7">
        <v>5</v>
      </c>
      <c r="E434" s="7" t="s">
        <v>1254</v>
      </c>
      <c r="F434" s="6" t="s">
        <v>1255</v>
      </c>
      <c r="G434" s="6" t="s">
        <v>1256</v>
      </c>
      <c r="H434" s="7" t="s">
        <v>785</v>
      </c>
      <c r="J434" s="7" t="str">
        <f>IF(K434='วิชา-ชั้นที่สอน'!$B$9,'วิชา-ชั้นที่สอน'!$A$9,IF(K434='วิชา-ชั้นที่สอน'!$B$10,'วิชา-ชั้นที่สอน'!$A$10,IF(K434='วิชา-ชั้นที่สอน'!$B$11,'วิชา-ชั้นที่สอน'!$A$11,IF(K434='วิชา-ชั้นที่สอน'!$B$12,'วิชา-ชั้นที่สอน'!$A$12,IF(K434='วิชา-ชั้นที่สอน'!$B$13,'วิชา-ชั้นที่สอน'!$A$13,IF(K434='วิชา-ชั้นที่สอน'!$B$14,'วิชา-ชั้นที่สอน'!$A$14,IF(K434='วิชา-ชั้นที่สอน'!$B$15,'วิชา-ชั้นที่สอน'!$A$15,IF(K434='วิชา-ชั้นที่สอน'!$B$16,'วิชา-ชั้นที่สอน'!$A$16,"-"))))))))</f>
        <v>ช67210</v>
      </c>
      <c r="K434" s="7" t="s">
        <v>1941</v>
      </c>
      <c r="L434" s="7" t="str">
        <f>IF(J434=0,"",IF(J434="-","",IF(J434="","",VLOOKUP(J434,'วิชา-ชั้นที่สอน'!$A$3:$F$59,3,FALSE))))</f>
        <v>นางสาวจันทนา  เกิดจันทร์ตรง</v>
      </c>
      <c r="M434" s="7" t="str">
        <f>IF(L434=$M$4,MAX(M$1:$M433)+1,"")</f>
        <v/>
      </c>
      <c r="N434" s="7" t="str">
        <f>IF($L434=N$4,MAX(N$1:N433)+1,"")</f>
        <v/>
      </c>
      <c r="O434" s="7" t="str">
        <f>IF($L434=O$4,MAX(O$1:O433)+1,"")</f>
        <v/>
      </c>
      <c r="P434" s="7" t="str">
        <f>IF($L434=P$4,MAX(P$1:P433)+1,"")</f>
        <v/>
      </c>
      <c r="Q434" s="7" t="str">
        <f>IF($L434=Q$4,MAX(Q$1:Q433)+1,"")</f>
        <v/>
      </c>
      <c r="R434" s="7" t="str">
        <f>IF($L434=R$4,MAX(R$1:R433)+1,"")</f>
        <v/>
      </c>
      <c r="S434" s="7" t="str">
        <f>IF($L434=S$4,MAX(S$1:S433)+1,"")</f>
        <v/>
      </c>
      <c r="T434" s="7" t="str">
        <f>IF($L434=T$4,MAX(T$1:T433)+1,"")</f>
        <v/>
      </c>
      <c r="U434" s="7">
        <f>IF($L434=U$4,MAX(U$1:U433)+1,"")</f>
        <v>5</v>
      </c>
      <c r="V434" s="6">
        <f t="shared" si="27"/>
        <v>5</v>
      </c>
      <c r="X434" s="7" t="str">
        <f>IF($J434=X$4,MAX(X$1:X433)+1,"")</f>
        <v/>
      </c>
      <c r="Y434" s="7" t="str">
        <f>IF($J434=Y$4,MAX(Y$1:Y433)+1,"")</f>
        <v/>
      </c>
      <c r="Z434" s="7" t="str">
        <f>IF($J434=Z$4,MAX(Z$1:Z433)+1,"")</f>
        <v/>
      </c>
      <c r="AA434" s="7" t="str">
        <f>IF($J434=AA$4,MAX(AA$1:AA433)+1,"")</f>
        <v/>
      </c>
      <c r="AB434" s="7" t="str">
        <f>IF($J434=AB$4,MAX(AB$1:AB433)+1,"")</f>
        <v/>
      </c>
      <c r="AC434" s="7" t="str">
        <f>IF($J434=AC$4,MAX(AC$1:AC433)+1,"")</f>
        <v/>
      </c>
      <c r="AD434" s="7" t="str">
        <f>IF($J434=AD$4,MAX(AD$1:AD433)+1,"")</f>
        <v/>
      </c>
      <c r="AE434" s="7">
        <f>IF($J434=AE$4,MAX(AE$1:AE433)+1,"")</f>
        <v>5</v>
      </c>
      <c r="AF434" s="7" t="str">
        <f>IF($J434=AF$4,MAX(AF$1:AF433)+1,"")</f>
        <v/>
      </c>
      <c r="AG434" s="7" t="str">
        <f>IF($J434=AG$4,MAX(AG$1:AG433)+1,"")</f>
        <v/>
      </c>
      <c r="AH434" s="7" t="str">
        <f>IF($J434=AH$4,MAX(AH$1:AH433)+1,"")</f>
        <v/>
      </c>
      <c r="AI434" s="7" t="str">
        <f>IF($J434=AI$4,MAX(AI$1:AI433)+1,"")</f>
        <v/>
      </c>
      <c r="AJ434" s="7" t="str">
        <f>IF($J434=AJ$4,MAX(AJ$1:AJ433)+1,"")</f>
        <v/>
      </c>
      <c r="AK434" s="7" t="str">
        <f>IF($J434=AK$4,MAX(AK$1:AK433)+1,"")</f>
        <v/>
      </c>
      <c r="AL434" s="7" t="str">
        <f>IF($J434=AL$4,MAX(AL$1:AL433)+1,"")</f>
        <v/>
      </c>
      <c r="AM434" s="7" t="str">
        <f>IF($J434=AM$4,MAX(AM$1:AM433)+1,"")</f>
        <v/>
      </c>
      <c r="AN434" s="7" t="str">
        <f>IF($J434=AN$4,MAX(AN$1:AN433)+1,"")</f>
        <v/>
      </c>
      <c r="AO434" s="7" t="str">
        <f>IF($J434=AO$4,MAX(AO$1:AO433)+1,"")</f>
        <v/>
      </c>
      <c r="AP434" s="7" t="str">
        <f>IF($J434=AP$4,MAX(AP$1:AP433)+1,"")</f>
        <v/>
      </c>
      <c r="AQ434" s="7" t="str">
        <f>IF($J434=AQ$4,MAX(AQ$1:AQ433)+1,"")</f>
        <v/>
      </c>
      <c r="AR434" s="7" t="str">
        <f>IF($J434=AR$4,MAX(AR$1:AR433)+1,"")</f>
        <v/>
      </c>
      <c r="AS434" s="7" t="str">
        <f>IF($J434=AS$4,MAX(AS$1:AS433)+1,"")</f>
        <v/>
      </c>
      <c r="AT434" s="7" t="str">
        <f>IF($J434=AT$4,MAX(AT$1:AT433)+1,"")</f>
        <v/>
      </c>
      <c r="AU434" s="7" t="str">
        <f>IF($J434=AU$4,MAX(AU$1:AU433)+1,"")</f>
        <v/>
      </c>
      <c r="AV434" s="7" t="str">
        <f>IF($J434=AV$4,MAX(AV$1:AV433)+1,"")</f>
        <v/>
      </c>
      <c r="AW434" s="7" t="str">
        <f>IF($J434=AW$4,MAX(AW$1:AW433)+1,"")</f>
        <v/>
      </c>
      <c r="AX434" s="7" t="str">
        <f>IF($J434=AX$4,MAX(AX$1:AX433)+1,"")</f>
        <v/>
      </c>
      <c r="AY434" s="7" t="str">
        <f>IF($J434=AY$4,MAX(AY$1:AY433)+1,"")</f>
        <v/>
      </c>
      <c r="AZ434" s="7" t="str">
        <f>IF($J434=AZ$4,MAX(AZ$1:AZ433)+1,"")</f>
        <v/>
      </c>
      <c r="BA434" s="7" t="str">
        <f>IF($J434=BA$4,MAX(BA$1:BA433)+1,"")</f>
        <v/>
      </c>
      <c r="BB434" s="7" t="str">
        <f>IF($J434=BB$4,MAX(BB$1:BB433)+1,"")</f>
        <v/>
      </c>
      <c r="BC434" s="7" t="str">
        <f>IF($J434=BC$4,MAX(BC$1:BC433)+1,"")</f>
        <v/>
      </c>
      <c r="BD434" s="7" t="str">
        <f>IF($J434=BD$4,MAX(BD$1:BD433)+1,"")</f>
        <v/>
      </c>
      <c r="BE434" s="7" t="str">
        <f>IF($J434=BE$4,MAX(BE$1:BE433)+1,"")</f>
        <v/>
      </c>
      <c r="BF434" s="7" t="str">
        <f>IF($J434=BF$4,MAX(BF$1:BF433)+1,"")</f>
        <v/>
      </c>
      <c r="BG434" s="7" t="str">
        <f>IF($J434=BG$4,MAX(BG$1:BG433)+1,"")</f>
        <v/>
      </c>
      <c r="BH434" s="7" t="str">
        <f>IF($J434=BH$4,MAX(BH$1:BH433)+1,"")</f>
        <v/>
      </c>
      <c r="BI434" s="6">
        <f t="shared" si="28"/>
        <v>5</v>
      </c>
    </row>
    <row r="435" spans="1:61">
      <c r="A435" s="6" t="str">
        <f t="shared" si="29"/>
        <v>มัธยมศึกษาปีที่ 2/2-6</v>
      </c>
      <c r="B435" s="6" t="str">
        <f t="shared" si="26"/>
        <v>ช67210-6</v>
      </c>
      <c r="D435" s="7">
        <v>6</v>
      </c>
      <c r="E435" s="7" t="s">
        <v>1257</v>
      </c>
      <c r="F435" s="6" t="s">
        <v>1258</v>
      </c>
      <c r="G435" s="6" t="s">
        <v>1259</v>
      </c>
      <c r="H435" s="7" t="s">
        <v>785</v>
      </c>
      <c r="J435" s="7" t="str">
        <f>IF(K435='วิชา-ชั้นที่สอน'!$B$9,'วิชา-ชั้นที่สอน'!$A$9,IF(K435='วิชา-ชั้นที่สอน'!$B$10,'วิชา-ชั้นที่สอน'!$A$10,IF(K435='วิชา-ชั้นที่สอน'!$B$11,'วิชา-ชั้นที่สอน'!$A$11,IF(K435='วิชา-ชั้นที่สอน'!$B$12,'วิชา-ชั้นที่สอน'!$A$12,IF(K435='วิชา-ชั้นที่สอน'!$B$13,'วิชา-ชั้นที่สอน'!$A$13,IF(K435='วิชา-ชั้นที่สอน'!$B$14,'วิชา-ชั้นที่สอน'!$A$14,IF(K435='วิชา-ชั้นที่สอน'!$B$15,'วิชา-ชั้นที่สอน'!$A$15,IF(K435='วิชา-ชั้นที่สอน'!$B$16,'วิชา-ชั้นที่สอน'!$A$16,"-"))))))))</f>
        <v>ช67210</v>
      </c>
      <c r="K435" s="7" t="s">
        <v>1941</v>
      </c>
      <c r="L435" s="7" t="str">
        <f>IF(J435=0,"",IF(J435="-","",IF(J435="","",VLOOKUP(J435,'วิชา-ชั้นที่สอน'!$A$3:$F$59,3,FALSE))))</f>
        <v>นางสาวจันทนา  เกิดจันทร์ตรง</v>
      </c>
      <c r="M435" s="7" t="str">
        <f>IF(L435=$M$4,MAX(M$1:$M434)+1,"")</f>
        <v/>
      </c>
      <c r="N435" s="7" t="str">
        <f>IF($L435=N$4,MAX(N$1:N434)+1,"")</f>
        <v/>
      </c>
      <c r="O435" s="7" t="str">
        <f>IF($L435=O$4,MAX(O$1:O434)+1,"")</f>
        <v/>
      </c>
      <c r="P435" s="7" t="str">
        <f>IF($L435=P$4,MAX(P$1:P434)+1,"")</f>
        <v/>
      </c>
      <c r="Q435" s="7" t="str">
        <f>IF($L435=Q$4,MAX(Q$1:Q434)+1,"")</f>
        <v/>
      </c>
      <c r="R435" s="7" t="str">
        <f>IF($L435=R$4,MAX(R$1:R434)+1,"")</f>
        <v/>
      </c>
      <c r="S435" s="7" t="str">
        <f>IF($L435=S$4,MAX(S$1:S434)+1,"")</f>
        <v/>
      </c>
      <c r="T435" s="7" t="str">
        <f>IF($L435=T$4,MAX(T$1:T434)+1,"")</f>
        <v/>
      </c>
      <c r="U435" s="7">
        <f>IF($L435=U$4,MAX(U$1:U434)+1,"")</f>
        <v>6</v>
      </c>
      <c r="V435" s="6">
        <f t="shared" si="27"/>
        <v>6</v>
      </c>
      <c r="X435" s="7" t="str">
        <f>IF($J435=X$4,MAX(X$1:X434)+1,"")</f>
        <v/>
      </c>
      <c r="Y435" s="7" t="str">
        <f>IF($J435=Y$4,MAX(Y$1:Y434)+1,"")</f>
        <v/>
      </c>
      <c r="Z435" s="7" t="str">
        <f>IF($J435=Z$4,MAX(Z$1:Z434)+1,"")</f>
        <v/>
      </c>
      <c r="AA435" s="7" t="str">
        <f>IF($J435=AA$4,MAX(AA$1:AA434)+1,"")</f>
        <v/>
      </c>
      <c r="AB435" s="7" t="str">
        <f>IF($J435=AB$4,MAX(AB$1:AB434)+1,"")</f>
        <v/>
      </c>
      <c r="AC435" s="7" t="str">
        <f>IF($J435=AC$4,MAX(AC$1:AC434)+1,"")</f>
        <v/>
      </c>
      <c r="AD435" s="7" t="str">
        <f>IF($J435=AD$4,MAX(AD$1:AD434)+1,"")</f>
        <v/>
      </c>
      <c r="AE435" s="7">
        <f>IF($J435=AE$4,MAX(AE$1:AE434)+1,"")</f>
        <v>6</v>
      </c>
      <c r="AF435" s="7" t="str">
        <f>IF($J435=AF$4,MAX(AF$1:AF434)+1,"")</f>
        <v/>
      </c>
      <c r="AG435" s="7" t="str">
        <f>IF($J435=AG$4,MAX(AG$1:AG434)+1,"")</f>
        <v/>
      </c>
      <c r="AH435" s="7" t="str">
        <f>IF($J435=AH$4,MAX(AH$1:AH434)+1,"")</f>
        <v/>
      </c>
      <c r="AI435" s="7" t="str">
        <f>IF($J435=AI$4,MAX(AI$1:AI434)+1,"")</f>
        <v/>
      </c>
      <c r="AJ435" s="7" t="str">
        <f>IF($J435=AJ$4,MAX(AJ$1:AJ434)+1,"")</f>
        <v/>
      </c>
      <c r="AK435" s="7" t="str">
        <f>IF($J435=AK$4,MAX(AK$1:AK434)+1,"")</f>
        <v/>
      </c>
      <c r="AL435" s="7" t="str">
        <f>IF($J435=AL$4,MAX(AL$1:AL434)+1,"")</f>
        <v/>
      </c>
      <c r="AM435" s="7" t="str">
        <f>IF($J435=AM$4,MAX(AM$1:AM434)+1,"")</f>
        <v/>
      </c>
      <c r="AN435" s="7" t="str">
        <f>IF($J435=AN$4,MAX(AN$1:AN434)+1,"")</f>
        <v/>
      </c>
      <c r="AO435" s="7" t="str">
        <f>IF($J435=AO$4,MAX(AO$1:AO434)+1,"")</f>
        <v/>
      </c>
      <c r="AP435" s="7" t="str">
        <f>IF($J435=AP$4,MAX(AP$1:AP434)+1,"")</f>
        <v/>
      </c>
      <c r="AQ435" s="7" t="str">
        <f>IF($J435=AQ$4,MAX(AQ$1:AQ434)+1,"")</f>
        <v/>
      </c>
      <c r="AR435" s="7" t="str">
        <f>IF($J435=AR$4,MAX(AR$1:AR434)+1,"")</f>
        <v/>
      </c>
      <c r="AS435" s="7" t="str">
        <f>IF($J435=AS$4,MAX(AS$1:AS434)+1,"")</f>
        <v/>
      </c>
      <c r="AT435" s="7" t="str">
        <f>IF($J435=AT$4,MAX(AT$1:AT434)+1,"")</f>
        <v/>
      </c>
      <c r="AU435" s="7" t="str">
        <f>IF($J435=AU$4,MAX(AU$1:AU434)+1,"")</f>
        <v/>
      </c>
      <c r="AV435" s="7" t="str">
        <f>IF($J435=AV$4,MAX(AV$1:AV434)+1,"")</f>
        <v/>
      </c>
      <c r="AW435" s="7" t="str">
        <f>IF($J435=AW$4,MAX(AW$1:AW434)+1,"")</f>
        <v/>
      </c>
      <c r="AX435" s="7" t="str">
        <f>IF($J435=AX$4,MAX(AX$1:AX434)+1,"")</f>
        <v/>
      </c>
      <c r="AY435" s="7" t="str">
        <f>IF($J435=AY$4,MAX(AY$1:AY434)+1,"")</f>
        <v/>
      </c>
      <c r="AZ435" s="7" t="str">
        <f>IF($J435=AZ$4,MAX(AZ$1:AZ434)+1,"")</f>
        <v/>
      </c>
      <c r="BA435" s="7" t="str">
        <f>IF($J435=BA$4,MAX(BA$1:BA434)+1,"")</f>
        <v/>
      </c>
      <c r="BB435" s="7" t="str">
        <f>IF($J435=BB$4,MAX(BB$1:BB434)+1,"")</f>
        <v/>
      </c>
      <c r="BC435" s="7" t="str">
        <f>IF($J435=BC$4,MAX(BC$1:BC434)+1,"")</f>
        <v/>
      </c>
      <c r="BD435" s="7" t="str">
        <f>IF($J435=BD$4,MAX(BD$1:BD434)+1,"")</f>
        <v/>
      </c>
      <c r="BE435" s="7" t="str">
        <f>IF($J435=BE$4,MAX(BE$1:BE434)+1,"")</f>
        <v/>
      </c>
      <c r="BF435" s="7" t="str">
        <f>IF($J435=BF$4,MAX(BF$1:BF434)+1,"")</f>
        <v/>
      </c>
      <c r="BG435" s="7" t="str">
        <f>IF($J435=BG$4,MAX(BG$1:BG434)+1,"")</f>
        <v/>
      </c>
      <c r="BH435" s="7" t="str">
        <f>IF($J435=BH$4,MAX(BH$1:BH434)+1,"")</f>
        <v/>
      </c>
      <c r="BI435" s="6">
        <f t="shared" si="28"/>
        <v>6</v>
      </c>
    </row>
    <row r="436" spans="1:61">
      <c r="A436" s="6" t="str">
        <f t="shared" si="29"/>
        <v>มัธยมศึกษาปีที่ 2/2-7</v>
      </c>
      <c r="B436" s="6" t="str">
        <f t="shared" si="26"/>
        <v>ช67210-7</v>
      </c>
      <c r="D436" s="7">
        <v>7</v>
      </c>
      <c r="E436" s="7" t="s">
        <v>1260</v>
      </c>
      <c r="F436" s="6" t="s">
        <v>1261</v>
      </c>
      <c r="G436" s="6" t="s">
        <v>1262</v>
      </c>
      <c r="H436" s="7" t="s">
        <v>785</v>
      </c>
      <c r="J436" s="7" t="str">
        <f>IF(K436='วิชา-ชั้นที่สอน'!$B$9,'วิชา-ชั้นที่สอน'!$A$9,IF(K436='วิชา-ชั้นที่สอน'!$B$10,'วิชา-ชั้นที่สอน'!$A$10,IF(K436='วิชา-ชั้นที่สอน'!$B$11,'วิชา-ชั้นที่สอน'!$A$11,IF(K436='วิชา-ชั้นที่สอน'!$B$12,'วิชา-ชั้นที่สอน'!$A$12,IF(K436='วิชา-ชั้นที่สอน'!$B$13,'วิชา-ชั้นที่สอน'!$A$13,IF(K436='วิชา-ชั้นที่สอน'!$B$14,'วิชา-ชั้นที่สอน'!$A$14,IF(K436='วิชา-ชั้นที่สอน'!$B$15,'วิชา-ชั้นที่สอน'!$A$15,IF(K436='วิชา-ชั้นที่สอน'!$B$16,'วิชา-ชั้นที่สอน'!$A$16,"-"))))))))</f>
        <v>ช67210</v>
      </c>
      <c r="K436" s="7" t="s">
        <v>1941</v>
      </c>
      <c r="L436" s="7" t="str">
        <f>IF(J436=0,"",IF(J436="-","",IF(J436="","",VLOOKUP(J436,'วิชา-ชั้นที่สอน'!$A$3:$F$59,3,FALSE))))</f>
        <v>นางสาวจันทนา  เกิดจันทร์ตรง</v>
      </c>
      <c r="M436" s="7" t="str">
        <f>IF(L436=$M$4,MAX(M$1:$M435)+1,"")</f>
        <v/>
      </c>
      <c r="N436" s="7" t="str">
        <f>IF($L436=N$4,MAX(N$1:N435)+1,"")</f>
        <v/>
      </c>
      <c r="O436" s="7" t="str">
        <f>IF($L436=O$4,MAX(O$1:O435)+1,"")</f>
        <v/>
      </c>
      <c r="P436" s="7" t="str">
        <f>IF($L436=P$4,MAX(P$1:P435)+1,"")</f>
        <v/>
      </c>
      <c r="Q436" s="7" t="str">
        <f>IF($L436=Q$4,MAX(Q$1:Q435)+1,"")</f>
        <v/>
      </c>
      <c r="R436" s="7" t="str">
        <f>IF($L436=R$4,MAX(R$1:R435)+1,"")</f>
        <v/>
      </c>
      <c r="S436" s="7" t="str">
        <f>IF($L436=S$4,MAX(S$1:S435)+1,"")</f>
        <v/>
      </c>
      <c r="T436" s="7" t="str">
        <f>IF($L436=T$4,MAX(T$1:T435)+1,"")</f>
        <v/>
      </c>
      <c r="U436" s="7">
        <f>IF($L436=U$4,MAX(U$1:U435)+1,"")</f>
        <v>7</v>
      </c>
      <c r="V436" s="6">
        <f t="shared" si="27"/>
        <v>7</v>
      </c>
      <c r="X436" s="7" t="str">
        <f>IF($J436=X$4,MAX(X$1:X435)+1,"")</f>
        <v/>
      </c>
      <c r="Y436" s="7" t="str">
        <f>IF($J436=Y$4,MAX(Y$1:Y435)+1,"")</f>
        <v/>
      </c>
      <c r="Z436" s="7" t="str">
        <f>IF($J436=Z$4,MAX(Z$1:Z435)+1,"")</f>
        <v/>
      </c>
      <c r="AA436" s="7" t="str">
        <f>IF($J436=AA$4,MAX(AA$1:AA435)+1,"")</f>
        <v/>
      </c>
      <c r="AB436" s="7" t="str">
        <f>IF($J436=AB$4,MAX(AB$1:AB435)+1,"")</f>
        <v/>
      </c>
      <c r="AC436" s="7" t="str">
        <f>IF($J436=AC$4,MAX(AC$1:AC435)+1,"")</f>
        <v/>
      </c>
      <c r="AD436" s="7" t="str">
        <f>IF($J436=AD$4,MAX(AD$1:AD435)+1,"")</f>
        <v/>
      </c>
      <c r="AE436" s="7">
        <f>IF($J436=AE$4,MAX(AE$1:AE435)+1,"")</f>
        <v>7</v>
      </c>
      <c r="AF436" s="7" t="str">
        <f>IF($J436=AF$4,MAX(AF$1:AF435)+1,"")</f>
        <v/>
      </c>
      <c r="AG436" s="7" t="str">
        <f>IF($J436=AG$4,MAX(AG$1:AG435)+1,"")</f>
        <v/>
      </c>
      <c r="AH436" s="7" t="str">
        <f>IF($J436=AH$4,MAX(AH$1:AH435)+1,"")</f>
        <v/>
      </c>
      <c r="AI436" s="7" t="str">
        <f>IF($J436=AI$4,MAX(AI$1:AI435)+1,"")</f>
        <v/>
      </c>
      <c r="AJ436" s="7" t="str">
        <f>IF($J436=AJ$4,MAX(AJ$1:AJ435)+1,"")</f>
        <v/>
      </c>
      <c r="AK436" s="7" t="str">
        <f>IF($J436=AK$4,MAX(AK$1:AK435)+1,"")</f>
        <v/>
      </c>
      <c r="AL436" s="7" t="str">
        <f>IF($J436=AL$4,MAX(AL$1:AL435)+1,"")</f>
        <v/>
      </c>
      <c r="AM436" s="7" t="str">
        <f>IF($J436=AM$4,MAX(AM$1:AM435)+1,"")</f>
        <v/>
      </c>
      <c r="AN436" s="7" t="str">
        <f>IF($J436=AN$4,MAX(AN$1:AN435)+1,"")</f>
        <v/>
      </c>
      <c r="AO436" s="7" t="str">
        <f>IF($J436=AO$4,MAX(AO$1:AO435)+1,"")</f>
        <v/>
      </c>
      <c r="AP436" s="7" t="str">
        <f>IF($J436=AP$4,MAX(AP$1:AP435)+1,"")</f>
        <v/>
      </c>
      <c r="AQ436" s="7" t="str">
        <f>IF($J436=AQ$4,MAX(AQ$1:AQ435)+1,"")</f>
        <v/>
      </c>
      <c r="AR436" s="7" t="str">
        <f>IF($J436=AR$4,MAX(AR$1:AR435)+1,"")</f>
        <v/>
      </c>
      <c r="AS436" s="7" t="str">
        <f>IF($J436=AS$4,MAX(AS$1:AS435)+1,"")</f>
        <v/>
      </c>
      <c r="AT436" s="7" t="str">
        <f>IF($J436=AT$4,MAX(AT$1:AT435)+1,"")</f>
        <v/>
      </c>
      <c r="AU436" s="7" t="str">
        <f>IF($J436=AU$4,MAX(AU$1:AU435)+1,"")</f>
        <v/>
      </c>
      <c r="AV436" s="7" t="str">
        <f>IF($J436=AV$4,MAX(AV$1:AV435)+1,"")</f>
        <v/>
      </c>
      <c r="AW436" s="7" t="str">
        <f>IF($J436=AW$4,MAX(AW$1:AW435)+1,"")</f>
        <v/>
      </c>
      <c r="AX436" s="7" t="str">
        <f>IF($J436=AX$4,MAX(AX$1:AX435)+1,"")</f>
        <v/>
      </c>
      <c r="AY436" s="7" t="str">
        <f>IF($J436=AY$4,MAX(AY$1:AY435)+1,"")</f>
        <v/>
      </c>
      <c r="AZ436" s="7" t="str">
        <f>IF($J436=AZ$4,MAX(AZ$1:AZ435)+1,"")</f>
        <v/>
      </c>
      <c r="BA436" s="7" t="str">
        <f>IF($J436=BA$4,MAX(BA$1:BA435)+1,"")</f>
        <v/>
      </c>
      <c r="BB436" s="7" t="str">
        <f>IF($J436=BB$4,MAX(BB$1:BB435)+1,"")</f>
        <v/>
      </c>
      <c r="BC436" s="7" t="str">
        <f>IF($J436=BC$4,MAX(BC$1:BC435)+1,"")</f>
        <v/>
      </c>
      <c r="BD436" s="7" t="str">
        <f>IF($J436=BD$4,MAX(BD$1:BD435)+1,"")</f>
        <v/>
      </c>
      <c r="BE436" s="7" t="str">
        <f>IF($J436=BE$4,MAX(BE$1:BE435)+1,"")</f>
        <v/>
      </c>
      <c r="BF436" s="7" t="str">
        <f>IF($J436=BF$4,MAX(BF$1:BF435)+1,"")</f>
        <v/>
      </c>
      <c r="BG436" s="7" t="str">
        <f>IF($J436=BG$4,MAX(BG$1:BG435)+1,"")</f>
        <v/>
      </c>
      <c r="BH436" s="7" t="str">
        <f>IF($J436=BH$4,MAX(BH$1:BH435)+1,"")</f>
        <v/>
      </c>
      <c r="BI436" s="6">
        <f t="shared" si="28"/>
        <v>7</v>
      </c>
    </row>
    <row r="437" spans="1:61">
      <c r="A437" s="6" t="str">
        <f t="shared" si="29"/>
        <v>มัธยมศึกษาปีที่ 2/2-8</v>
      </c>
      <c r="B437" s="6" t="str">
        <f t="shared" si="26"/>
        <v>ช67210-8</v>
      </c>
      <c r="D437" s="7">
        <v>8</v>
      </c>
      <c r="E437" s="7" t="s">
        <v>1263</v>
      </c>
      <c r="F437" s="6" t="s">
        <v>1264</v>
      </c>
      <c r="G437" s="6" t="s">
        <v>1265</v>
      </c>
      <c r="H437" s="7" t="s">
        <v>785</v>
      </c>
      <c r="J437" s="7" t="str">
        <f>IF(K437='วิชา-ชั้นที่สอน'!$B$9,'วิชา-ชั้นที่สอน'!$A$9,IF(K437='วิชา-ชั้นที่สอน'!$B$10,'วิชา-ชั้นที่สอน'!$A$10,IF(K437='วิชา-ชั้นที่สอน'!$B$11,'วิชา-ชั้นที่สอน'!$A$11,IF(K437='วิชา-ชั้นที่สอน'!$B$12,'วิชา-ชั้นที่สอน'!$A$12,IF(K437='วิชา-ชั้นที่สอน'!$B$13,'วิชา-ชั้นที่สอน'!$A$13,IF(K437='วิชา-ชั้นที่สอน'!$B$14,'วิชา-ชั้นที่สอน'!$A$14,IF(K437='วิชา-ชั้นที่สอน'!$B$15,'วิชา-ชั้นที่สอน'!$A$15,IF(K437='วิชา-ชั้นที่สอน'!$B$16,'วิชา-ชั้นที่สอน'!$A$16,"-"))))))))</f>
        <v>ช67210</v>
      </c>
      <c r="K437" s="7" t="s">
        <v>1941</v>
      </c>
      <c r="L437" s="7" t="str">
        <f>IF(J437=0,"",IF(J437="-","",IF(J437="","",VLOOKUP(J437,'วิชา-ชั้นที่สอน'!$A$3:$F$59,3,FALSE))))</f>
        <v>นางสาวจันทนา  เกิดจันทร์ตรง</v>
      </c>
      <c r="M437" s="7" t="str">
        <f>IF(L437=$M$4,MAX(M$1:$M436)+1,"")</f>
        <v/>
      </c>
      <c r="N437" s="7" t="str">
        <f>IF($L437=N$4,MAX(N$1:N436)+1,"")</f>
        <v/>
      </c>
      <c r="O437" s="7" t="str">
        <f>IF($L437=O$4,MAX(O$1:O436)+1,"")</f>
        <v/>
      </c>
      <c r="P437" s="7" t="str">
        <f>IF($L437=P$4,MAX(P$1:P436)+1,"")</f>
        <v/>
      </c>
      <c r="Q437" s="7" t="str">
        <f>IF($L437=Q$4,MAX(Q$1:Q436)+1,"")</f>
        <v/>
      </c>
      <c r="R437" s="7" t="str">
        <f>IF($L437=R$4,MAX(R$1:R436)+1,"")</f>
        <v/>
      </c>
      <c r="S437" s="7" t="str">
        <f>IF($L437=S$4,MAX(S$1:S436)+1,"")</f>
        <v/>
      </c>
      <c r="T437" s="7" t="str">
        <f>IF($L437=T$4,MAX(T$1:T436)+1,"")</f>
        <v/>
      </c>
      <c r="U437" s="7">
        <f>IF($L437=U$4,MAX(U$1:U436)+1,"")</f>
        <v>8</v>
      </c>
      <c r="V437" s="6">
        <f t="shared" si="27"/>
        <v>8</v>
      </c>
      <c r="X437" s="7" t="str">
        <f>IF($J437=X$4,MAX(X$1:X436)+1,"")</f>
        <v/>
      </c>
      <c r="Y437" s="7" t="str">
        <f>IF($J437=Y$4,MAX(Y$1:Y436)+1,"")</f>
        <v/>
      </c>
      <c r="Z437" s="7" t="str">
        <f>IF($J437=Z$4,MAX(Z$1:Z436)+1,"")</f>
        <v/>
      </c>
      <c r="AA437" s="7" t="str">
        <f>IF($J437=AA$4,MAX(AA$1:AA436)+1,"")</f>
        <v/>
      </c>
      <c r="AB437" s="7" t="str">
        <f>IF($J437=AB$4,MAX(AB$1:AB436)+1,"")</f>
        <v/>
      </c>
      <c r="AC437" s="7" t="str">
        <f>IF($J437=AC$4,MAX(AC$1:AC436)+1,"")</f>
        <v/>
      </c>
      <c r="AD437" s="7" t="str">
        <f>IF($J437=AD$4,MAX(AD$1:AD436)+1,"")</f>
        <v/>
      </c>
      <c r="AE437" s="7">
        <f>IF($J437=AE$4,MAX(AE$1:AE436)+1,"")</f>
        <v>8</v>
      </c>
      <c r="AF437" s="7" t="str">
        <f>IF($J437=AF$4,MAX(AF$1:AF436)+1,"")</f>
        <v/>
      </c>
      <c r="AG437" s="7" t="str">
        <f>IF($J437=AG$4,MAX(AG$1:AG436)+1,"")</f>
        <v/>
      </c>
      <c r="AH437" s="7" t="str">
        <f>IF($J437=AH$4,MAX(AH$1:AH436)+1,"")</f>
        <v/>
      </c>
      <c r="AI437" s="7" t="str">
        <f>IF($J437=AI$4,MAX(AI$1:AI436)+1,"")</f>
        <v/>
      </c>
      <c r="AJ437" s="7" t="str">
        <f>IF($J437=AJ$4,MAX(AJ$1:AJ436)+1,"")</f>
        <v/>
      </c>
      <c r="AK437" s="7" t="str">
        <f>IF($J437=AK$4,MAX(AK$1:AK436)+1,"")</f>
        <v/>
      </c>
      <c r="AL437" s="7" t="str">
        <f>IF($J437=AL$4,MAX(AL$1:AL436)+1,"")</f>
        <v/>
      </c>
      <c r="AM437" s="7" t="str">
        <f>IF($J437=AM$4,MAX(AM$1:AM436)+1,"")</f>
        <v/>
      </c>
      <c r="AN437" s="7" t="str">
        <f>IF($J437=AN$4,MAX(AN$1:AN436)+1,"")</f>
        <v/>
      </c>
      <c r="AO437" s="7" t="str">
        <f>IF($J437=AO$4,MAX(AO$1:AO436)+1,"")</f>
        <v/>
      </c>
      <c r="AP437" s="7" t="str">
        <f>IF($J437=AP$4,MAX(AP$1:AP436)+1,"")</f>
        <v/>
      </c>
      <c r="AQ437" s="7" t="str">
        <f>IF($J437=AQ$4,MAX(AQ$1:AQ436)+1,"")</f>
        <v/>
      </c>
      <c r="AR437" s="7" t="str">
        <f>IF($J437=AR$4,MAX(AR$1:AR436)+1,"")</f>
        <v/>
      </c>
      <c r="AS437" s="7" t="str">
        <f>IF($J437=AS$4,MAX(AS$1:AS436)+1,"")</f>
        <v/>
      </c>
      <c r="AT437" s="7" t="str">
        <f>IF($J437=AT$4,MAX(AT$1:AT436)+1,"")</f>
        <v/>
      </c>
      <c r="AU437" s="7" t="str">
        <f>IF($J437=AU$4,MAX(AU$1:AU436)+1,"")</f>
        <v/>
      </c>
      <c r="AV437" s="7" t="str">
        <f>IF($J437=AV$4,MAX(AV$1:AV436)+1,"")</f>
        <v/>
      </c>
      <c r="AW437" s="7" t="str">
        <f>IF($J437=AW$4,MAX(AW$1:AW436)+1,"")</f>
        <v/>
      </c>
      <c r="AX437" s="7" t="str">
        <f>IF($J437=AX$4,MAX(AX$1:AX436)+1,"")</f>
        <v/>
      </c>
      <c r="AY437" s="7" t="str">
        <f>IF($J437=AY$4,MAX(AY$1:AY436)+1,"")</f>
        <v/>
      </c>
      <c r="AZ437" s="7" t="str">
        <f>IF($J437=AZ$4,MAX(AZ$1:AZ436)+1,"")</f>
        <v/>
      </c>
      <c r="BA437" s="7" t="str">
        <f>IF($J437=BA$4,MAX(BA$1:BA436)+1,"")</f>
        <v/>
      </c>
      <c r="BB437" s="7" t="str">
        <f>IF($J437=BB$4,MAX(BB$1:BB436)+1,"")</f>
        <v/>
      </c>
      <c r="BC437" s="7" t="str">
        <f>IF($J437=BC$4,MAX(BC$1:BC436)+1,"")</f>
        <v/>
      </c>
      <c r="BD437" s="7" t="str">
        <f>IF($J437=BD$4,MAX(BD$1:BD436)+1,"")</f>
        <v/>
      </c>
      <c r="BE437" s="7" t="str">
        <f>IF($J437=BE$4,MAX(BE$1:BE436)+1,"")</f>
        <v/>
      </c>
      <c r="BF437" s="7" t="str">
        <f>IF($J437=BF$4,MAX(BF$1:BF436)+1,"")</f>
        <v/>
      </c>
      <c r="BG437" s="7" t="str">
        <f>IF($J437=BG$4,MAX(BG$1:BG436)+1,"")</f>
        <v/>
      </c>
      <c r="BH437" s="7" t="str">
        <f>IF($J437=BH$4,MAX(BH$1:BH436)+1,"")</f>
        <v/>
      </c>
      <c r="BI437" s="6">
        <f t="shared" si="28"/>
        <v>8</v>
      </c>
    </row>
    <row r="438" spans="1:61">
      <c r="A438" s="6" t="str">
        <f t="shared" si="29"/>
        <v>มัธยมศึกษาปีที่ 2/2-9</v>
      </c>
      <c r="B438" s="6" t="str">
        <f t="shared" si="26"/>
        <v>ช67210-9</v>
      </c>
      <c r="D438" s="7">
        <v>9</v>
      </c>
      <c r="E438" s="7" t="s">
        <v>1266</v>
      </c>
      <c r="F438" s="6" t="s">
        <v>1267</v>
      </c>
      <c r="G438" s="6" t="s">
        <v>1268</v>
      </c>
      <c r="H438" s="7" t="s">
        <v>785</v>
      </c>
      <c r="J438" s="7" t="str">
        <f>IF(K438='วิชา-ชั้นที่สอน'!$B$9,'วิชา-ชั้นที่สอน'!$A$9,IF(K438='วิชา-ชั้นที่สอน'!$B$10,'วิชา-ชั้นที่สอน'!$A$10,IF(K438='วิชา-ชั้นที่สอน'!$B$11,'วิชา-ชั้นที่สอน'!$A$11,IF(K438='วิชา-ชั้นที่สอน'!$B$12,'วิชา-ชั้นที่สอน'!$A$12,IF(K438='วิชา-ชั้นที่สอน'!$B$13,'วิชา-ชั้นที่สอน'!$A$13,IF(K438='วิชา-ชั้นที่สอน'!$B$14,'วิชา-ชั้นที่สอน'!$A$14,IF(K438='วิชา-ชั้นที่สอน'!$B$15,'วิชา-ชั้นที่สอน'!$A$15,IF(K438='วิชา-ชั้นที่สอน'!$B$16,'วิชา-ชั้นที่สอน'!$A$16,"-"))))))))</f>
        <v>ช67210</v>
      </c>
      <c r="K438" s="7" t="s">
        <v>1941</v>
      </c>
      <c r="L438" s="7" t="str">
        <f>IF(J438=0,"",IF(J438="-","",IF(J438="","",VLOOKUP(J438,'วิชา-ชั้นที่สอน'!$A$3:$F$59,3,FALSE))))</f>
        <v>นางสาวจันทนา  เกิดจันทร์ตรง</v>
      </c>
      <c r="M438" s="7" t="str">
        <f>IF(L438=$M$4,MAX(M$1:$M437)+1,"")</f>
        <v/>
      </c>
      <c r="N438" s="7" t="str">
        <f>IF($L438=N$4,MAX(N$1:N437)+1,"")</f>
        <v/>
      </c>
      <c r="O438" s="7" t="str">
        <f>IF($L438=O$4,MAX(O$1:O437)+1,"")</f>
        <v/>
      </c>
      <c r="P438" s="7" t="str">
        <f>IF($L438=P$4,MAX(P$1:P437)+1,"")</f>
        <v/>
      </c>
      <c r="Q438" s="7" t="str">
        <f>IF($L438=Q$4,MAX(Q$1:Q437)+1,"")</f>
        <v/>
      </c>
      <c r="R438" s="7" t="str">
        <f>IF($L438=R$4,MAX(R$1:R437)+1,"")</f>
        <v/>
      </c>
      <c r="S438" s="7" t="str">
        <f>IF($L438=S$4,MAX(S$1:S437)+1,"")</f>
        <v/>
      </c>
      <c r="T438" s="7" t="str">
        <f>IF($L438=T$4,MAX(T$1:T437)+1,"")</f>
        <v/>
      </c>
      <c r="U438" s="7">
        <f>IF($L438=U$4,MAX(U$1:U437)+1,"")</f>
        <v>9</v>
      </c>
      <c r="V438" s="6">
        <f t="shared" si="27"/>
        <v>9</v>
      </c>
      <c r="X438" s="7" t="str">
        <f>IF($J438=X$4,MAX(X$1:X437)+1,"")</f>
        <v/>
      </c>
      <c r="Y438" s="7" t="str">
        <f>IF($J438=Y$4,MAX(Y$1:Y437)+1,"")</f>
        <v/>
      </c>
      <c r="Z438" s="7" t="str">
        <f>IF($J438=Z$4,MAX(Z$1:Z437)+1,"")</f>
        <v/>
      </c>
      <c r="AA438" s="7" t="str">
        <f>IF($J438=AA$4,MAX(AA$1:AA437)+1,"")</f>
        <v/>
      </c>
      <c r="AB438" s="7" t="str">
        <f>IF($J438=AB$4,MAX(AB$1:AB437)+1,"")</f>
        <v/>
      </c>
      <c r="AC438" s="7" t="str">
        <f>IF($J438=AC$4,MAX(AC$1:AC437)+1,"")</f>
        <v/>
      </c>
      <c r="AD438" s="7" t="str">
        <f>IF($J438=AD$4,MAX(AD$1:AD437)+1,"")</f>
        <v/>
      </c>
      <c r="AE438" s="7">
        <f>IF($J438=AE$4,MAX(AE$1:AE437)+1,"")</f>
        <v>9</v>
      </c>
      <c r="AF438" s="7" t="str">
        <f>IF($J438=AF$4,MAX(AF$1:AF437)+1,"")</f>
        <v/>
      </c>
      <c r="AG438" s="7" t="str">
        <f>IF($J438=AG$4,MAX(AG$1:AG437)+1,"")</f>
        <v/>
      </c>
      <c r="AH438" s="7" t="str">
        <f>IF($J438=AH$4,MAX(AH$1:AH437)+1,"")</f>
        <v/>
      </c>
      <c r="AI438" s="7" t="str">
        <f>IF($J438=AI$4,MAX(AI$1:AI437)+1,"")</f>
        <v/>
      </c>
      <c r="AJ438" s="7" t="str">
        <f>IF($J438=AJ$4,MAX(AJ$1:AJ437)+1,"")</f>
        <v/>
      </c>
      <c r="AK438" s="7" t="str">
        <f>IF($J438=AK$4,MAX(AK$1:AK437)+1,"")</f>
        <v/>
      </c>
      <c r="AL438" s="7" t="str">
        <f>IF($J438=AL$4,MAX(AL$1:AL437)+1,"")</f>
        <v/>
      </c>
      <c r="AM438" s="7" t="str">
        <f>IF($J438=AM$4,MAX(AM$1:AM437)+1,"")</f>
        <v/>
      </c>
      <c r="AN438" s="7" t="str">
        <f>IF($J438=AN$4,MAX(AN$1:AN437)+1,"")</f>
        <v/>
      </c>
      <c r="AO438" s="7" t="str">
        <f>IF($J438=AO$4,MAX(AO$1:AO437)+1,"")</f>
        <v/>
      </c>
      <c r="AP438" s="7" t="str">
        <f>IF($J438=AP$4,MAX(AP$1:AP437)+1,"")</f>
        <v/>
      </c>
      <c r="AQ438" s="7" t="str">
        <f>IF($J438=AQ$4,MAX(AQ$1:AQ437)+1,"")</f>
        <v/>
      </c>
      <c r="AR438" s="7" t="str">
        <f>IF($J438=AR$4,MAX(AR$1:AR437)+1,"")</f>
        <v/>
      </c>
      <c r="AS438" s="7" t="str">
        <f>IF($J438=AS$4,MAX(AS$1:AS437)+1,"")</f>
        <v/>
      </c>
      <c r="AT438" s="7" t="str">
        <f>IF($J438=AT$4,MAX(AT$1:AT437)+1,"")</f>
        <v/>
      </c>
      <c r="AU438" s="7" t="str">
        <f>IF($J438=AU$4,MAX(AU$1:AU437)+1,"")</f>
        <v/>
      </c>
      <c r="AV438" s="7" t="str">
        <f>IF($J438=AV$4,MAX(AV$1:AV437)+1,"")</f>
        <v/>
      </c>
      <c r="AW438" s="7" t="str">
        <f>IF($J438=AW$4,MAX(AW$1:AW437)+1,"")</f>
        <v/>
      </c>
      <c r="AX438" s="7" t="str">
        <f>IF($J438=AX$4,MAX(AX$1:AX437)+1,"")</f>
        <v/>
      </c>
      <c r="AY438" s="7" t="str">
        <f>IF($J438=AY$4,MAX(AY$1:AY437)+1,"")</f>
        <v/>
      </c>
      <c r="AZ438" s="7" t="str">
        <f>IF($J438=AZ$4,MAX(AZ$1:AZ437)+1,"")</f>
        <v/>
      </c>
      <c r="BA438" s="7" t="str">
        <f>IF($J438=BA$4,MAX(BA$1:BA437)+1,"")</f>
        <v/>
      </c>
      <c r="BB438" s="7" t="str">
        <f>IF($J438=BB$4,MAX(BB$1:BB437)+1,"")</f>
        <v/>
      </c>
      <c r="BC438" s="7" t="str">
        <f>IF($J438=BC$4,MAX(BC$1:BC437)+1,"")</f>
        <v/>
      </c>
      <c r="BD438" s="7" t="str">
        <f>IF($J438=BD$4,MAX(BD$1:BD437)+1,"")</f>
        <v/>
      </c>
      <c r="BE438" s="7" t="str">
        <f>IF($J438=BE$4,MAX(BE$1:BE437)+1,"")</f>
        <v/>
      </c>
      <c r="BF438" s="7" t="str">
        <f>IF($J438=BF$4,MAX(BF$1:BF437)+1,"")</f>
        <v/>
      </c>
      <c r="BG438" s="7" t="str">
        <f>IF($J438=BG$4,MAX(BG$1:BG437)+1,"")</f>
        <v/>
      </c>
      <c r="BH438" s="7" t="str">
        <f>IF($J438=BH$4,MAX(BH$1:BH437)+1,"")</f>
        <v/>
      </c>
      <c r="BI438" s="6">
        <f t="shared" si="28"/>
        <v>9</v>
      </c>
    </row>
    <row r="439" spans="1:61">
      <c r="A439" s="6" t="str">
        <f t="shared" si="29"/>
        <v>มัธยมศึกษาปีที่ 2/2-10</v>
      </c>
      <c r="B439" s="6" t="str">
        <f t="shared" si="26"/>
        <v>ช67210-10</v>
      </c>
      <c r="D439" s="7">
        <v>10</v>
      </c>
      <c r="E439" s="7" t="s">
        <v>1269</v>
      </c>
      <c r="F439" s="6" t="s">
        <v>2023</v>
      </c>
      <c r="G439" s="6" t="s">
        <v>1270</v>
      </c>
      <c r="H439" s="7" t="s">
        <v>785</v>
      </c>
      <c r="J439" s="7" t="str">
        <f>IF(K439='วิชา-ชั้นที่สอน'!$B$9,'วิชา-ชั้นที่สอน'!$A$9,IF(K439='วิชา-ชั้นที่สอน'!$B$10,'วิชา-ชั้นที่สอน'!$A$10,IF(K439='วิชา-ชั้นที่สอน'!$B$11,'วิชา-ชั้นที่สอน'!$A$11,IF(K439='วิชา-ชั้นที่สอน'!$B$12,'วิชา-ชั้นที่สอน'!$A$12,IF(K439='วิชา-ชั้นที่สอน'!$B$13,'วิชา-ชั้นที่สอน'!$A$13,IF(K439='วิชา-ชั้นที่สอน'!$B$14,'วิชา-ชั้นที่สอน'!$A$14,IF(K439='วิชา-ชั้นที่สอน'!$B$15,'วิชา-ชั้นที่สอน'!$A$15,IF(K439='วิชา-ชั้นที่สอน'!$B$16,'วิชา-ชั้นที่สอน'!$A$16,"-"))))))))</f>
        <v>ช67210</v>
      </c>
      <c r="K439" s="7" t="s">
        <v>1941</v>
      </c>
      <c r="L439" s="7" t="str">
        <f>IF(J439=0,"",IF(J439="-","",IF(J439="","",VLOOKUP(J439,'วิชา-ชั้นที่สอน'!$A$3:$F$59,3,FALSE))))</f>
        <v>นางสาวจันทนา  เกิดจันทร์ตรง</v>
      </c>
      <c r="M439" s="7" t="str">
        <f>IF(L439=$M$4,MAX(M$1:$M438)+1,"")</f>
        <v/>
      </c>
      <c r="N439" s="7" t="str">
        <f>IF($L439=N$4,MAX(N$1:N438)+1,"")</f>
        <v/>
      </c>
      <c r="O439" s="7" t="str">
        <f>IF($L439=O$4,MAX(O$1:O438)+1,"")</f>
        <v/>
      </c>
      <c r="P439" s="7" t="str">
        <f>IF($L439=P$4,MAX(P$1:P438)+1,"")</f>
        <v/>
      </c>
      <c r="Q439" s="7" t="str">
        <f>IF($L439=Q$4,MAX(Q$1:Q438)+1,"")</f>
        <v/>
      </c>
      <c r="R439" s="7" t="str">
        <f>IF($L439=R$4,MAX(R$1:R438)+1,"")</f>
        <v/>
      </c>
      <c r="S439" s="7" t="str">
        <f>IF($L439=S$4,MAX(S$1:S438)+1,"")</f>
        <v/>
      </c>
      <c r="T439" s="7" t="str">
        <f>IF($L439=T$4,MAX(T$1:T438)+1,"")</f>
        <v/>
      </c>
      <c r="U439" s="7">
        <f>IF($L439=U$4,MAX(U$1:U438)+1,"")</f>
        <v>10</v>
      </c>
      <c r="V439" s="6">
        <f t="shared" si="27"/>
        <v>10</v>
      </c>
      <c r="X439" s="7" t="str">
        <f>IF($J439=X$4,MAX(X$1:X438)+1,"")</f>
        <v/>
      </c>
      <c r="Y439" s="7" t="str">
        <f>IF($J439=Y$4,MAX(Y$1:Y438)+1,"")</f>
        <v/>
      </c>
      <c r="Z439" s="7" t="str">
        <f>IF($J439=Z$4,MAX(Z$1:Z438)+1,"")</f>
        <v/>
      </c>
      <c r="AA439" s="7" t="str">
        <f>IF($J439=AA$4,MAX(AA$1:AA438)+1,"")</f>
        <v/>
      </c>
      <c r="AB439" s="7" t="str">
        <f>IF($J439=AB$4,MAX(AB$1:AB438)+1,"")</f>
        <v/>
      </c>
      <c r="AC439" s="7" t="str">
        <f>IF($J439=AC$4,MAX(AC$1:AC438)+1,"")</f>
        <v/>
      </c>
      <c r="AD439" s="7" t="str">
        <f>IF($J439=AD$4,MAX(AD$1:AD438)+1,"")</f>
        <v/>
      </c>
      <c r="AE439" s="7">
        <f>IF($J439=AE$4,MAX(AE$1:AE438)+1,"")</f>
        <v>10</v>
      </c>
      <c r="AF439" s="7" t="str">
        <f>IF($J439=AF$4,MAX(AF$1:AF438)+1,"")</f>
        <v/>
      </c>
      <c r="AG439" s="7" t="str">
        <f>IF($J439=AG$4,MAX(AG$1:AG438)+1,"")</f>
        <v/>
      </c>
      <c r="AH439" s="7" t="str">
        <f>IF($J439=AH$4,MAX(AH$1:AH438)+1,"")</f>
        <v/>
      </c>
      <c r="AI439" s="7" t="str">
        <f>IF($J439=AI$4,MAX(AI$1:AI438)+1,"")</f>
        <v/>
      </c>
      <c r="AJ439" s="7" t="str">
        <f>IF($J439=AJ$4,MAX(AJ$1:AJ438)+1,"")</f>
        <v/>
      </c>
      <c r="AK439" s="7" t="str">
        <f>IF($J439=AK$4,MAX(AK$1:AK438)+1,"")</f>
        <v/>
      </c>
      <c r="AL439" s="7" t="str">
        <f>IF($J439=AL$4,MAX(AL$1:AL438)+1,"")</f>
        <v/>
      </c>
      <c r="AM439" s="7" t="str">
        <f>IF($J439=AM$4,MAX(AM$1:AM438)+1,"")</f>
        <v/>
      </c>
      <c r="AN439" s="7" t="str">
        <f>IF($J439=AN$4,MAX(AN$1:AN438)+1,"")</f>
        <v/>
      </c>
      <c r="AO439" s="7" t="str">
        <f>IF($J439=AO$4,MAX(AO$1:AO438)+1,"")</f>
        <v/>
      </c>
      <c r="AP439" s="7" t="str">
        <f>IF($J439=AP$4,MAX(AP$1:AP438)+1,"")</f>
        <v/>
      </c>
      <c r="AQ439" s="7" t="str">
        <f>IF($J439=AQ$4,MAX(AQ$1:AQ438)+1,"")</f>
        <v/>
      </c>
      <c r="AR439" s="7" t="str">
        <f>IF($J439=AR$4,MAX(AR$1:AR438)+1,"")</f>
        <v/>
      </c>
      <c r="AS439" s="7" t="str">
        <f>IF($J439=AS$4,MAX(AS$1:AS438)+1,"")</f>
        <v/>
      </c>
      <c r="AT439" s="7" t="str">
        <f>IF($J439=AT$4,MAX(AT$1:AT438)+1,"")</f>
        <v/>
      </c>
      <c r="AU439" s="7" t="str">
        <f>IF($J439=AU$4,MAX(AU$1:AU438)+1,"")</f>
        <v/>
      </c>
      <c r="AV439" s="7" t="str">
        <f>IF($J439=AV$4,MAX(AV$1:AV438)+1,"")</f>
        <v/>
      </c>
      <c r="AW439" s="7" t="str">
        <f>IF($J439=AW$4,MAX(AW$1:AW438)+1,"")</f>
        <v/>
      </c>
      <c r="AX439" s="7" t="str">
        <f>IF($J439=AX$4,MAX(AX$1:AX438)+1,"")</f>
        <v/>
      </c>
      <c r="AY439" s="7" t="str">
        <f>IF($J439=AY$4,MAX(AY$1:AY438)+1,"")</f>
        <v/>
      </c>
      <c r="AZ439" s="7" t="str">
        <f>IF($J439=AZ$4,MAX(AZ$1:AZ438)+1,"")</f>
        <v/>
      </c>
      <c r="BA439" s="7" t="str">
        <f>IF($J439=BA$4,MAX(BA$1:BA438)+1,"")</f>
        <v/>
      </c>
      <c r="BB439" s="7" t="str">
        <f>IF($J439=BB$4,MAX(BB$1:BB438)+1,"")</f>
        <v/>
      </c>
      <c r="BC439" s="7" t="str">
        <f>IF($J439=BC$4,MAX(BC$1:BC438)+1,"")</f>
        <v/>
      </c>
      <c r="BD439" s="7" t="str">
        <f>IF($J439=BD$4,MAX(BD$1:BD438)+1,"")</f>
        <v/>
      </c>
      <c r="BE439" s="7" t="str">
        <f>IF($J439=BE$4,MAX(BE$1:BE438)+1,"")</f>
        <v/>
      </c>
      <c r="BF439" s="7" t="str">
        <f>IF($J439=BF$4,MAX(BF$1:BF438)+1,"")</f>
        <v/>
      </c>
      <c r="BG439" s="7" t="str">
        <f>IF($J439=BG$4,MAX(BG$1:BG438)+1,"")</f>
        <v/>
      </c>
      <c r="BH439" s="7" t="str">
        <f>IF($J439=BH$4,MAX(BH$1:BH438)+1,"")</f>
        <v/>
      </c>
      <c r="BI439" s="6">
        <f t="shared" si="28"/>
        <v>10</v>
      </c>
    </row>
    <row r="440" spans="1:61">
      <c r="A440" s="6" t="str">
        <f t="shared" si="29"/>
        <v>มัธยมศึกษาปีที่ 2/2-11</v>
      </c>
      <c r="B440" s="6" t="str">
        <f t="shared" si="26"/>
        <v>ช67210-11</v>
      </c>
      <c r="D440" s="7">
        <v>11</v>
      </c>
      <c r="E440" s="7" t="s">
        <v>1271</v>
      </c>
      <c r="F440" s="6" t="s">
        <v>1272</v>
      </c>
      <c r="G440" s="6" t="s">
        <v>1273</v>
      </c>
      <c r="H440" s="7" t="s">
        <v>785</v>
      </c>
      <c r="J440" s="7" t="str">
        <f>IF(K440='วิชา-ชั้นที่สอน'!$B$9,'วิชา-ชั้นที่สอน'!$A$9,IF(K440='วิชา-ชั้นที่สอน'!$B$10,'วิชา-ชั้นที่สอน'!$A$10,IF(K440='วิชา-ชั้นที่สอน'!$B$11,'วิชา-ชั้นที่สอน'!$A$11,IF(K440='วิชา-ชั้นที่สอน'!$B$12,'วิชา-ชั้นที่สอน'!$A$12,IF(K440='วิชา-ชั้นที่สอน'!$B$13,'วิชา-ชั้นที่สอน'!$A$13,IF(K440='วิชา-ชั้นที่สอน'!$B$14,'วิชา-ชั้นที่สอน'!$A$14,IF(K440='วิชา-ชั้นที่สอน'!$B$15,'วิชา-ชั้นที่สอน'!$A$15,IF(K440='วิชา-ชั้นที่สอน'!$B$16,'วิชา-ชั้นที่สอน'!$A$16,"-"))))))))</f>
        <v>ช67210</v>
      </c>
      <c r="K440" s="7" t="s">
        <v>1941</v>
      </c>
      <c r="L440" s="7" t="str">
        <f>IF(J440=0,"",IF(J440="-","",IF(J440="","",VLOOKUP(J440,'วิชา-ชั้นที่สอน'!$A$3:$F$59,3,FALSE))))</f>
        <v>นางสาวจันทนา  เกิดจันทร์ตรง</v>
      </c>
      <c r="M440" s="7" t="str">
        <f>IF(L440=$M$4,MAX(M$1:$M439)+1,"")</f>
        <v/>
      </c>
      <c r="N440" s="7" t="str">
        <f>IF($L440=N$4,MAX(N$1:N439)+1,"")</f>
        <v/>
      </c>
      <c r="O440" s="7" t="str">
        <f>IF($L440=O$4,MAX(O$1:O439)+1,"")</f>
        <v/>
      </c>
      <c r="P440" s="7" t="str">
        <f>IF($L440=P$4,MAX(P$1:P439)+1,"")</f>
        <v/>
      </c>
      <c r="Q440" s="7" t="str">
        <f>IF($L440=Q$4,MAX(Q$1:Q439)+1,"")</f>
        <v/>
      </c>
      <c r="R440" s="7" t="str">
        <f>IF($L440=R$4,MAX(R$1:R439)+1,"")</f>
        <v/>
      </c>
      <c r="S440" s="7" t="str">
        <f>IF($L440=S$4,MAX(S$1:S439)+1,"")</f>
        <v/>
      </c>
      <c r="T440" s="7" t="str">
        <f>IF($L440=T$4,MAX(T$1:T439)+1,"")</f>
        <v/>
      </c>
      <c r="U440" s="7">
        <f>IF($L440=U$4,MAX(U$1:U439)+1,"")</f>
        <v>11</v>
      </c>
      <c r="V440" s="6">
        <f t="shared" si="27"/>
        <v>11</v>
      </c>
      <c r="X440" s="7" t="str">
        <f>IF($J440=X$4,MAX(X$1:X439)+1,"")</f>
        <v/>
      </c>
      <c r="Y440" s="7" t="str">
        <f>IF($J440=Y$4,MAX(Y$1:Y439)+1,"")</f>
        <v/>
      </c>
      <c r="Z440" s="7" t="str">
        <f>IF($J440=Z$4,MAX(Z$1:Z439)+1,"")</f>
        <v/>
      </c>
      <c r="AA440" s="7" t="str">
        <f>IF($J440=AA$4,MAX(AA$1:AA439)+1,"")</f>
        <v/>
      </c>
      <c r="AB440" s="7" t="str">
        <f>IF($J440=AB$4,MAX(AB$1:AB439)+1,"")</f>
        <v/>
      </c>
      <c r="AC440" s="7" t="str">
        <f>IF($J440=AC$4,MAX(AC$1:AC439)+1,"")</f>
        <v/>
      </c>
      <c r="AD440" s="7" t="str">
        <f>IF($J440=AD$4,MAX(AD$1:AD439)+1,"")</f>
        <v/>
      </c>
      <c r="AE440" s="7">
        <f>IF($J440=AE$4,MAX(AE$1:AE439)+1,"")</f>
        <v>11</v>
      </c>
      <c r="AF440" s="7" t="str">
        <f>IF($J440=AF$4,MAX(AF$1:AF439)+1,"")</f>
        <v/>
      </c>
      <c r="AG440" s="7" t="str">
        <f>IF($J440=AG$4,MAX(AG$1:AG439)+1,"")</f>
        <v/>
      </c>
      <c r="AH440" s="7" t="str">
        <f>IF($J440=AH$4,MAX(AH$1:AH439)+1,"")</f>
        <v/>
      </c>
      <c r="AI440" s="7" t="str">
        <f>IF($J440=AI$4,MAX(AI$1:AI439)+1,"")</f>
        <v/>
      </c>
      <c r="AJ440" s="7" t="str">
        <f>IF($J440=AJ$4,MAX(AJ$1:AJ439)+1,"")</f>
        <v/>
      </c>
      <c r="AK440" s="7" t="str">
        <f>IF($J440=AK$4,MAX(AK$1:AK439)+1,"")</f>
        <v/>
      </c>
      <c r="AL440" s="7" t="str">
        <f>IF($J440=AL$4,MAX(AL$1:AL439)+1,"")</f>
        <v/>
      </c>
      <c r="AM440" s="7" t="str">
        <f>IF($J440=AM$4,MAX(AM$1:AM439)+1,"")</f>
        <v/>
      </c>
      <c r="AN440" s="7" t="str">
        <f>IF($J440=AN$4,MAX(AN$1:AN439)+1,"")</f>
        <v/>
      </c>
      <c r="AO440" s="7" t="str">
        <f>IF($J440=AO$4,MAX(AO$1:AO439)+1,"")</f>
        <v/>
      </c>
      <c r="AP440" s="7" t="str">
        <f>IF($J440=AP$4,MAX(AP$1:AP439)+1,"")</f>
        <v/>
      </c>
      <c r="AQ440" s="7" t="str">
        <f>IF($J440=AQ$4,MAX(AQ$1:AQ439)+1,"")</f>
        <v/>
      </c>
      <c r="AR440" s="7" t="str">
        <f>IF($J440=AR$4,MAX(AR$1:AR439)+1,"")</f>
        <v/>
      </c>
      <c r="AS440" s="7" t="str">
        <f>IF($J440=AS$4,MAX(AS$1:AS439)+1,"")</f>
        <v/>
      </c>
      <c r="AT440" s="7" t="str">
        <f>IF($J440=AT$4,MAX(AT$1:AT439)+1,"")</f>
        <v/>
      </c>
      <c r="AU440" s="7" t="str">
        <f>IF($J440=AU$4,MAX(AU$1:AU439)+1,"")</f>
        <v/>
      </c>
      <c r="AV440" s="7" t="str">
        <f>IF($J440=AV$4,MAX(AV$1:AV439)+1,"")</f>
        <v/>
      </c>
      <c r="AW440" s="7" t="str">
        <f>IF($J440=AW$4,MAX(AW$1:AW439)+1,"")</f>
        <v/>
      </c>
      <c r="AX440" s="7" t="str">
        <f>IF($J440=AX$4,MAX(AX$1:AX439)+1,"")</f>
        <v/>
      </c>
      <c r="AY440" s="7" t="str">
        <f>IF($J440=AY$4,MAX(AY$1:AY439)+1,"")</f>
        <v/>
      </c>
      <c r="AZ440" s="7" t="str">
        <f>IF($J440=AZ$4,MAX(AZ$1:AZ439)+1,"")</f>
        <v/>
      </c>
      <c r="BA440" s="7" t="str">
        <f>IF($J440=BA$4,MAX(BA$1:BA439)+1,"")</f>
        <v/>
      </c>
      <c r="BB440" s="7" t="str">
        <f>IF($J440=BB$4,MAX(BB$1:BB439)+1,"")</f>
        <v/>
      </c>
      <c r="BC440" s="7" t="str">
        <f>IF($J440=BC$4,MAX(BC$1:BC439)+1,"")</f>
        <v/>
      </c>
      <c r="BD440" s="7" t="str">
        <f>IF($J440=BD$4,MAX(BD$1:BD439)+1,"")</f>
        <v/>
      </c>
      <c r="BE440" s="7" t="str">
        <f>IF($J440=BE$4,MAX(BE$1:BE439)+1,"")</f>
        <v/>
      </c>
      <c r="BF440" s="7" t="str">
        <f>IF($J440=BF$4,MAX(BF$1:BF439)+1,"")</f>
        <v/>
      </c>
      <c r="BG440" s="7" t="str">
        <f>IF($J440=BG$4,MAX(BG$1:BG439)+1,"")</f>
        <v/>
      </c>
      <c r="BH440" s="7" t="str">
        <f>IF($J440=BH$4,MAX(BH$1:BH439)+1,"")</f>
        <v/>
      </c>
      <c r="BI440" s="6">
        <f t="shared" si="28"/>
        <v>11</v>
      </c>
    </row>
    <row r="441" spans="1:61">
      <c r="A441" s="6" t="str">
        <f t="shared" si="29"/>
        <v>มัธยมศึกษาปีที่ 2/2-12</v>
      </c>
      <c r="B441" s="6" t="str">
        <f t="shared" si="26"/>
        <v>ช67210-12</v>
      </c>
      <c r="D441" s="7">
        <v>12</v>
      </c>
      <c r="E441" s="7" t="s">
        <v>1274</v>
      </c>
      <c r="F441" s="6" t="s">
        <v>1275</v>
      </c>
      <c r="G441" s="6" t="s">
        <v>1276</v>
      </c>
      <c r="H441" s="7" t="s">
        <v>785</v>
      </c>
      <c r="J441" s="7" t="str">
        <f>IF(K441='วิชา-ชั้นที่สอน'!$B$9,'วิชา-ชั้นที่สอน'!$A$9,IF(K441='วิชา-ชั้นที่สอน'!$B$10,'วิชา-ชั้นที่สอน'!$A$10,IF(K441='วิชา-ชั้นที่สอน'!$B$11,'วิชา-ชั้นที่สอน'!$A$11,IF(K441='วิชา-ชั้นที่สอน'!$B$12,'วิชา-ชั้นที่สอน'!$A$12,IF(K441='วิชา-ชั้นที่สอน'!$B$13,'วิชา-ชั้นที่สอน'!$A$13,IF(K441='วิชา-ชั้นที่สอน'!$B$14,'วิชา-ชั้นที่สอน'!$A$14,IF(K441='วิชา-ชั้นที่สอน'!$B$15,'วิชา-ชั้นที่สอน'!$A$15,IF(K441='วิชา-ชั้นที่สอน'!$B$16,'วิชา-ชั้นที่สอน'!$A$16,"-"))))))))</f>
        <v>ช67210</v>
      </c>
      <c r="K441" s="7" t="s">
        <v>1941</v>
      </c>
      <c r="L441" s="7" t="str">
        <f>IF(J441=0,"",IF(J441="-","",IF(J441="","",VLOOKUP(J441,'วิชา-ชั้นที่สอน'!$A$3:$F$59,3,FALSE))))</f>
        <v>นางสาวจันทนา  เกิดจันทร์ตรง</v>
      </c>
      <c r="M441" s="7" t="str">
        <f>IF(L441=$M$4,MAX(M$1:$M440)+1,"")</f>
        <v/>
      </c>
      <c r="N441" s="7" t="str">
        <f>IF($L441=N$4,MAX(N$1:N440)+1,"")</f>
        <v/>
      </c>
      <c r="O441" s="7" t="str">
        <f>IF($L441=O$4,MAX(O$1:O440)+1,"")</f>
        <v/>
      </c>
      <c r="P441" s="7" t="str">
        <f>IF($L441=P$4,MAX(P$1:P440)+1,"")</f>
        <v/>
      </c>
      <c r="Q441" s="7" t="str">
        <f>IF($L441=Q$4,MAX(Q$1:Q440)+1,"")</f>
        <v/>
      </c>
      <c r="R441" s="7" t="str">
        <f>IF($L441=R$4,MAX(R$1:R440)+1,"")</f>
        <v/>
      </c>
      <c r="S441" s="7" t="str">
        <f>IF($L441=S$4,MAX(S$1:S440)+1,"")</f>
        <v/>
      </c>
      <c r="T441" s="7" t="str">
        <f>IF($L441=T$4,MAX(T$1:T440)+1,"")</f>
        <v/>
      </c>
      <c r="U441" s="7">
        <f>IF($L441=U$4,MAX(U$1:U440)+1,"")</f>
        <v>12</v>
      </c>
      <c r="V441" s="6">
        <f t="shared" si="27"/>
        <v>12</v>
      </c>
      <c r="X441" s="7" t="str">
        <f>IF($J441=X$4,MAX(X$1:X440)+1,"")</f>
        <v/>
      </c>
      <c r="Y441" s="7" t="str">
        <f>IF($J441=Y$4,MAX(Y$1:Y440)+1,"")</f>
        <v/>
      </c>
      <c r="Z441" s="7" t="str">
        <f>IF($J441=Z$4,MAX(Z$1:Z440)+1,"")</f>
        <v/>
      </c>
      <c r="AA441" s="7" t="str">
        <f>IF($J441=AA$4,MAX(AA$1:AA440)+1,"")</f>
        <v/>
      </c>
      <c r="AB441" s="7" t="str">
        <f>IF($J441=AB$4,MAX(AB$1:AB440)+1,"")</f>
        <v/>
      </c>
      <c r="AC441" s="7" t="str">
        <f>IF($J441=AC$4,MAX(AC$1:AC440)+1,"")</f>
        <v/>
      </c>
      <c r="AD441" s="7" t="str">
        <f>IF($J441=AD$4,MAX(AD$1:AD440)+1,"")</f>
        <v/>
      </c>
      <c r="AE441" s="7">
        <f>IF($J441=AE$4,MAX(AE$1:AE440)+1,"")</f>
        <v>12</v>
      </c>
      <c r="AF441" s="7" t="str">
        <f>IF($J441=AF$4,MAX(AF$1:AF440)+1,"")</f>
        <v/>
      </c>
      <c r="AG441" s="7" t="str">
        <f>IF($J441=AG$4,MAX(AG$1:AG440)+1,"")</f>
        <v/>
      </c>
      <c r="AH441" s="7" t="str">
        <f>IF($J441=AH$4,MAX(AH$1:AH440)+1,"")</f>
        <v/>
      </c>
      <c r="AI441" s="7" t="str">
        <f>IF($J441=AI$4,MAX(AI$1:AI440)+1,"")</f>
        <v/>
      </c>
      <c r="AJ441" s="7" t="str">
        <f>IF($J441=AJ$4,MAX(AJ$1:AJ440)+1,"")</f>
        <v/>
      </c>
      <c r="AK441" s="7" t="str">
        <f>IF($J441=AK$4,MAX(AK$1:AK440)+1,"")</f>
        <v/>
      </c>
      <c r="AL441" s="7" t="str">
        <f>IF($J441=AL$4,MAX(AL$1:AL440)+1,"")</f>
        <v/>
      </c>
      <c r="AM441" s="7" t="str">
        <f>IF($J441=AM$4,MAX(AM$1:AM440)+1,"")</f>
        <v/>
      </c>
      <c r="AN441" s="7" t="str">
        <f>IF($J441=AN$4,MAX(AN$1:AN440)+1,"")</f>
        <v/>
      </c>
      <c r="AO441" s="7" t="str">
        <f>IF($J441=AO$4,MAX(AO$1:AO440)+1,"")</f>
        <v/>
      </c>
      <c r="AP441" s="7" t="str">
        <f>IF($J441=AP$4,MAX(AP$1:AP440)+1,"")</f>
        <v/>
      </c>
      <c r="AQ441" s="7" t="str">
        <f>IF($J441=AQ$4,MAX(AQ$1:AQ440)+1,"")</f>
        <v/>
      </c>
      <c r="AR441" s="7" t="str">
        <f>IF($J441=AR$4,MAX(AR$1:AR440)+1,"")</f>
        <v/>
      </c>
      <c r="AS441" s="7" t="str">
        <f>IF($J441=AS$4,MAX(AS$1:AS440)+1,"")</f>
        <v/>
      </c>
      <c r="AT441" s="7" t="str">
        <f>IF($J441=AT$4,MAX(AT$1:AT440)+1,"")</f>
        <v/>
      </c>
      <c r="AU441" s="7" t="str">
        <f>IF($J441=AU$4,MAX(AU$1:AU440)+1,"")</f>
        <v/>
      </c>
      <c r="AV441" s="7" t="str">
        <f>IF($J441=AV$4,MAX(AV$1:AV440)+1,"")</f>
        <v/>
      </c>
      <c r="AW441" s="7" t="str">
        <f>IF($J441=AW$4,MAX(AW$1:AW440)+1,"")</f>
        <v/>
      </c>
      <c r="AX441" s="7" t="str">
        <f>IF($J441=AX$4,MAX(AX$1:AX440)+1,"")</f>
        <v/>
      </c>
      <c r="AY441" s="7" t="str">
        <f>IF($J441=AY$4,MAX(AY$1:AY440)+1,"")</f>
        <v/>
      </c>
      <c r="AZ441" s="7" t="str">
        <f>IF($J441=AZ$4,MAX(AZ$1:AZ440)+1,"")</f>
        <v/>
      </c>
      <c r="BA441" s="7" t="str">
        <f>IF($J441=BA$4,MAX(BA$1:BA440)+1,"")</f>
        <v/>
      </c>
      <c r="BB441" s="7" t="str">
        <f>IF($J441=BB$4,MAX(BB$1:BB440)+1,"")</f>
        <v/>
      </c>
      <c r="BC441" s="7" t="str">
        <f>IF($J441=BC$4,MAX(BC$1:BC440)+1,"")</f>
        <v/>
      </c>
      <c r="BD441" s="7" t="str">
        <f>IF($J441=BD$4,MAX(BD$1:BD440)+1,"")</f>
        <v/>
      </c>
      <c r="BE441" s="7" t="str">
        <f>IF($J441=BE$4,MAX(BE$1:BE440)+1,"")</f>
        <v/>
      </c>
      <c r="BF441" s="7" t="str">
        <f>IF($J441=BF$4,MAX(BF$1:BF440)+1,"")</f>
        <v/>
      </c>
      <c r="BG441" s="7" t="str">
        <f>IF($J441=BG$4,MAX(BG$1:BG440)+1,"")</f>
        <v/>
      </c>
      <c r="BH441" s="7" t="str">
        <f>IF($J441=BH$4,MAX(BH$1:BH440)+1,"")</f>
        <v/>
      </c>
      <c r="BI441" s="6">
        <f t="shared" si="28"/>
        <v>12</v>
      </c>
    </row>
    <row r="442" spans="1:61">
      <c r="A442" s="6" t="str">
        <f t="shared" si="29"/>
        <v>มัธยมศึกษาปีที่ 2/2-13</v>
      </c>
      <c r="B442" s="6" t="str">
        <f t="shared" si="26"/>
        <v>ช67210-13</v>
      </c>
      <c r="D442" s="7">
        <v>13</v>
      </c>
      <c r="E442" s="7" t="s">
        <v>1277</v>
      </c>
      <c r="F442" s="6" t="s">
        <v>2024</v>
      </c>
      <c r="G442" s="6" t="s">
        <v>1278</v>
      </c>
      <c r="H442" s="7" t="s">
        <v>785</v>
      </c>
      <c r="J442" s="7" t="str">
        <f>IF(K442='วิชา-ชั้นที่สอน'!$B$9,'วิชา-ชั้นที่สอน'!$A$9,IF(K442='วิชา-ชั้นที่สอน'!$B$10,'วิชา-ชั้นที่สอน'!$A$10,IF(K442='วิชา-ชั้นที่สอน'!$B$11,'วิชา-ชั้นที่สอน'!$A$11,IF(K442='วิชา-ชั้นที่สอน'!$B$12,'วิชา-ชั้นที่สอน'!$A$12,IF(K442='วิชา-ชั้นที่สอน'!$B$13,'วิชา-ชั้นที่สอน'!$A$13,IF(K442='วิชา-ชั้นที่สอน'!$B$14,'วิชา-ชั้นที่สอน'!$A$14,IF(K442='วิชา-ชั้นที่สอน'!$B$15,'วิชา-ชั้นที่สอน'!$A$15,IF(K442='วิชา-ชั้นที่สอน'!$B$16,'วิชา-ชั้นที่สอน'!$A$16,"-"))))))))</f>
        <v>ช67210</v>
      </c>
      <c r="K442" s="7" t="s">
        <v>1941</v>
      </c>
      <c r="L442" s="7" t="str">
        <f>IF(J442=0,"",IF(J442="-","",IF(J442="","",VLOOKUP(J442,'วิชา-ชั้นที่สอน'!$A$3:$F$59,3,FALSE))))</f>
        <v>นางสาวจันทนา  เกิดจันทร์ตรง</v>
      </c>
      <c r="M442" s="7" t="str">
        <f>IF(L442=$M$4,MAX(M$1:$M441)+1,"")</f>
        <v/>
      </c>
      <c r="N442" s="7" t="str">
        <f>IF($L442=N$4,MAX(N$1:N441)+1,"")</f>
        <v/>
      </c>
      <c r="O442" s="7" t="str">
        <f>IF($L442=O$4,MAX(O$1:O441)+1,"")</f>
        <v/>
      </c>
      <c r="P442" s="7" t="str">
        <f>IF($L442=P$4,MAX(P$1:P441)+1,"")</f>
        <v/>
      </c>
      <c r="Q442" s="7" t="str">
        <f>IF($L442=Q$4,MAX(Q$1:Q441)+1,"")</f>
        <v/>
      </c>
      <c r="R442" s="7" t="str">
        <f>IF($L442=R$4,MAX(R$1:R441)+1,"")</f>
        <v/>
      </c>
      <c r="S442" s="7" t="str">
        <f>IF($L442=S$4,MAX(S$1:S441)+1,"")</f>
        <v/>
      </c>
      <c r="T442" s="7" t="str">
        <f>IF($L442=T$4,MAX(T$1:T441)+1,"")</f>
        <v/>
      </c>
      <c r="U442" s="7">
        <f>IF($L442=U$4,MAX(U$1:U441)+1,"")</f>
        <v>13</v>
      </c>
      <c r="V442" s="6">
        <f t="shared" si="27"/>
        <v>13</v>
      </c>
      <c r="X442" s="7" t="str">
        <f>IF($J442=X$4,MAX(X$1:X441)+1,"")</f>
        <v/>
      </c>
      <c r="Y442" s="7" t="str">
        <f>IF($J442=Y$4,MAX(Y$1:Y441)+1,"")</f>
        <v/>
      </c>
      <c r="Z442" s="7" t="str">
        <f>IF($J442=Z$4,MAX(Z$1:Z441)+1,"")</f>
        <v/>
      </c>
      <c r="AA442" s="7" t="str">
        <f>IF($J442=AA$4,MAX(AA$1:AA441)+1,"")</f>
        <v/>
      </c>
      <c r="AB442" s="7" t="str">
        <f>IF($J442=AB$4,MAX(AB$1:AB441)+1,"")</f>
        <v/>
      </c>
      <c r="AC442" s="7" t="str">
        <f>IF($J442=AC$4,MAX(AC$1:AC441)+1,"")</f>
        <v/>
      </c>
      <c r="AD442" s="7" t="str">
        <f>IF($J442=AD$4,MAX(AD$1:AD441)+1,"")</f>
        <v/>
      </c>
      <c r="AE442" s="7">
        <f>IF($J442=AE$4,MAX(AE$1:AE441)+1,"")</f>
        <v>13</v>
      </c>
      <c r="AF442" s="7" t="str">
        <f>IF($J442=AF$4,MAX(AF$1:AF441)+1,"")</f>
        <v/>
      </c>
      <c r="AG442" s="7" t="str">
        <f>IF($J442=AG$4,MAX(AG$1:AG441)+1,"")</f>
        <v/>
      </c>
      <c r="AH442" s="7" t="str">
        <f>IF($J442=AH$4,MAX(AH$1:AH441)+1,"")</f>
        <v/>
      </c>
      <c r="AI442" s="7" t="str">
        <f>IF($J442=AI$4,MAX(AI$1:AI441)+1,"")</f>
        <v/>
      </c>
      <c r="AJ442" s="7" t="str">
        <f>IF($J442=AJ$4,MAX(AJ$1:AJ441)+1,"")</f>
        <v/>
      </c>
      <c r="AK442" s="7" t="str">
        <f>IF($J442=AK$4,MAX(AK$1:AK441)+1,"")</f>
        <v/>
      </c>
      <c r="AL442" s="7" t="str">
        <f>IF($J442=AL$4,MAX(AL$1:AL441)+1,"")</f>
        <v/>
      </c>
      <c r="AM442" s="7" t="str">
        <f>IF($J442=AM$4,MAX(AM$1:AM441)+1,"")</f>
        <v/>
      </c>
      <c r="AN442" s="7" t="str">
        <f>IF($J442=AN$4,MAX(AN$1:AN441)+1,"")</f>
        <v/>
      </c>
      <c r="AO442" s="7" t="str">
        <f>IF($J442=AO$4,MAX(AO$1:AO441)+1,"")</f>
        <v/>
      </c>
      <c r="AP442" s="7" t="str">
        <f>IF($J442=AP$4,MAX(AP$1:AP441)+1,"")</f>
        <v/>
      </c>
      <c r="AQ442" s="7" t="str">
        <f>IF($J442=AQ$4,MAX(AQ$1:AQ441)+1,"")</f>
        <v/>
      </c>
      <c r="AR442" s="7" t="str">
        <f>IF($J442=AR$4,MAX(AR$1:AR441)+1,"")</f>
        <v/>
      </c>
      <c r="AS442" s="7" t="str">
        <f>IF($J442=AS$4,MAX(AS$1:AS441)+1,"")</f>
        <v/>
      </c>
      <c r="AT442" s="7" t="str">
        <f>IF($J442=AT$4,MAX(AT$1:AT441)+1,"")</f>
        <v/>
      </c>
      <c r="AU442" s="7" t="str">
        <f>IF($J442=AU$4,MAX(AU$1:AU441)+1,"")</f>
        <v/>
      </c>
      <c r="AV442" s="7" t="str">
        <f>IF($J442=AV$4,MAX(AV$1:AV441)+1,"")</f>
        <v/>
      </c>
      <c r="AW442" s="7" t="str">
        <f>IF($J442=AW$4,MAX(AW$1:AW441)+1,"")</f>
        <v/>
      </c>
      <c r="AX442" s="7" t="str">
        <f>IF($J442=AX$4,MAX(AX$1:AX441)+1,"")</f>
        <v/>
      </c>
      <c r="AY442" s="7" t="str">
        <f>IF($J442=AY$4,MAX(AY$1:AY441)+1,"")</f>
        <v/>
      </c>
      <c r="AZ442" s="7" t="str">
        <f>IF($J442=AZ$4,MAX(AZ$1:AZ441)+1,"")</f>
        <v/>
      </c>
      <c r="BA442" s="7" t="str">
        <f>IF($J442=BA$4,MAX(BA$1:BA441)+1,"")</f>
        <v/>
      </c>
      <c r="BB442" s="7" t="str">
        <f>IF($J442=BB$4,MAX(BB$1:BB441)+1,"")</f>
        <v/>
      </c>
      <c r="BC442" s="7" t="str">
        <f>IF($J442=BC$4,MAX(BC$1:BC441)+1,"")</f>
        <v/>
      </c>
      <c r="BD442" s="7" t="str">
        <f>IF($J442=BD$4,MAX(BD$1:BD441)+1,"")</f>
        <v/>
      </c>
      <c r="BE442" s="7" t="str">
        <f>IF($J442=BE$4,MAX(BE$1:BE441)+1,"")</f>
        <v/>
      </c>
      <c r="BF442" s="7" t="str">
        <f>IF($J442=BF$4,MAX(BF$1:BF441)+1,"")</f>
        <v/>
      </c>
      <c r="BG442" s="7" t="str">
        <f>IF($J442=BG$4,MAX(BG$1:BG441)+1,"")</f>
        <v/>
      </c>
      <c r="BH442" s="7" t="str">
        <f>IF($J442=BH$4,MAX(BH$1:BH441)+1,"")</f>
        <v/>
      </c>
      <c r="BI442" s="6">
        <f t="shared" si="28"/>
        <v>13</v>
      </c>
    </row>
    <row r="443" spans="1:61">
      <c r="A443" s="6" t="str">
        <f t="shared" si="29"/>
        <v>มัธยมศึกษาปีที่ 2/2-14</v>
      </c>
      <c r="B443" s="6" t="str">
        <f t="shared" si="26"/>
        <v>ช67210-14</v>
      </c>
      <c r="D443" s="7">
        <v>14</v>
      </c>
      <c r="E443" s="7" t="s">
        <v>1279</v>
      </c>
      <c r="F443" s="6" t="s">
        <v>2025</v>
      </c>
      <c r="G443" s="6" t="s">
        <v>1280</v>
      </c>
      <c r="H443" s="7" t="s">
        <v>785</v>
      </c>
      <c r="J443" s="7" t="str">
        <f>IF(K443='วิชา-ชั้นที่สอน'!$B$9,'วิชา-ชั้นที่สอน'!$A$9,IF(K443='วิชา-ชั้นที่สอน'!$B$10,'วิชา-ชั้นที่สอน'!$A$10,IF(K443='วิชา-ชั้นที่สอน'!$B$11,'วิชา-ชั้นที่สอน'!$A$11,IF(K443='วิชา-ชั้นที่สอน'!$B$12,'วิชา-ชั้นที่สอน'!$A$12,IF(K443='วิชา-ชั้นที่สอน'!$B$13,'วิชา-ชั้นที่สอน'!$A$13,IF(K443='วิชา-ชั้นที่สอน'!$B$14,'วิชา-ชั้นที่สอน'!$A$14,IF(K443='วิชา-ชั้นที่สอน'!$B$15,'วิชา-ชั้นที่สอน'!$A$15,IF(K443='วิชา-ชั้นที่สอน'!$B$16,'วิชา-ชั้นที่สอน'!$A$16,"-"))))))))</f>
        <v>ช67210</v>
      </c>
      <c r="K443" s="7" t="s">
        <v>1941</v>
      </c>
      <c r="L443" s="7" t="str">
        <f>IF(J443=0,"",IF(J443="-","",IF(J443="","",VLOOKUP(J443,'วิชา-ชั้นที่สอน'!$A$3:$F$59,3,FALSE))))</f>
        <v>นางสาวจันทนา  เกิดจันทร์ตรง</v>
      </c>
      <c r="M443" s="7" t="str">
        <f>IF(L443=$M$4,MAX(M$1:$M442)+1,"")</f>
        <v/>
      </c>
      <c r="N443" s="7" t="str">
        <f>IF($L443=N$4,MAX(N$1:N442)+1,"")</f>
        <v/>
      </c>
      <c r="O443" s="7" t="str">
        <f>IF($L443=O$4,MAX(O$1:O442)+1,"")</f>
        <v/>
      </c>
      <c r="P443" s="7" t="str">
        <f>IF($L443=P$4,MAX(P$1:P442)+1,"")</f>
        <v/>
      </c>
      <c r="Q443" s="7" t="str">
        <f>IF($L443=Q$4,MAX(Q$1:Q442)+1,"")</f>
        <v/>
      </c>
      <c r="R443" s="7" t="str">
        <f>IF($L443=R$4,MAX(R$1:R442)+1,"")</f>
        <v/>
      </c>
      <c r="S443" s="7" t="str">
        <f>IF($L443=S$4,MAX(S$1:S442)+1,"")</f>
        <v/>
      </c>
      <c r="T443" s="7" t="str">
        <f>IF($L443=T$4,MAX(T$1:T442)+1,"")</f>
        <v/>
      </c>
      <c r="U443" s="7">
        <f>IF($L443=U$4,MAX(U$1:U442)+1,"")</f>
        <v>14</v>
      </c>
      <c r="V443" s="6">
        <f t="shared" si="27"/>
        <v>14</v>
      </c>
      <c r="X443" s="7" t="str">
        <f>IF($J443=X$4,MAX(X$1:X442)+1,"")</f>
        <v/>
      </c>
      <c r="Y443" s="7" t="str">
        <f>IF($J443=Y$4,MAX(Y$1:Y442)+1,"")</f>
        <v/>
      </c>
      <c r="Z443" s="7" t="str">
        <f>IF($J443=Z$4,MAX(Z$1:Z442)+1,"")</f>
        <v/>
      </c>
      <c r="AA443" s="7" t="str">
        <f>IF($J443=AA$4,MAX(AA$1:AA442)+1,"")</f>
        <v/>
      </c>
      <c r="AB443" s="7" t="str">
        <f>IF($J443=AB$4,MAX(AB$1:AB442)+1,"")</f>
        <v/>
      </c>
      <c r="AC443" s="7" t="str">
        <f>IF($J443=AC$4,MAX(AC$1:AC442)+1,"")</f>
        <v/>
      </c>
      <c r="AD443" s="7" t="str">
        <f>IF($J443=AD$4,MAX(AD$1:AD442)+1,"")</f>
        <v/>
      </c>
      <c r="AE443" s="7">
        <f>IF($J443=AE$4,MAX(AE$1:AE442)+1,"")</f>
        <v>14</v>
      </c>
      <c r="AF443" s="7" t="str">
        <f>IF($J443=AF$4,MAX(AF$1:AF442)+1,"")</f>
        <v/>
      </c>
      <c r="AG443" s="7" t="str">
        <f>IF($J443=AG$4,MAX(AG$1:AG442)+1,"")</f>
        <v/>
      </c>
      <c r="AH443" s="7" t="str">
        <f>IF($J443=AH$4,MAX(AH$1:AH442)+1,"")</f>
        <v/>
      </c>
      <c r="AI443" s="7" t="str">
        <f>IF($J443=AI$4,MAX(AI$1:AI442)+1,"")</f>
        <v/>
      </c>
      <c r="AJ443" s="7" t="str">
        <f>IF($J443=AJ$4,MAX(AJ$1:AJ442)+1,"")</f>
        <v/>
      </c>
      <c r="AK443" s="7" t="str">
        <f>IF($J443=AK$4,MAX(AK$1:AK442)+1,"")</f>
        <v/>
      </c>
      <c r="AL443" s="7" t="str">
        <f>IF($J443=AL$4,MAX(AL$1:AL442)+1,"")</f>
        <v/>
      </c>
      <c r="AM443" s="7" t="str">
        <f>IF($J443=AM$4,MAX(AM$1:AM442)+1,"")</f>
        <v/>
      </c>
      <c r="AN443" s="7" t="str">
        <f>IF($J443=AN$4,MAX(AN$1:AN442)+1,"")</f>
        <v/>
      </c>
      <c r="AO443" s="7" t="str">
        <f>IF($J443=AO$4,MAX(AO$1:AO442)+1,"")</f>
        <v/>
      </c>
      <c r="AP443" s="7" t="str">
        <f>IF($J443=AP$4,MAX(AP$1:AP442)+1,"")</f>
        <v/>
      </c>
      <c r="AQ443" s="7" t="str">
        <f>IF($J443=AQ$4,MAX(AQ$1:AQ442)+1,"")</f>
        <v/>
      </c>
      <c r="AR443" s="7" t="str">
        <f>IF($J443=AR$4,MAX(AR$1:AR442)+1,"")</f>
        <v/>
      </c>
      <c r="AS443" s="7" t="str">
        <f>IF($J443=AS$4,MAX(AS$1:AS442)+1,"")</f>
        <v/>
      </c>
      <c r="AT443" s="7" t="str">
        <f>IF($J443=AT$4,MAX(AT$1:AT442)+1,"")</f>
        <v/>
      </c>
      <c r="AU443" s="7" t="str">
        <f>IF($J443=AU$4,MAX(AU$1:AU442)+1,"")</f>
        <v/>
      </c>
      <c r="AV443" s="7" t="str">
        <f>IF($J443=AV$4,MAX(AV$1:AV442)+1,"")</f>
        <v/>
      </c>
      <c r="AW443" s="7" t="str">
        <f>IF($J443=AW$4,MAX(AW$1:AW442)+1,"")</f>
        <v/>
      </c>
      <c r="AX443" s="7" t="str">
        <f>IF($J443=AX$4,MAX(AX$1:AX442)+1,"")</f>
        <v/>
      </c>
      <c r="AY443" s="7" t="str">
        <f>IF($J443=AY$4,MAX(AY$1:AY442)+1,"")</f>
        <v/>
      </c>
      <c r="AZ443" s="7" t="str">
        <f>IF($J443=AZ$4,MAX(AZ$1:AZ442)+1,"")</f>
        <v/>
      </c>
      <c r="BA443" s="7" t="str">
        <f>IF($J443=BA$4,MAX(BA$1:BA442)+1,"")</f>
        <v/>
      </c>
      <c r="BB443" s="7" t="str">
        <f>IF($J443=BB$4,MAX(BB$1:BB442)+1,"")</f>
        <v/>
      </c>
      <c r="BC443" s="7" t="str">
        <f>IF($J443=BC$4,MAX(BC$1:BC442)+1,"")</f>
        <v/>
      </c>
      <c r="BD443" s="7" t="str">
        <f>IF($J443=BD$4,MAX(BD$1:BD442)+1,"")</f>
        <v/>
      </c>
      <c r="BE443" s="7" t="str">
        <f>IF($J443=BE$4,MAX(BE$1:BE442)+1,"")</f>
        <v/>
      </c>
      <c r="BF443" s="7" t="str">
        <f>IF($J443=BF$4,MAX(BF$1:BF442)+1,"")</f>
        <v/>
      </c>
      <c r="BG443" s="7" t="str">
        <f>IF($J443=BG$4,MAX(BG$1:BG442)+1,"")</f>
        <v/>
      </c>
      <c r="BH443" s="7" t="str">
        <f>IF($J443=BH$4,MAX(BH$1:BH442)+1,"")</f>
        <v/>
      </c>
      <c r="BI443" s="6">
        <f t="shared" si="28"/>
        <v>14</v>
      </c>
    </row>
    <row r="444" spans="1:61">
      <c r="A444" s="6" t="str">
        <f t="shared" si="29"/>
        <v>มัธยมศึกษาปีที่ 2/2-15</v>
      </c>
      <c r="B444" s="6" t="str">
        <f t="shared" si="26"/>
        <v>ช67210-15</v>
      </c>
      <c r="D444" s="7">
        <v>15</v>
      </c>
      <c r="E444" s="7" t="s">
        <v>1281</v>
      </c>
      <c r="F444" s="6" t="s">
        <v>1282</v>
      </c>
      <c r="G444" s="6" t="s">
        <v>1283</v>
      </c>
      <c r="H444" s="7" t="s">
        <v>785</v>
      </c>
      <c r="J444" s="7" t="str">
        <f>IF(K444='วิชา-ชั้นที่สอน'!$B$9,'วิชา-ชั้นที่สอน'!$A$9,IF(K444='วิชา-ชั้นที่สอน'!$B$10,'วิชา-ชั้นที่สอน'!$A$10,IF(K444='วิชา-ชั้นที่สอน'!$B$11,'วิชา-ชั้นที่สอน'!$A$11,IF(K444='วิชา-ชั้นที่สอน'!$B$12,'วิชา-ชั้นที่สอน'!$A$12,IF(K444='วิชา-ชั้นที่สอน'!$B$13,'วิชา-ชั้นที่สอน'!$A$13,IF(K444='วิชา-ชั้นที่สอน'!$B$14,'วิชา-ชั้นที่สอน'!$A$14,IF(K444='วิชา-ชั้นที่สอน'!$B$15,'วิชา-ชั้นที่สอน'!$A$15,IF(K444='วิชา-ชั้นที่สอน'!$B$16,'วิชา-ชั้นที่สอน'!$A$16,"-"))))))))</f>
        <v>ช67210</v>
      </c>
      <c r="K444" s="7" t="s">
        <v>1941</v>
      </c>
      <c r="L444" s="7" t="str">
        <f>IF(J444=0,"",IF(J444="-","",IF(J444="","",VLOOKUP(J444,'วิชา-ชั้นที่สอน'!$A$3:$F$59,3,FALSE))))</f>
        <v>นางสาวจันทนา  เกิดจันทร์ตรง</v>
      </c>
      <c r="M444" s="7" t="str">
        <f>IF(L444=$M$4,MAX(M$1:$M443)+1,"")</f>
        <v/>
      </c>
      <c r="N444" s="7" t="str">
        <f>IF($L444=N$4,MAX(N$1:N443)+1,"")</f>
        <v/>
      </c>
      <c r="O444" s="7" t="str">
        <f>IF($L444=O$4,MAX(O$1:O443)+1,"")</f>
        <v/>
      </c>
      <c r="P444" s="7" t="str">
        <f>IF($L444=P$4,MAX(P$1:P443)+1,"")</f>
        <v/>
      </c>
      <c r="Q444" s="7" t="str">
        <f>IF($L444=Q$4,MAX(Q$1:Q443)+1,"")</f>
        <v/>
      </c>
      <c r="R444" s="7" t="str">
        <f>IF($L444=R$4,MAX(R$1:R443)+1,"")</f>
        <v/>
      </c>
      <c r="S444" s="7" t="str">
        <f>IF($L444=S$4,MAX(S$1:S443)+1,"")</f>
        <v/>
      </c>
      <c r="T444" s="7" t="str">
        <f>IF($L444=T$4,MAX(T$1:T443)+1,"")</f>
        <v/>
      </c>
      <c r="U444" s="7">
        <f>IF($L444=U$4,MAX(U$1:U443)+1,"")</f>
        <v>15</v>
      </c>
      <c r="V444" s="6">
        <f t="shared" si="27"/>
        <v>15</v>
      </c>
      <c r="X444" s="7" t="str">
        <f>IF($J444=X$4,MAX(X$1:X443)+1,"")</f>
        <v/>
      </c>
      <c r="Y444" s="7" t="str">
        <f>IF($J444=Y$4,MAX(Y$1:Y443)+1,"")</f>
        <v/>
      </c>
      <c r="Z444" s="7" t="str">
        <f>IF($J444=Z$4,MAX(Z$1:Z443)+1,"")</f>
        <v/>
      </c>
      <c r="AA444" s="7" t="str">
        <f>IF($J444=AA$4,MAX(AA$1:AA443)+1,"")</f>
        <v/>
      </c>
      <c r="AB444" s="7" t="str">
        <f>IF($J444=AB$4,MAX(AB$1:AB443)+1,"")</f>
        <v/>
      </c>
      <c r="AC444" s="7" t="str">
        <f>IF($J444=AC$4,MAX(AC$1:AC443)+1,"")</f>
        <v/>
      </c>
      <c r="AD444" s="7" t="str">
        <f>IF($J444=AD$4,MAX(AD$1:AD443)+1,"")</f>
        <v/>
      </c>
      <c r="AE444" s="7">
        <f>IF($J444=AE$4,MAX(AE$1:AE443)+1,"")</f>
        <v>15</v>
      </c>
      <c r="AF444" s="7" t="str">
        <f>IF($J444=AF$4,MAX(AF$1:AF443)+1,"")</f>
        <v/>
      </c>
      <c r="AG444" s="7" t="str">
        <f>IF($J444=AG$4,MAX(AG$1:AG443)+1,"")</f>
        <v/>
      </c>
      <c r="AH444" s="7" t="str">
        <f>IF($J444=AH$4,MAX(AH$1:AH443)+1,"")</f>
        <v/>
      </c>
      <c r="AI444" s="7" t="str">
        <f>IF($J444=AI$4,MAX(AI$1:AI443)+1,"")</f>
        <v/>
      </c>
      <c r="AJ444" s="7" t="str">
        <f>IF($J444=AJ$4,MAX(AJ$1:AJ443)+1,"")</f>
        <v/>
      </c>
      <c r="AK444" s="7" t="str">
        <f>IF($J444=AK$4,MAX(AK$1:AK443)+1,"")</f>
        <v/>
      </c>
      <c r="AL444" s="7" t="str">
        <f>IF($J444=AL$4,MAX(AL$1:AL443)+1,"")</f>
        <v/>
      </c>
      <c r="AM444" s="7" t="str">
        <f>IF($J444=AM$4,MAX(AM$1:AM443)+1,"")</f>
        <v/>
      </c>
      <c r="AN444" s="7" t="str">
        <f>IF($J444=AN$4,MAX(AN$1:AN443)+1,"")</f>
        <v/>
      </c>
      <c r="AO444" s="7" t="str">
        <f>IF($J444=AO$4,MAX(AO$1:AO443)+1,"")</f>
        <v/>
      </c>
      <c r="AP444" s="7" t="str">
        <f>IF($J444=AP$4,MAX(AP$1:AP443)+1,"")</f>
        <v/>
      </c>
      <c r="AQ444" s="7" t="str">
        <f>IF($J444=AQ$4,MAX(AQ$1:AQ443)+1,"")</f>
        <v/>
      </c>
      <c r="AR444" s="7" t="str">
        <f>IF($J444=AR$4,MAX(AR$1:AR443)+1,"")</f>
        <v/>
      </c>
      <c r="AS444" s="7" t="str">
        <f>IF($J444=AS$4,MAX(AS$1:AS443)+1,"")</f>
        <v/>
      </c>
      <c r="AT444" s="7" t="str">
        <f>IF($J444=AT$4,MAX(AT$1:AT443)+1,"")</f>
        <v/>
      </c>
      <c r="AU444" s="7" t="str">
        <f>IF($J444=AU$4,MAX(AU$1:AU443)+1,"")</f>
        <v/>
      </c>
      <c r="AV444" s="7" t="str">
        <f>IF($J444=AV$4,MAX(AV$1:AV443)+1,"")</f>
        <v/>
      </c>
      <c r="AW444" s="7" t="str">
        <f>IF($J444=AW$4,MAX(AW$1:AW443)+1,"")</f>
        <v/>
      </c>
      <c r="AX444" s="7" t="str">
        <f>IF($J444=AX$4,MAX(AX$1:AX443)+1,"")</f>
        <v/>
      </c>
      <c r="AY444" s="7" t="str">
        <f>IF($J444=AY$4,MAX(AY$1:AY443)+1,"")</f>
        <v/>
      </c>
      <c r="AZ444" s="7" t="str">
        <f>IF($J444=AZ$4,MAX(AZ$1:AZ443)+1,"")</f>
        <v/>
      </c>
      <c r="BA444" s="7" t="str">
        <f>IF($J444=BA$4,MAX(BA$1:BA443)+1,"")</f>
        <v/>
      </c>
      <c r="BB444" s="7" t="str">
        <f>IF($J444=BB$4,MAX(BB$1:BB443)+1,"")</f>
        <v/>
      </c>
      <c r="BC444" s="7" t="str">
        <f>IF($J444=BC$4,MAX(BC$1:BC443)+1,"")</f>
        <v/>
      </c>
      <c r="BD444" s="7" t="str">
        <f>IF($J444=BD$4,MAX(BD$1:BD443)+1,"")</f>
        <v/>
      </c>
      <c r="BE444" s="7" t="str">
        <f>IF($J444=BE$4,MAX(BE$1:BE443)+1,"")</f>
        <v/>
      </c>
      <c r="BF444" s="7" t="str">
        <f>IF($J444=BF$4,MAX(BF$1:BF443)+1,"")</f>
        <v/>
      </c>
      <c r="BG444" s="7" t="str">
        <f>IF($J444=BG$4,MAX(BG$1:BG443)+1,"")</f>
        <v/>
      </c>
      <c r="BH444" s="7" t="str">
        <f>IF($J444=BH$4,MAX(BH$1:BH443)+1,"")</f>
        <v/>
      </c>
      <c r="BI444" s="6">
        <f t="shared" si="28"/>
        <v>15</v>
      </c>
    </row>
    <row r="445" spans="1:61">
      <c r="A445" s="6" t="str">
        <f t="shared" si="29"/>
        <v>มัธยมศึกษาปีที่ 2/2-16</v>
      </c>
      <c r="B445" s="6" t="str">
        <f t="shared" si="26"/>
        <v>ช67210-16</v>
      </c>
      <c r="D445" s="7">
        <v>16</v>
      </c>
      <c r="E445" s="7" t="s">
        <v>1284</v>
      </c>
      <c r="F445" s="6" t="s">
        <v>989</v>
      </c>
      <c r="G445" s="6" t="s">
        <v>1285</v>
      </c>
      <c r="H445" s="7" t="s">
        <v>785</v>
      </c>
      <c r="J445" s="7" t="str">
        <f>IF(K445='วิชา-ชั้นที่สอน'!$B$9,'วิชา-ชั้นที่สอน'!$A$9,IF(K445='วิชา-ชั้นที่สอน'!$B$10,'วิชา-ชั้นที่สอน'!$A$10,IF(K445='วิชา-ชั้นที่สอน'!$B$11,'วิชา-ชั้นที่สอน'!$A$11,IF(K445='วิชา-ชั้นที่สอน'!$B$12,'วิชา-ชั้นที่สอน'!$A$12,IF(K445='วิชา-ชั้นที่สอน'!$B$13,'วิชา-ชั้นที่สอน'!$A$13,IF(K445='วิชา-ชั้นที่สอน'!$B$14,'วิชา-ชั้นที่สอน'!$A$14,IF(K445='วิชา-ชั้นที่สอน'!$B$15,'วิชา-ชั้นที่สอน'!$A$15,IF(K445='วิชา-ชั้นที่สอน'!$B$16,'วิชา-ชั้นที่สอน'!$A$16,"-"))))))))</f>
        <v>ช67210</v>
      </c>
      <c r="K445" s="7" t="s">
        <v>1941</v>
      </c>
      <c r="L445" s="7" t="str">
        <f>IF(J445=0,"",IF(J445="-","",IF(J445="","",VLOOKUP(J445,'วิชา-ชั้นที่สอน'!$A$3:$F$59,3,FALSE))))</f>
        <v>นางสาวจันทนา  เกิดจันทร์ตรง</v>
      </c>
      <c r="M445" s="7" t="str">
        <f>IF(L445=$M$4,MAX(M$1:$M444)+1,"")</f>
        <v/>
      </c>
      <c r="N445" s="7" t="str">
        <f>IF($L445=N$4,MAX(N$1:N444)+1,"")</f>
        <v/>
      </c>
      <c r="O445" s="7" t="str">
        <f>IF($L445=O$4,MAX(O$1:O444)+1,"")</f>
        <v/>
      </c>
      <c r="P445" s="7" t="str">
        <f>IF($L445=P$4,MAX(P$1:P444)+1,"")</f>
        <v/>
      </c>
      <c r="Q445" s="7" t="str">
        <f>IF($L445=Q$4,MAX(Q$1:Q444)+1,"")</f>
        <v/>
      </c>
      <c r="R445" s="7" t="str">
        <f>IF($L445=R$4,MAX(R$1:R444)+1,"")</f>
        <v/>
      </c>
      <c r="S445" s="7" t="str">
        <f>IF($L445=S$4,MAX(S$1:S444)+1,"")</f>
        <v/>
      </c>
      <c r="T445" s="7" t="str">
        <f>IF($L445=T$4,MAX(T$1:T444)+1,"")</f>
        <v/>
      </c>
      <c r="U445" s="7">
        <f>IF($L445=U$4,MAX(U$1:U444)+1,"")</f>
        <v>16</v>
      </c>
      <c r="V445" s="6">
        <f t="shared" si="27"/>
        <v>16</v>
      </c>
      <c r="X445" s="7" t="str">
        <f>IF($J445=X$4,MAX(X$1:X444)+1,"")</f>
        <v/>
      </c>
      <c r="Y445" s="7" t="str">
        <f>IF($J445=Y$4,MAX(Y$1:Y444)+1,"")</f>
        <v/>
      </c>
      <c r="Z445" s="7" t="str">
        <f>IF($J445=Z$4,MAX(Z$1:Z444)+1,"")</f>
        <v/>
      </c>
      <c r="AA445" s="7" t="str">
        <f>IF($J445=AA$4,MAX(AA$1:AA444)+1,"")</f>
        <v/>
      </c>
      <c r="AB445" s="7" t="str">
        <f>IF($J445=AB$4,MAX(AB$1:AB444)+1,"")</f>
        <v/>
      </c>
      <c r="AC445" s="7" t="str">
        <f>IF($J445=AC$4,MAX(AC$1:AC444)+1,"")</f>
        <v/>
      </c>
      <c r="AD445" s="7" t="str">
        <f>IF($J445=AD$4,MAX(AD$1:AD444)+1,"")</f>
        <v/>
      </c>
      <c r="AE445" s="7">
        <f>IF($J445=AE$4,MAX(AE$1:AE444)+1,"")</f>
        <v>16</v>
      </c>
      <c r="AF445" s="7" t="str">
        <f>IF($J445=AF$4,MAX(AF$1:AF444)+1,"")</f>
        <v/>
      </c>
      <c r="AG445" s="7" t="str">
        <f>IF($J445=AG$4,MAX(AG$1:AG444)+1,"")</f>
        <v/>
      </c>
      <c r="AH445" s="7" t="str">
        <f>IF($J445=AH$4,MAX(AH$1:AH444)+1,"")</f>
        <v/>
      </c>
      <c r="AI445" s="7" t="str">
        <f>IF($J445=AI$4,MAX(AI$1:AI444)+1,"")</f>
        <v/>
      </c>
      <c r="AJ445" s="7" t="str">
        <f>IF($J445=AJ$4,MAX(AJ$1:AJ444)+1,"")</f>
        <v/>
      </c>
      <c r="AK445" s="7" t="str">
        <f>IF($J445=AK$4,MAX(AK$1:AK444)+1,"")</f>
        <v/>
      </c>
      <c r="AL445" s="7" t="str">
        <f>IF($J445=AL$4,MAX(AL$1:AL444)+1,"")</f>
        <v/>
      </c>
      <c r="AM445" s="7" t="str">
        <f>IF($J445=AM$4,MAX(AM$1:AM444)+1,"")</f>
        <v/>
      </c>
      <c r="AN445" s="7" t="str">
        <f>IF($J445=AN$4,MAX(AN$1:AN444)+1,"")</f>
        <v/>
      </c>
      <c r="AO445" s="7" t="str">
        <f>IF($J445=AO$4,MAX(AO$1:AO444)+1,"")</f>
        <v/>
      </c>
      <c r="AP445" s="7" t="str">
        <f>IF($J445=AP$4,MAX(AP$1:AP444)+1,"")</f>
        <v/>
      </c>
      <c r="AQ445" s="7" t="str">
        <f>IF($J445=AQ$4,MAX(AQ$1:AQ444)+1,"")</f>
        <v/>
      </c>
      <c r="AR445" s="7" t="str">
        <f>IF($J445=AR$4,MAX(AR$1:AR444)+1,"")</f>
        <v/>
      </c>
      <c r="AS445" s="7" t="str">
        <f>IF($J445=AS$4,MAX(AS$1:AS444)+1,"")</f>
        <v/>
      </c>
      <c r="AT445" s="7" t="str">
        <f>IF($J445=AT$4,MAX(AT$1:AT444)+1,"")</f>
        <v/>
      </c>
      <c r="AU445" s="7" t="str">
        <f>IF($J445=AU$4,MAX(AU$1:AU444)+1,"")</f>
        <v/>
      </c>
      <c r="AV445" s="7" t="str">
        <f>IF($J445=AV$4,MAX(AV$1:AV444)+1,"")</f>
        <v/>
      </c>
      <c r="AW445" s="7" t="str">
        <f>IF($J445=AW$4,MAX(AW$1:AW444)+1,"")</f>
        <v/>
      </c>
      <c r="AX445" s="7" t="str">
        <f>IF($J445=AX$4,MAX(AX$1:AX444)+1,"")</f>
        <v/>
      </c>
      <c r="AY445" s="7" t="str">
        <f>IF($J445=AY$4,MAX(AY$1:AY444)+1,"")</f>
        <v/>
      </c>
      <c r="AZ445" s="7" t="str">
        <f>IF($J445=AZ$4,MAX(AZ$1:AZ444)+1,"")</f>
        <v/>
      </c>
      <c r="BA445" s="7" t="str">
        <f>IF($J445=BA$4,MAX(BA$1:BA444)+1,"")</f>
        <v/>
      </c>
      <c r="BB445" s="7" t="str">
        <f>IF($J445=BB$4,MAX(BB$1:BB444)+1,"")</f>
        <v/>
      </c>
      <c r="BC445" s="7" t="str">
        <f>IF($J445=BC$4,MAX(BC$1:BC444)+1,"")</f>
        <v/>
      </c>
      <c r="BD445" s="7" t="str">
        <f>IF($J445=BD$4,MAX(BD$1:BD444)+1,"")</f>
        <v/>
      </c>
      <c r="BE445" s="7" t="str">
        <f>IF($J445=BE$4,MAX(BE$1:BE444)+1,"")</f>
        <v/>
      </c>
      <c r="BF445" s="7" t="str">
        <f>IF($J445=BF$4,MAX(BF$1:BF444)+1,"")</f>
        <v/>
      </c>
      <c r="BG445" s="7" t="str">
        <f>IF($J445=BG$4,MAX(BG$1:BG444)+1,"")</f>
        <v/>
      </c>
      <c r="BH445" s="7" t="str">
        <f>IF($J445=BH$4,MAX(BH$1:BH444)+1,"")</f>
        <v/>
      </c>
      <c r="BI445" s="6">
        <f t="shared" si="28"/>
        <v>16</v>
      </c>
    </row>
    <row r="446" spans="1:61">
      <c r="A446" s="6" t="str">
        <f t="shared" si="29"/>
        <v>มัธยมศึกษาปีที่ 2/2-17</v>
      </c>
      <c r="B446" s="6" t="str">
        <f t="shared" si="26"/>
        <v>ช67210-17</v>
      </c>
      <c r="D446" s="7">
        <v>17</v>
      </c>
      <c r="E446" s="7" t="s">
        <v>1286</v>
      </c>
      <c r="F446" s="6" t="s">
        <v>2026</v>
      </c>
      <c r="G446" s="6" t="s">
        <v>1287</v>
      </c>
      <c r="H446" s="7" t="s">
        <v>785</v>
      </c>
      <c r="J446" s="7" t="str">
        <f>IF(K446='วิชา-ชั้นที่สอน'!$B$9,'วิชา-ชั้นที่สอน'!$A$9,IF(K446='วิชา-ชั้นที่สอน'!$B$10,'วิชา-ชั้นที่สอน'!$A$10,IF(K446='วิชา-ชั้นที่สอน'!$B$11,'วิชา-ชั้นที่สอน'!$A$11,IF(K446='วิชา-ชั้นที่สอน'!$B$12,'วิชา-ชั้นที่สอน'!$A$12,IF(K446='วิชา-ชั้นที่สอน'!$B$13,'วิชา-ชั้นที่สอน'!$A$13,IF(K446='วิชา-ชั้นที่สอน'!$B$14,'วิชา-ชั้นที่สอน'!$A$14,IF(K446='วิชา-ชั้นที่สอน'!$B$15,'วิชา-ชั้นที่สอน'!$A$15,IF(K446='วิชา-ชั้นที่สอน'!$B$16,'วิชา-ชั้นที่สอน'!$A$16,"-"))))))))</f>
        <v>ช67210</v>
      </c>
      <c r="K446" s="7" t="s">
        <v>1941</v>
      </c>
      <c r="L446" s="7" t="str">
        <f>IF(J446=0,"",IF(J446="-","",IF(J446="","",VLOOKUP(J446,'วิชา-ชั้นที่สอน'!$A$3:$F$59,3,FALSE))))</f>
        <v>นางสาวจันทนา  เกิดจันทร์ตรง</v>
      </c>
      <c r="M446" s="7" t="str">
        <f>IF(L446=$M$4,MAX(M$1:$M445)+1,"")</f>
        <v/>
      </c>
      <c r="N446" s="7" t="str">
        <f>IF($L446=N$4,MAX(N$1:N445)+1,"")</f>
        <v/>
      </c>
      <c r="O446" s="7" t="str">
        <f>IF($L446=O$4,MAX(O$1:O445)+1,"")</f>
        <v/>
      </c>
      <c r="P446" s="7" t="str">
        <f>IF($L446=P$4,MAX(P$1:P445)+1,"")</f>
        <v/>
      </c>
      <c r="Q446" s="7" t="str">
        <f>IF($L446=Q$4,MAX(Q$1:Q445)+1,"")</f>
        <v/>
      </c>
      <c r="R446" s="7" t="str">
        <f>IF($L446=R$4,MAX(R$1:R445)+1,"")</f>
        <v/>
      </c>
      <c r="S446" s="7" t="str">
        <f>IF($L446=S$4,MAX(S$1:S445)+1,"")</f>
        <v/>
      </c>
      <c r="T446" s="7" t="str">
        <f>IF($L446=T$4,MAX(T$1:T445)+1,"")</f>
        <v/>
      </c>
      <c r="U446" s="7">
        <f>IF($L446=U$4,MAX(U$1:U445)+1,"")</f>
        <v>17</v>
      </c>
      <c r="V446" s="6">
        <f t="shared" si="27"/>
        <v>17</v>
      </c>
      <c r="X446" s="7" t="str">
        <f>IF($J446=X$4,MAX(X$1:X445)+1,"")</f>
        <v/>
      </c>
      <c r="Y446" s="7" t="str">
        <f>IF($J446=Y$4,MAX(Y$1:Y445)+1,"")</f>
        <v/>
      </c>
      <c r="Z446" s="7" t="str">
        <f>IF($J446=Z$4,MAX(Z$1:Z445)+1,"")</f>
        <v/>
      </c>
      <c r="AA446" s="7" t="str">
        <f>IF($J446=AA$4,MAX(AA$1:AA445)+1,"")</f>
        <v/>
      </c>
      <c r="AB446" s="7" t="str">
        <f>IF($J446=AB$4,MAX(AB$1:AB445)+1,"")</f>
        <v/>
      </c>
      <c r="AC446" s="7" t="str">
        <f>IF($J446=AC$4,MAX(AC$1:AC445)+1,"")</f>
        <v/>
      </c>
      <c r="AD446" s="7" t="str">
        <f>IF($J446=AD$4,MAX(AD$1:AD445)+1,"")</f>
        <v/>
      </c>
      <c r="AE446" s="7">
        <f>IF($J446=AE$4,MAX(AE$1:AE445)+1,"")</f>
        <v>17</v>
      </c>
      <c r="AF446" s="7" t="str">
        <f>IF($J446=AF$4,MAX(AF$1:AF445)+1,"")</f>
        <v/>
      </c>
      <c r="AG446" s="7" t="str">
        <f>IF($J446=AG$4,MAX(AG$1:AG445)+1,"")</f>
        <v/>
      </c>
      <c r="AH446" s="7" t="str">
        <f>IF($J446=AH$4,MAX(AH$1:AH445)+1,"")</f>
        <v/>
      </c>
      <c r="AI446" s="7" t="str">
        <f>IF($J446=AI$4,MAX(AI$1:AI445)+1,"")</f>
        <v/>
      </c>
      <c r="AJ446" s="7" t="str">
        <f>IF($J446=AJ$4,MAX(AJ$1:AJ445)+1,"")</f>
        <v/>
      </c>
      <c r="AK446" s="7" t="str">
        <f>IF($J446=AK$4,MAX(AK$1:AK445)+1,"")</f>
        <v/>
      </c>
      <c r="AL446" s="7" t="str">
        <f>IF($J446=AL$4,MAX(AL$1:AL445)+1,"")</f>
        <v/>
      </c>
      <c r="AM446" s="7" t="str">
        <f>IF($J446=AM$4,MAX(AM$1:AM445)+1,"")</f>
        <v/>
      </c>
      <c r="AN446" s="7" t="str">
        <f>IF($J446=AN$4,MAX(AN$1:AN445)+1,"")</f>
        <v/>
      </c>
      <c r="AO446" s="7" t="str">
        <f>IF($J446=AO$4,MAX(AO$1:AO445)+1,"")</f>
        <v/>
      </c>
      <c r="AP446" s="7" t="str">
        <f>IF($J446=AP$4,MAX(AP$1:AP445)+1,"")</f>
        <v/>
      </c>
      <c r="AQ446" s="7" t="str">
        <f>IF($J446=AQ$4,MAX(AQ$1:AQ445)+1,"")</f>
        <v/>
      </c>
      <c r="AR446" s="7" t="str">
        <f>IF($J446=AR$4,MAX(AR$1:AR445)+1,"")</f>
        <v/>
      </c>
      <c r="AS446" s="7" t="str">
        <f>IF($J446=AS$4,MAX(AS$1:AS445)+1,"")</f>
        <v/>
      </c>
      <c r="AT446" s="7" t="str">
        <f>IF($J446=AT$4,MAX(AT$1:AT445)+1,"")</f>
        <v/>
      </c>
      <c r="AU446" s="7" t="str">
        <f>IF($J446=AU$4,MAX(AU$1:AU445)+1,"")</f>
        <v/>
      </c>
      <c r="AV446" s="7" t="str">
        <f>IF($J446=AV$4,MAX(AV$1:AV445)+1,"")</f>
        <v/>
      </c>
      <c r="AW446" s="7" t="str">
        <f>IF($J446=AW$4,MAX(AW$1:AW445)+1,"")</f>
        <v/>
      </c>
      <c r="AX446" s="7" t="str">
        <f>IF($J446=AX$4,MAX(AX$1:AX445)+1,"")</f>
        <v/>
      </c>
      <c r="AY446" s="7" t="str">
        <f>IF($J446=AY$4,MAX(AY$1:AY445)+1,"")</f>
        <v/>
      </c>
      <c r="AZ446" s="7" t="str">
        <f>IF($J446=AZ$4,MAX(AZ$1:AZ445)+1,"")</f>
        <v/>
      </c>
      <c r="BA446" s="7" t="str">
        <f>IF($J446=BA$4,MAX(BA$1:BA445)+1,"")</f>
        <v/>
      </c>
      <c r="BB446" s="7" t="str">
        <f>IF($J446=BB$4,MAX(BB$1:BB445)+1,"")</f>
        <v/>
      </c>
      <c r="BC446" s="7" t="str">
        <f>IF($J446=BC$4,MAX(BC$1:BC445)+1,"")</f>
        <v/>
      </c>
      <c r="BD446" s="7" t="str">
        <f>IF($J446=BD$4,MAX(BD$1:BD445)+1,"")</f>
        <v/>
      </c>
      <c r="BE446" s="7" t="str">
        <f>IF($J446=BE$4,MAX(BE$1:BE445)+1,"")</f>
        <v/>
      </c>
      <c r="BF446" s="7" t="str">
        <f>IF($J446=BF$4,MAX(BF$1:BF445)+1,"")</f>
        <v/>
      </c>
      <c r="BG446" s="7" t="str">
        <f>IF($J446=BG$4,MAX(BG$1:BG445)+1,"")</f>
        <v/>
      </c>
      <c r="BH446" s="7" t="str">
        <f>IF($J446=BH$4,MAX(BH$1:BH445)+1,"")</f>
        <v/>
      </c>
      <c r="BI446" s="6">
        <f t="shared" si="28"/>
        <v>17</v>
      </c>
    </row>
    <row r="447" spans="1:61">
      <c r="A447" s="6" t="str">
        <f t="shared" si="29"/>
        <v>มัธยมศึกษาปีที่ 2/2-18</v>
      </c>
      <c r="B447" s="6" t="str">
        <f t="shared" si="26"/>
        <v>ช67210-18</v>
      </c>
      <c r="D447" s="7">
        <v>18</v>
      </c>
      <c r="E447" s="7" t="s">
        <v>1288</v>
      </c>
      <c r="F447" s="6" t="s">
        <v>1289</v>
      </c>
      <c r="G447" s="6" t="s">
        <v>1290</v>
      </c>
      <c r="H447" s="7" t="s">
        <v>785</v>
      </c>
      <c r="J447" s="7" t="str">
        <f>IF(K447='วิชา-ชั้นที่สอน'!$B$9,'วิชา-ชั้นที่สอน'!$A$9,IF(K447='วิชา-ชั้นที่สอน'!$B$10,'วิชา-ชั้นที่สอน'!$A$10,IF(K447='วิชา-ชั้นที่สอน'!$B$11,'วิชา-ชั้นที่สอน'!$A$11,IF(K447='วิชา-ชั้นที่สอน'!$B$12,'วิชา-ชั้นที่สอน'!$A$12,IF(K447='วิชา-ชั้นที่สอน'!$B$13,'วิชา-ชั้นที่สอน'!$A$13,IF(K447='วิชา-ชั้นที่สอน'!$B$14,'วิชา-ชั้นที่สอน'!$A$14,IF(K447='วิชา-ชั้นที่สอน'!$B$15,'วิชา-ชั้นที่สอน'!$A$15,IF(K447='วิชา-ชั้นที่สอน'!$B$16,'วิชา-ชั้นที่สอน'!$A$16,"-"))))))))</f>
        <v>ช67210</v>
      </c>
      <c r="K447" s="7" t="s">
        <v>1941</v>
      </c>
      <c r="L447" s="7" t="str">
        <f>IF(J447=0,"",IF(J447="-","",IF(J447="","",VLOOKUP(J447,'วิชา-ชั้นที่สอน'!$A$3:$F$59,3,FALSE))))</f>
        <v>นางสาวจันทนา  เกิดจันทร์ตรง</v>
      </c>
      <c r="M447" s="7" t="str">
        <f>IF(L447=$M$4,MAX(M$1:$M446)+1,"")</f>
        <v/>
      </c>
      <c r="N447" s="7" t="str">
        <f>IF($L447=N$4,MAX(N$1:N446)+1,"")</f>
        <v/>
      </c>
      <c r="O447" s="7" t="str">
        <f>IF($L447=O$4,MAX(O$1:O446)+1,"")</f>
        <v/>
      </c>
      <c r="P447" s="7" t="str">
        <f>IF($L447=P$4,MAX(P$1:P446)+1,"")</f>
        <v/>
      </c>
      <c r="Q447" s="7" t="str">
        <f>IF($L447=Q$4,MAX(Q$1:Q446)+1,"")</f>
        <v/>
      </c>
      <c r="R447" s="7" t="str">
        <f>IF($L447=R$4,MAX(R$1:R446)+1,"")</f>
        <v/>
      </c>
      <c r="S447" s="7" t="str">
        <f>IF($L447=S$4,MAX(S$1:S446)+1,"")</f>
        <v/>
      </c>
      <c r="T447" s="7" t="str">
        <f>IF($L447=T$4,MAX(T$1:T446)+1,"")</f>
        <v/>
      </c>
      <c r="U447" s="7">
        <f>IF($L447=U$4,MAX(U$1:U446)+1,"")</f>
        <v>18</v>
      </c>
      <c r="V447" s="6">
        <f t="shared" si="27"/>
        <v>18</v>
      </c>
      <c r="X447" s="7" t="str">
        <f>IF($J447=X$4,MAX(X$1:X446)+1,"")</f>
        <v/>
      </c>
      <c r="Y447" s="7" t="str">
        <f>IF($J447=Y$4,MAX(Y$1:Y446)+1,"")</f>
        <v/>
      </c>
      <c r="Z447" s="7" t="str">
        <f>IF($J447=Z$4,MAX(Z$1:Z446)+1,"")</f>
        <v/>
      </c>
      <c r="AA447" s="7" t="str">
        <f>IF($J447=AA$4,MAX(AA$1:AA446)+1,"")</f>
        <v/>
      </c>
      <c r="AB447" s="7" t="str">
        <f>IF($J447=AB$4,MAX(AB$1:AB446)+1,"")</f>
        <v/>
      </c>
      <c r="AC447" s="7" t="str">
        <f>IF($J447=AC$4,MAX(AC$1:AC446)+1,"")</f>
        <v/>
      </c>
      <c r="AD447" s="7" t="str">
        <f>IF($J447=AD$4,MAX(AD$1:AD446)+1,"")</f>
        <v/>
      </c>
      <c r="AE447" s="7">
        <f>IF($J447=AE$4,MAX(AE$1:AE446)+1,"")</f>
        <v>18</v>
      </c>
      <c r="AF447" s="7" t="str">
        <f>IF($J447=AF$4,MAX(AF$1:AF446)+1,"")</f>
        <v/>
      </c>
      <c r="AG447" s="7" t="str">
        <f>IF($J447=AG$4,MAX(AG$1:AG446)+1,"")</f>
        <v/>
      </c>
      <c r="AH447" s="7" t="str">
        <f>IF($J447=AH$4,MAX(AH$1:AH446)+1,"")</f>
        <v/>
      </c>
      <c r="AI447" s="7" t="str">
        <f>IF($J447=AI$4,MAX(AI$1:AI446)+1,"")</f>
        <v/>
      </c>
      <c r="AJ447" s="7" t="str">
        <f>IF($J447=AJ$4,MAX(AJ$1:AJ446)+1,"")</f>
        <v/>
      </c>
      <c r="AK447" s="7" t="str">
        <f>IF($J447=AK$4,MAX(AK$1:AK446)+1,"")</f>
        <v/>
      </c>
      <c r="AL447" s="7" t="str">
        <f>IF($J447=AL$4,MAX(AL$1:AL446)+1,"")</f>
        <v/>
      </c>
      <c r="AM447" s="7" t="str">
        <f>IF($J447=AM$4,MAX(AM$1:AM446)+1,"")</f>
        <v/>
      </c>
      <c r="AN447" s="7" t="str">
        <f>IF($J447=AN$4,MAX(AN$1:AN446)+1,"")</f>
        <v/>
      </c>
      <c r="AO447" s="7" t="str">
        <f>IF($J447=AO$4,MAX(AO$1:AO446)+1,"")</f>
        <v/>
      </c>
      <c r="AP447" s="7" t="str">
        <f>IF($J447=AP$4,MAX(AP$1:AP446)+1,"")</f>
        <v/>
      </c>
      <c r="AQ447" s="7" t="str">
        <f>IF($J447=AQ$4,MAX(AQ$1:AQ446)+1,"")</f>
        <v/>
      </c>
      <c r="AR447" s="7" t="str">
        <f>IF($J447=AR$4,MAX(AR$1:AR446)+1,"")</f>
        <v/>
      </c>
      <c r="AS447" s="7" t="str">
        <f>IF($J447=AS$4,MAX(AS$1:AS446)+1,"")</f>
        <v/>
      </c>
      <c r="AT447" s="7" t="str">
        <f>IF($J447=AT$4,MAX(AT$1:AT446)+1,"")</f>
        <v/>
      </c>
      <c r="AU447" s="7" t="str">
        <f>IF($J447=AU$4,MAX(AU$1:AU446)+1,"")</f>
        <v/>
      </c>
      <c r="AV447" s="7" t="str">
        <f>IF($J447=AV$4,MAX(AV$1:AV446)+1,"")</f>
        <v/>
      </c>
      <c r="AW447" s="7" t="str">
        <f>IF($J447=AW$4,MAX(AW$1:AW446)+1,"")</f>
        <v/>
      </c>
      <c r="AX447" s="7" t="str">
        <f>IF($J447=AX$4,MAX(AX$1:AX446)+1,"")</f>
        <v/>
      </c>
      <c r="AY447" s="7" t="str">
        <f>IF($J447=AY$4,MAX(AY$1:AY446)+1,"")</f>
        <v/>
      </c>
      <c r="AZ447" s="7" t="str">
        <f>IF($J447=AZ$4,MAX(AZ$1:AZ446)+1,"")</f>
        <v/>
      </c>
      <c r="BA447" s="7" t="str">
        <f>IF($J447=BA$4,MAX(BA$1:BA446)+1,"")</f>
        <v/>
      </c>
      <c r="BB447" s="7" t="str">
        <f>IF($J447=BB$4,MAX(BB$1:BB446)+1,"")</f>
        <v/>
      </c>
      <c r="BC447" s="7" t="str">
        <f>IF($J447=BC$4,MAX(BC$1:BC446)+1,"")</f>
        <v/>
      </c>
      <c r="BD447" s="7" t="str">
        <f>IF($J447=BD$4,MAX(BD$1:BD446)+1,"")</f>
        <v/>
      </c>
      <c r="BE447" s="7" t="str">
        <f>IF($J447=BE$4,MAX(BE$1:BE446)+1,"")</f>
        <v/>
      </c>
      <c r="BF447" s="7" t="str">
        <f>IF($J447=BF$4,MAX(BF$1:BF446)+1,"")</f>
        <v/>
      </c>
      <c r="BG447" s="7" t="str">
        <f>IF($J447=BG$4,MAX(BG$1:BG446)+1,"")</f>
        <v/>
      </c>
      <c r="BH447" s="7" t="str">
        <f>IF($J447=BH$4,MAX(BH$1:BH446)+1,"")</f>
        <v/>
      </c>
      <c r="BI447" s="6">
        <f t="shared" si="28"/>
        <v>18</v>
      </c>
    </row>
    <row r="448" spans="1:61">
      <c r="A448" s="6" t="str">
        <f t="shared" si="29"/>
        <v>มัธยมศึกษาปีที่ 2/2-19</v>
      </c>
      <c r="B448" s="6" t="str">
        <f t="shared" si="26"/>
        <v>ช67210-19</v>
      </c>
      <c r="D448" s="7">
        <v>19</v>
      </c>
      <c r="E448" s="7" t="s">
        <v>1291</v>
      </c>
      <c r="F448" s="6" t="s">
        <v>1292</v>
      </c>
      <c r="G448" s="6" t="s">
        <v>1293</v>
      </c>
      <c r="H448" s="7" t="s">
        <v>785</v>
      </c>
      <c r="J448" s="7" t="str">
        <f>IF(K448='วิชา-ชั้นที่สอน'!$B$9,'วิชา-ชั้นที่สอน'!$A$9,IF(K448='วิชา-ชั้นที่สอน'!$B$10,'วิชา-ชั้นที่สอน'!$A$10,IF(K448='วิชา-ชั้นที่สอน'!$B$11,'วิชา-ชั้นที่สอน'!$A$11,IF(K448='วิชา-ชั้นที่สอน'!$B$12,'วิชา-ชั้นที่สอน'!$A$12,IF(K448='วิชา-ชั้นที่สอน'!$B$13,'วิชา-ชั้นที่สอน'!$A$13,IF(K448='วิชา-ชั้นที่สอน'!$B$14,'วิชา-ชั้นที่สอน'!$A$14,IF(K448='วิชา-ชั้นที่สอน'!$B$15,'วิชา-ชั้นที่สอน'!$A$15,IF(K448='วิชา-ชั้นที่สอน'!$B$16,'วิชา-ชั้นที่สอน'!$A$16,"-"))))))))</f>
        <v>ช67210</v>
      </c>
      <c r="K448" s="7" t="s">
        <v>1941</v>
      </c>
      <c r="L448" s="7" t="str">
        <f>IF(J448=0,"",IF(J448="-","",IF(J448="","",VLOOKUP(J448,'วิชา-ชั้นที่สอน'!$A$3:$F$59,3,FALSE))))</f>
        <v>นางสาวจันทนา  เกิดจันทร์ตรง</v>
      </c>
      <c r="M448" s="7" t="str">
        <f>IF(L448=$M$4,MAX(M$1:$M447)+1,"")</f>
        <v/>
      </c>
      <c r="N448" s="7" t="str">
        <f>IF($L448=N$4,MAX(N$1:N447)+1,"")</f>
        <v/>
      </c>
      <c r="O448" s="7" t="str">
        <f>IF($L448=O$4,MAX(O$1:O447)+1,"")</f>
        <v/>
      </c>
      <c r="P448" s="7" t="str">
        <f>IF($L448=P$4,MAX(P$1:P447)+1,"")</f>
        <v/>
      </c>
      <c r="Q448" s="7" t="str">
        <f>IF($L448=Q$4,MAX(Q$1:Q447)+1,"")</f>
        <v/>
      </c>
      <c r="R448" s="7" t="str">
        <f>IF($L448=R$4,MAX(R$1:R447)+1,"")</f>
        <v/>
      </c>
      <c r="S448" s="7" t="str">
        <f>IF($L448=S$4,MAX(S$1:S447)+1,"")</f>
        <v/>
      </c>
      <c r="T448" s="7" t="str">
        <f>IF($L448=T$4,MAX(T$1:T447)+1,"")</f>
        <v/>
      </c>
      <c r="U448" s="7">
        <f>IF($L448=U$4,MAX(U$1:U447)+1,"")</f>
        <v>19</v>
      </c>
      <c r="V448" s="6">
        <f t="shared" si="27"/>
        <v>19</v>
      </c>
      <c r="X448" s="7" t="str">
        <f>IF($J448=X$4,MAX(X$1:X447)+1,"")</f>
        <v/>
      </c>
      <c r="Y448" s="7" t="str">
        <f>IF($J448=Y$4,MAX(Y$1:Y447)+1,"")</f>
        <v/>
      </c>
      <c r="Z448" s="7" t="str">
        <f>IF($J448=Z$4,MAX(Z$1:Z447)+1,"")</f>
        <v/>
      </c>
      <c r="AA448" s="7" t="str">
        <f>IF($J448=AA$4,MAX(AA$1:AA447)+1,"")</f>
        <v/>
      </c>
      <c r="AB448" s="7" t="str">
        <f>IF($J448=AB$4,MAX(AB$1:AB447)+1,"")</f>
        <v/>
      </c>
      <c r="AC448" s="7" t="str">
        <f>IF($J448=AC$4,MAX(AC$1:AC447)+1,"")</f>
        <v/>
      </c>
      <c r="AD448" s="7" t="str">
        <f>IF($J448=AD$4,MAX(AD$1:AD447)+1,"")</f>
        <v/>
      </c>
      <c r="AE448" s="7">
        <f>IF($J448=AE$4,MAX(AE$1:AE447)+1,"")</f>
        <v>19</v>
      </c>
      <c r="AF448" s="7" t="str">
        <f>IF($J448=AF$4,MAX(AF$1:AF447)+1,"")</f>
        <v/>
      </c>
      <c r="AG448" s="7" t="str">
        <f>IF($J448=AG$4,MAX(AG$1:AG447)+1,"")</f>
        <v/>
      </c>
      <c r="AH448" s="7" t="str">
        <f>IF($J448=AH$4,MAX(AH$1:AH447)+1,"")</f>
        <v/>
      </c>
      <c r="AI448" s="7" t="str">
        <f>IF($J448=AI$4,MAX(AI$1:AI447)+1,"")</f>
        <v/>
      </c>
      <c r="AJ448" s="7" t="str">
        <f>IF($J448=AJ$4,MAX(AJ$1:AJ447)+1,"")</f>
        <v/>
      </c>
      <c r="AK448" s="7" t="str">
        <f>IF($J448=AK$4,MAX(AK$1:AK447)+1,"")</f>
        <v/>
      </c>
      <c r="AL448" s="7" t="str">
        <f>IF($J448=AL$4,MAX(AL$1:AL447)+1,"")</f>
        <v/>
      </c>
      <c r="AM448" s="7" t="str">
        <f>IF($J448=AM$4,MAX(AM$1:AM447)+1,"")</f>
        <v/>
      </c>
      <c r="AN448" s="7" t="str">
        <f>IF($J448=AN$4,MAX(AN$1:AN447)+1,"")</f>
        <v/>
      </c>
      <c r="AO448" s="7" t="str">
        <f>IF($J448=AO$4,MAX(AO$1:AO447)+1,"")</f>
        <v/>
      </c>
      <c r="AP448" s="7" t="str">
        <f>IF($J448=AP$4,MAX(AP$1:AP447)+1,"")</f>
        <v/>
      </c>
      <c r="AQ448" s="7" t="str">
        <f>IF($J448=AQ$4,MAX(AQ$1:AQ447)+1,"")</f>
        <v/>
      </c>
      <c r="AR448" s="7" t="str">
        <f>IF($J448=AR$4,MAX(AR$1:AR447)+1,"")</f>
        <v/>
      </c>
      <c r="AS448" s="7" t="str">
        <f>IF($J448=AS$4,MAX(AS$1:AS447)+1,"")</f>
        <v/>
      </c>
      <c r="AT448" s="7" t="str">
        <f>IF($J448=AT$4,MAX(AT$1:AT447)+1,"")</f>
        <v/>
      </c>
      <c r="AU448" s="7" t="str">
        <f>IF($J448=AU$4,MAX(AU$1:AU447)+1,"")</f>
        <v/>
      </c>
      <c r="AV448" s="7" t="str">
        <f>IF($J448=AV$4,MAX(AV$1:AV447)+1,"")</f>
        <v/>
      </c>
      <c r="AW448" s="7" t="str">
        <f>IF($J448=AW$4,MAX(AW$1:AW447)+1,"")</f>
        <v/>
      </c>
      <c r="AX448" s="7" t="str">
        <f>IF($J448=AX$4,MAX(AX$1:AX447)+1,"")</f>
        <v/>
      </c>
      <c r="AY448" s="7" t="str">
        <f>IF($J448=AY$4,MAX(AY$1:AY447)+1,"")</f>
        <v/>
      </c>
      <c r="AZ448" s="7" t="str">
        <f>IF($J448=AZ$4,MAX(AZ$1:AZ447)+1,"")</f>
        <v/>
      </c>
      <c r="BA448" s="7" t="str">
        <f>IF($J448=BA$4,MAX(BA$1:BA447)+1,"")</f>
        <v/>
      </c>
      <c r="BB448" s="7" t="str">
        <f>IF($J448=BB$4,MAX(BB$1:BB447)+1,"")</f>
        <v/>
      </c>
      <c r="BC448" s="7" t="str">
        <f>IF($J448=BC$4,MAX(BC$1:BC447)+1,"")</f>
        <v/>
      </c>
      <c r="BD448" s="7" t="str">
        <f>IF($J448=BD$4,MAX(BD$1:BD447)+1,"")</f>
        <v/>
      </c>
      <c r="BE448" s="7" t="str">
        <f>IF($J448=BE$4,MAX(BE$1:BE447)+1,"")</f>
        <v/>
      </c>
      <c r="BF448" s="7" t="str">
        <f>IF($J448=BF$4,MAX(BF$1:BF447)+1,"")</f>
        <v/>
      </c>
      <c r="BG448" s="7" t="str">
        <f>IF($J448=BG$4,MAX(BG$1:BG447)+1,"")</f>
        <v/>
      </c>
      <c r="BH448" s="7" t="str">
        <f>IF($J448=BH$4,MAX(BH$1:BH447)+1,"")</f>
        <v/>
      </c>
      <c r="BI448" s="6">
        <f t="shared" si="28"/>
        <v>19</v>
      </c>
    </row>
    <row r="449" spans="1:61">
      <c r="A449" s="6" t="str">
        <f t="shared" si="29"/>
        <v>มัธยมศึกษาปีที่ 2/2-20</v>
      </c>
      <c r="B449" s="6" t="str">
        <f t="shared" si="26"/>
        <v>ช67210-20</v>
      </c>
      <c r="D449" s="7">
        <v>20</v>
      </c>
      <c r="E449" s="7" t="s">
        <v>1294</v>
      </c>
      <c r="F449" s="6" t="s">
        <v>1272</v>
      </c>
      <c r="G449" s="6" t="s">
        <v>1295</v>
      </c>
      <c r="H449" s="7" t="s">
        <v>785</v>
      </c>
      <c r="J449" s="7" t="str">
        <f>IF(K449='วิชา-ชั้นที่สอน'!$B$9,'วิชา-ชั้นที่สอน'!$A$9,IF(K449='วิชา-ชั้นที่สอน'!$B$10,'วิชา-ชั้นที่สอน'!$A$10,IF(K449='วิชา-ชั้นที่สอน'!$B$11,'วิชา-ชั้นที่สอน'!$A$11,IF(K449='วิชา-ชั้นที่สอน'!$B$12,'วิชา-ชั้นที่สอน'!$A$12,IF(K449='วิชา-ชั้นที่สอน'!$B$13,'วิชา-ชั้นที่สอน'!$A$13,IF(K449='วิชา-ชั้นที่สอน'!$B$14,'วิชา-ชั้นที่สอน'!$A$14,IF(K449='วิชา-ชั้นที่สอน'!$B$15,'วิชา-ชั้นที่สอน'!$A$15,IF(K449='วิชา-ชั้นที่สอน'!$B$16,'วิชา-ชั้นที่สอน'!$A$16,"-"))))))))</f>
        <v>ช67210</v>
      </c>
      <c r="K449" s="7" t="s">
        <v>1941</v>
      </c>
      <c r="L449" s="7" t="str">
        <f>IF(J449=0,"",IF(J449="-","",IF(J449="","",VLOOKUP(J449,'วิชา-ชั้นที่สอน'!$A$3:$F$59,3,FALSE))))</f>
        <v>นางสาวจันทนา  เกิดจันทร์ตรง</v>
      </c>
      <c r="M449" s="7" t="str">
        <f>IF(L449=$M$4,MAX(M$1:$M448)+1,"")</f>
        <v/>
      </c>
      <c r="N449" s="7" t="str">
        <f>IF($L449=N$4,MAX(N$1:N448)+1,"")</f>
        <v/>
      </c>
      <c r="O449" s="7" t="str">
        <f>IF($L449=O$4,MAX(O$1:O448)+1,"")</f>
        <v/>
      </c>
      <c r="P449" s="7" t="str">
        <f>IF($L449=P$4,MAX(P$1:P448)+1,"")</f>
        <v/>
      </c>
      <c r="Q449" s="7" t="str">
        <f>IF($L449=Q$4,MAX(Q$1:Q448)+1,"")</f>
        <v/>
      </c>
      <c r="R449" s="7" t="str">
        <f>IF($L449=R$4,MAX(R$1:R448)+1,"")</f>
        <v/>
      </c>
      <c r="S449" s="7" t="str">
        <f>IF($L449=S$4,MAX(S$1:S448)+1,"")</f>
        <v/>
      </c>
      <c r="T449" s="7" t="str">
        <f>IF($L449=T$4,MAX(T$1:T448)+1,"")</f>
        <v/>
      </c>
      <c r="U449" s="7">
        <f>IF($L449=U$4,MAX(U$1:U448)+1,"")</f>
        <v>20</v>
      </c>
      <c r="V449" s="6">
        <f t="shared" si="27"/>
        <v>20</v>
      </c>
      <c r="X449" s="7" t="str">
        <f>IF($J449=X$4,MAX(X$1:X448)+1,"")</f>
        <v/>
      </c>
      <c r="Y449" s="7" t="str">
        <f>IF($J449=Y$4,MAX(Y$1:Y448)+1,"")</f>
        <v/>
      </c>
      <c r="Z449" s="7" t="str">
        <f>IF($J449=Z$4,MAX(Z$1:Z448)+1,"")</f>
        <v/>
      </c>
      <c r="AA449" s="7" t="str">
        <f>IF($J449=AA$4,MAX(AA$1:AA448)+1,"")</f>
        <v/>
      </c>
      <c r="AB449" s="7" t="str">
        <f>IF($J449=AB$4,MAX(AB$1:AB448)+1,"")</f>
        <v/>
      </c>
      <c r="AC449" s="7" t="str">
        <f>IF($J449=AC$4,MAX(AC$1:AC448)+1,"")</f>
        <v/>
      </c>
      <c r="AD449" s="7" t="str">
        <f>IF($J449=AD$4,MAX(AD$1:AD448)+1,"")</f>
        <v/>
      </c>
      <c r="AE449" s="7">
        <f>IF($J449=AE$4,MAX(AE$1:AE448)+1,"")</f>
        <v>20</v>
      </c>
      <c r="AF449" s="7" t="str">
        <f>IF($J449=AF$4,MAX(AF$1:AF448)+1,"")</f>
        <v/>
      </c>
      <c r="AG449" s="7" t="str">
        <f>IF($J449=AG$4,MAX(AG$1:AG448)+1,"")</f>
        <v/>
      </c>
      <c r="AH449" s="7" t="str">
        <f>IF($J449=AH$4,MAX(AH$1:AH448)+1,"")</f>
        <v/>
      </c>
      <c r="AI449" s="7" t="str">
        <f>IF($J449=AI$4,MAX(AI$1:AI448)+1,"")</f>
        <v/>
      </c>
      <c r="AJ449" s="7" t="str">
        <f>IF($J449=AJ$4,MAX(AJ$1:AJ448)+1,"")</f>
        <v/>
      </c>
      <c r="AK449" s="7" t="str">
        <f>IF($J449=AK$4,MAX(AK$1:AK448)+1,"")</f>
        <v/>
      </c>
      <c r="AL449" s="7" t="str">
        <f>IF($J449=AL$4,MAX(AL$1:AL448)+1,"")</f>
        <v/>
      </c>
      <c r="AM449" s="7" t="str">
        <f>IF($J449=AM$4,MAX(AM$1:AM448)+1,"")</f>
        <v/>
      </c>
      <c r="AN449" s="7" t="str">
        <f>IF($J449=AN$4,MAX(AN$1:AN448)+1,"")</f>
        <v/>
      </c>
      <c r="AO449" s="7" t="str">
        <f>IF($J449=AO$4,MAX(AO$1:AO448)+1,"")</f>
        <v/>
      </c>
      <c r="AP449" s="7" t="str">
        <f>IF($J449=AP$4,MAX(AP$1:AP448)+1,"")</f>
        <v/>
      </c>
      <c r="AQ449" s="7" t="str">
        <f>IF($J449=AQ$4,MAX(AQ$1:AQ448)+1,"")</f>
        <v/>
      </c>
      <c r="AR449" s="7" t="str">
        <f>IF($J449=AR$4,MAX(AR$1:AR448)+1,"")</f>
        <v/>
      </c>
      <c r="AS449" s="7" t="str">
        <f>IF($J449=AS$4,MAX(AS$1:AS448)+1,"")</f>
        <v/>
      </c>
      <c r="AT449" s="7" t="str">
        <f>IF($J449=AT$4,MAX(AT$1:AT448)+1,"")</f>
        <v/>
      </c>
      <c r="AU449" s="7" t="str">
        <f>IF($J449=AU$4,MAX(AU$1:AU448)+1,"")</f>
        <v/>
      </c>
      <c r="AV449" s="7" t="str">
        <f>IF($J449=AV$4,MAX(AV$1:AV448)+1,"")</f>
        <v/>
      </c>
      <c r="AW449" s="7" t="str">
        <f>IF($J449=AW$4,MAX(AW$1:AW448)+1,"")</f>
        <v/>
      </c>
      <c r="AX449" s="7" t="str">
        <f>IF($J449=AX$4,MAX(AX$1:AX448)+1,"")</f>
        <v/>
      </c>
      <c r="AY449" s="7" t="str">
        <f>IF($J449=AY$4,MAX(AY$1:AY448)+1,"")</f>
        <v/>
      </c>
      <c r="AZ449" s="7" t="str">
        <f>IF($J449=AZ$4,MAX(AZ$1:AZ448)+1,"")</f>
        <v/>
      </c>
      <c r="BA449" s="7" t="str">
        <f>IF($J449=BA$4,MAX(BA$1:BA448)+1,"")</f>
        <v/>
      </c>
      <c r="BB449" s="7" t="str">
        <f>IF($J449=BB$4,MAX(BB$1:BB448)+1,"")</f>
        <v/>
      </c>
      <c r="BC449" s="7" t="str">
        <f>IF($J449=BC$4,MAX(BC$1:BC448)+1,"")</f>
        <v/>
      </c>
      <c r="BD449" s="7" t="str">
        <f>IF($J449=BD$4,MAX(BD$1:BD448)+1,"")</f>
        <v/>
      </c>
      <c r="BE449" s="7" t="str">
        <f>IF($J449=BE$4,MAX(BE$1:BE448)+1,"")</f>
        <v/>
      </c>
      <c r="BF449" s="7" t="str">
        <f>IF($J449=BF$4,MAX(BF$1:BF448)+1,"")</f>
        <v/>
      </c>
      <c r="BG449" s="7" t="str">
        <f>IF($J449=BG$4,MAX(BG$1:BG448)+1,"")</f>
        <v/>
      </c>
      <c r="BH449" s="7" t="str">
        <f>IF($J449=BH$4,MAX(BH$1:BH448)+1,"")</f>
        <v/>
      </c>
      <c r="BI449" s="6">
        <f t="shared" si="28"/>
        <v>20</v>
      </c>
    </row>
    <row r="450" spans="1:61">
      <c r="A450" s="6" t="str">
        <f t="shared" si="29"/>
        <v>มัธยมศึกษาปีที่ 2/2-21</v>
      </c>
      <c r="B450" s="6" t="str">
        <f t="shared" si="26"/>
        <v>ช67210-21</v>
      </c>
      <c r="D450" s="7">
        <v>21</v>
      </c>
      <c r="E450" s="7" t="s">
        <v>1296</v>
      </c>
      <c r="F450" s="6" t="s">
        <v>1297</v>
      </c>
      <c r="G450" s="6" t="s">
        <v>1298</v>
      </c>
      <c r="H450" s="7" t="s">
        <v>785</v>
      </c>
      <c r="J450" s="7" t="str">
        <f>IF(K450='วิชา-ชั้นที่สอน'!$B$9,'วิชา-ชั้นที่สอน'!$A$9,IF(K450='วิชา-ชั้นที่สอน'!$B$10,'วิชา-ชั้นที่สอน'!$A$10,IF(K450='วิชา-ชั้นที่สอน'!$B$11,'วิชา-ชั้นที่สอน'!$A$11,IF(K450='วิชา-ชั้นที่สอน'!$B$12,'วิชา-ชั้นที่สอน'!$A$12,IF(K450='วิชา-ชั้นที่สอน'!$B$13,'วิชา-ชั้นที่สอน'!$A$13,IF(K450='วิชา-ชั้นที่สอน'!$B$14,'วิชา-ชั้นที่สอน'!$A$14,IF(K450='วิชา-ชั้นที่สอน'!$B$15,'วิชา-ชั้นที่สอน'!$A$15,IF(K450='วิชา-ชั้นที่สอน'!$B$16,'วิชา-ชั้นที่สอน'!$A$16,"-"))))))))</f>
        <v>ช67210</v>
      </c>
      <c r="K450" s="7" t="s">
        <v>1941</v>
      </c>
      <c r="L450" s="7" t="str">
        <f>IF(J450=0,"",IF(J450="-","",IF(J450="","",VLOOKUP(J450,'วิชา-ชั้นที่สอน'!$A$3:$F$59,3,FALSE))))</f>
        <v>นางสาวจันทนา  เกิดจันทร์ตรง</v>
      </c>
      <c r="M450" s="7" t="str">
        <f>IF(L450=$M$4,MAX(M$1:$M449)+1,"")</f>
        <v/>
      </c>
      <c r="N450" s="7" t="str">
        <f>IF($L450=N$4,MAX(N$1:N449)+1,"")</f>
        <v/>
      </c>
      <c r="O450" s="7" t="str">
        <f>IF($L450=O$4,MAX(O$1:O449)+1,"")</f>
        <v/>
      </c>
      <c r="P450" s="7" t="str">
        <f>IF($L450=P$4,MAX(P$1:P449)+1,"")</f>
        <v/>
      </c>
      <c r="Q450" s="7" t="str">
        <f>IF($L450=Q$4,MAX(Q$1:Q449)+1,"")</f>
        <v/>
      </c>
      <c r="R450" s="7" t="str">
        <f>IF($L450=R$4,MAX(R$1:R449)+1,"")</f>
        <v/>
      </c>
      <c r="S450" s="7" t="str">
        <f>IF($L450=S$4,MAX(S$1:S449)+1,"")</f>
        <v/>
      </c>
      <c r="T450" s="7" t="str">
        <f>IF($L450=T$4,MAX(T$1:T449)+1,"")</f>
        <v/>
      </c>
      <c r="U450" s="7">
        <f>IF($L450=U$4,MAX(U$1:U449)+1,"")</f>
        <v>21</v>
      </c>
      <c r="V450" s="6">
        <f t="shared" si="27"/>
        <v>21</v>
      </c>
      <c r="X450" s="7" t="str">
        <f>IF($J450=X$4,MAX(X$1:X449)+1,"")</f>
        <v/>
      </c>
      <c r="Y450" s="7" t="str">
        <f>IF($J450=Y$4,MAX(Y$1:Y449)+1,"")</f>
        <v/>
      </c>
      <c r="Z450" s="7" t="str">
        <f>IF($J450=Z$4,MAX(Z$1:Z449)+1,"")</f>
        <v/>
      </c>
      <c r="AA450" s="7" t="str">
        <f>IF($J450=AA$4,MAX(AA$1:AA449)+1,"")</f>
        <v/>
      </c>
      <c r="AB450" s="7" t="str">
        <f>IF($J450=AB$4,MAX(AB$1:AB449)+1,"")</f>
        <v/>
      </c>
      <c r="AC450" s="7" t="str">
        <f>IF($J450=AC$4,MAX(AC$1:AC449)+1,"")</f>
        <v/>
      </c>
      <c r="AD450" s="7" t="str">
        <f>IF($J450=AD$4,MAX(AD$1:AD449)+1,"")</f>
        <v/>
      </c>
      <c r="AE450" s="7">
        <f>IF($J450=AE$4,MAX(AE$1:AE449)+1,"")</f>
        <v>21</v>
      </c>
      <c r="AF450" s="7" t="str">
        <f>IF($J450=AF$4,MAX(AF$1:AF449)+1,"")</f>
        <v/>
      </c>
      <c r="AG450" s="7" t="str">
        <f>IF($J450=AG$4,MAX(AG$1:AG449)+1,"")</f>
        <v/>
      </c>
      <c r="AH450" s="7" t="str">
        <f>IF($J450=AH$4,MAX(AH$1:AH449)+1,"")</f>
        <v/>
      </c>
      <c r="AI450" s="7" t="str">
        <f>IF($J450=AI$4,MAX(AI$1:AI449)+1,"")</f>
        <v/>
      </c>
      <c r="AJ450" s="7" t="str">
        <f>IF($J450=AJ$4,MAX(AJ$1:AJ449)+1,"")</f>
        <v/>
      </c>
      <c r="AK450" s="7" t="str">
        <f>IF($J450=AK$4,MAX(AK$1:AK449)+1,"")</f>
        <v/>
      </c>
      <c r="AL450" s="7" t="str">
        <f>IF($J450=AL$4,MAX(AL$1:AL449)+1,"")</f>
        <v/>
      </c>
      <c r="AM450" s="7" t="str">
        <f>IF($J450=AM$4,MAX(AM$1:AM449)+1,"")</f>
        <v/>
      </c>
      <c r="AN450" s="7" t="str">
        <f>IF($J450=AN$4,MAX(AN$1:AN449)+1,"")</f>
        <v/>
      </c>
      <c r="AO450" s="7" t="str">
        <f>IF($J450=AO$4,MAX(AO$1:AO449)+1,"")</f>
        <v/>
      </c>
      <c r="AP450" s="7" t="str">
        <f>IF($J450=AP$4,MAX(AP$1:AP449)+1,"")</f>
        <v/>
      </c>
      <c r="AQ450" s="7" t="str">
        <f>IF($J450=AQ$4,MAX(AQ$1:AQ449)+1,"")</f>
        <v/>
      </c>
      <c r="AR450" s="7" t="str">
        <f>IF($J450=AR$4,MAX(AR$1:AR449)+1,"")</f>
        <v/>
      </c>
      <c r="AS450" s="7" t="str">
        <f>IF($J450=AS$4,MAX(AS$1:AS449)+1,"")</f>
        <v/>
      </c>
      <c r="AT450" s="7" t="str">
        <f>IF($J450=AT$4,MAX(AT$1:AT449)+1,"")</f>
        <v/>
      </c>
      <c r="AU450" s="7" t="str">
        <f>IF($J450=AU$4,MAX(AU$1:AU449)+1,"")</f>
        <v/>
      </c>
      <c r="AV450" s="7" t="str">
        <f>IF($J450=AV$4,MAX(AV$1:AV449)+1,"")</f>
        <v/>
      </c>
      <c r="AW450" s="7" t="str">
        <f>IF($J450=AW$4,MAX(AW$1:AW449)+1,"")</f>
        <v/>
      </c>
      <c r="AX450" s="7" t="str">
        <f>IF($J450=AX$4,MAX(AX$1:AX449)+1,"")</f>
        <v/>
      </c>
      <c r="AY450" s="7" t="str">
        <f>IF($J450=AY$4,MAX(AY$1:AY449)+1,"")</f>
        <v/>
      </c>
      <c r="AZ450" s="7" t="str">
        <f>IF($J450=AZ$4,MAX(AZ$1:AZ449)+1,"")</f>
        <v/>
      </c>
      <c r="BA450" s="7" t="str">
        <f>IF($J450=BA$4,MAX(BA$1:BA449)+1,"")</f>
        <v/>
      </c>
      <c r="BB450" s="7" t="str">
        <f>IF($J450=BB$4,MAX(BB$1:BB449)+1,"")</f>
        <v/>
      </c>
      <c r="BC450" s="7" t="str">
        <f>IF($J450=BC$4,MAX(BC$1:BC449)+1,"")</f>
        <v/>
      </c>
      <c r="BD450" s="7" t="str">
        <f>IF($J450=BD$4,MAX(BD$1:BD449)+1,"")</f>
        <v/>
      </c>
      <c r="BE450" s="7" t="str">
        <f>IF($J450=BE$4,MAX(BE$1:BE449)+1,"")</f>
        <v/>
      </c>
      <c r="BF450" s="7" t="str">
        <f>IF($J450=BF$4,MAX(BF$1:BF449)+1,"")</f>
        <v/>
      </c>
      <c r="BG450" s="7" t="str">
        <f>IF($J450=BG$4,MAX(BG$1:BG449)+1,"")</f>
        <v/>
      </c>
      <c r="BH450" s="7" t="str">
        <f>IF($J450=BH$4,MAX(BH$1:BH449)+1,"")</f>
        <v/>
      </c>
      <c r="BI450" s="6">
        <f t="shared" si="28"/>
        <v>21</v>
      </c>
    </row>
    <row r="451" spans="1:61">
      <c r="A451" s="6" t="str">
        <f t="shared" si="29"/>
        <v>มัธยมศึกษาปีที่ 2/2-22</v>
      </c>
      <c r="B451" s="6" t="str">
        <f t="shared" si="26"/>
        <v>ช67210-22</v>
      </c>
      <c r="D451" s="7">
        <v>22</v>
      </c>
      <c r="E451" s="7" t="s">
        <v>1299</v>
      </c>
      <c r="F451" s="6" t="s">
        <v>1300</v>
      </c>
      <c r="G451" s="6" t="s">
        <v>1301</v>
      </c>
      <c r="H451" s="7" t="s">
        <v>785</v>
      </c>
      <c r="J451" s="7" t="str">
        <f>IF(K451='วิชา-ชั้นที่สอน'!$B$9,'วิชา-ชั้นที่สอน'!$A$9,IF(K451='วิชา-ชั้นที่สอน'!$B$10,'วิชา-ชั้นที่สอน'!$A$10,IF(K451='วิชา-ชั้นที่สอน'!$B$11,'วิชา-ชั้นที่สอน'!$A$11,IF(K451='วิชา-ชั้นที่สอน'!$B$12,'วิชา-ชั้นที่สอน'!$A$12,IF(K451='วิชา-ชั้นที่สอน'!$B$13,'วิชา-ชั้นที่สอน'!$A$13,IF(K451='วิชา-ชั้นที่สอน'!$B$14,'วิชา-ชั้นที่สอน'!$A$14,IF(K451='วิชา-ชั้นที่สอน'!$B$15,'วิชา-ชั้นที่สอน'!$A$15,IF(K451='วิชา-ชั้นที่สอน'!$B$16,'วิชา-ชั้นที่สอน'!$A$16,"-"))))))))</f>
        <v>ช67210</v>
      </c>
      <c r="K451" s="7" t="s">
        <v>1941</v>
      </c>
      <c r="L451" s="7" t="str">
        <f>IF(J451=0,"",IF(J451="-","",IF(J451="","",VLOOKUP(J451,'วิชา-ชั้นที่สอน'!$A$3:$F$59,3,FALSE))))</f>
        <v>นางสาวจันทนา  เกิดจันทร์ตรง</v>
      </c>
      <c r="M451" s="7" t="str">
        <f>IF(L451=$M$4,MAX(M$1:$M450)+1,"")</f>
        <v/>
      </c>
      <c r="N451" s="7" t="str">
        <f>IF($L451=N$4,MAX(N$1:N450)+1,"")</f>
        <v/>
      </c>
      <c r="O451" s="7" t="str">
        <f>IF($L451=O$4,MAX(O$1:O450)+1,"")</f>
        <v/>
      </c>
      <c r="P451" s="7" t="str">
        <f>IF($L451=P$4,MAX(P$1:P450)+1,"")</f>
        <v/>
      </c>
      <c r="Q451" s="7" t="str">
        <f>IF($L451=Q$4,MAX(Q$1:Q450)+1,"")</f>
        <v/>
      </c>
      <c r="R451" s="7" t="str">
        <f>IF($L451=R$4,MAX(R$1:R450)+1,"")</f>
        <v/>
      </c>
      <c r="S451" s="7" t="str">
        <f>IF($L451=S$4,MAX(S$1:S450)+1,"")</f>
        <v/>
      </c>
      <c r="T451" s="7" t="str">
        <f>IF($L451=T$4,MAX(T$1:T450)+1,"")</f>
        <v/>
      </c>
      <c r="U451" s="7">
        <f>IF($L451=U$4,MAX(U$1:U450)+1,"")</f>
        <v>22</v>
      </c>
      <c r="V451" s="6">
        <f t="shared" si="27"/>
        <v>22</v>
      </c>
      <c r="X451" s="7" t="str">
        <f>IF($J451=X$4,MAX(X$1:X450)+1,"")</f>
        <v/>
      </c>
      <c r="Y451" s="7" t="str">
        <f>IF($J451=Y$4,MAX(Y$1:Y450)+1,"")</f>
        <v/>
      </c>
      <c r="Z451" s="7" t="str">
        <f>IF($J451=Z$4,MAX(Z$1:Z450)+1,"")</f>
        <v/>
      </c>
      <c r="AA451" s="7" t="str">
        <f>IF($J451=AA$4,MAX(AA$1:AA450)+1,"")</f>
        <v/>
      </c>
      <c r="AB451" s="7" t="str">
        <f>IF($J451=AB$4,MAX(AB$1:AB450)+1,"")</f>
        <v/>
      </c>
      <c r="AC451" s="7" t="str">
        <f>IF($J451=AC$4,MAX(AC$1:AC450)+1,"")</f>
        <v/>
      </c>
      <c r="AD451" s="7" t="str">
        <f>IF($J451=AD$4,MAX(AD$1:AD450)+1,"")</f>
        <v/>
      </c>
      <c r="AE451" s="7">
        <f>IF($J451=AE$4,MAX(AE$1:AE450)+1,"")</f>
        <v>22</v>
      </c>
      <c r="AF451" s="7" t="str">
        <f>IF($J451=AF$4,MAX(AF$1:AF450)+1,"")</f>
        <v/>
      </c>
      <c r="AG451" s="7" t="str">
        <f>IF($J451=AG$4,MAX(AG$1:AG450)+1,"")</f>
        <v/>
      </c>
      <c r="AH451" s="7" t="str">
        <f>IF($J451=AH$4,MAX(AH$1:AH450)+1,"")</f>
        <v/>
      </c>
      <c r="AI451" s="7" t="str">
        <f>IF($J451=AI$4,MAX(AI$1:AI450)+1,"")</f>
        <v/>
      </c>
      <c r="AJ451" s="7" t="str">
        <f>IF($J451=AJ$4,MAX(AJ$1:AJ450)+1,"")</f>
        <v/>
      </c>
      <c r="AK451" s="7" t="str">
        <f>IF($J451=AK$4,MAX(AK$1:AK450)+1,"")</f>
        <v/>
      </c>
      <c r="AL451" s="7" t="str">
        <f>IF($J451=AL$4,MAX(AL$1:AL450)+1,"")</f>
        <v/>
      </c>
      <c r="AM451" s="7" t="str">
        <f>IF($J451=AM$4,MAX(AM$1:AM450)+1,"")</f>
        <v/>
      </c>
      <c r="AN451" s="7" t="str">
        <f>IF($J451=AN$4,MAX(AN$1:AN450)+1,"")</f>
        <v/>
      </c>
      <c r="AO451" s="7" t="str">
        <f>IF($J451=AO$4,MAX(AO$1:AO450)+1,"")</f>
        <v/>
      </c>
      <c r="AP451" s="7" t="str">
        <f>IF($J451=AP$4,MAX(AP$1:AP450)+1,"")</f>
        <v/>
      </c>
      <c r="AQ451" s="7" t="str">
        <f>IF($J451=AQ$4,MAX(AQ$1:AQ450)+1,"")</f>
        <v/>
      </c>
      <c r="AR451" s="7" t="str">
        <f>IF($J451=AR$4,MAX(AR$1:AR450)+1,"")</f>
        <v/>
      </c>
      <c r="AS451" s="7" t="str">
        <f>IF($J451=AS$4,MAX(AS$1:AS450)+1,"")</f>
        <v/>
      </c>
      <c r="AT451" s="7" t="str">
        <f>IF($J451=AT$4,MAX(AT$1:AT450)+1,"")</f>
        <v/>
      </c>
      <c r="AU451" s="7" t="str">
        <f>IF($J451=AU$4,MAX(AU$1:AU450)+1,"")</f>
        <v/>
      </c>
      <c r="AV451" s="7" t="str">
        <f>IF($J451=AV$4,MAX(AV$1:AV450)+1,"")</f>
        <v/>
      </c>
      <c r="AW451" s="7" t="str">
        <f>IF($J451=AW$4,MAX(AW$1:AW450)+1,"")</f>
        <v/>
      </c>
      <c r="AX451" s="7" t="str">
        <f>IF($J451=AX$4,MAX(AX$1:AX450)+1,"")</f>
        <v/>
      </c>
      <c r="AY451" s="7" t="str">
        <f>IF($J451=AY$4,MAX(AY$1:AY450)+1,"")</f>
        <v/>
      </c>
      <c r="AZ451" s="7" t="str">
        <f>IF($J451=AZ$4,MAX(AZ$1:AZ450)+1,"")</f>
        <v/>
      </c>
      <c r="BA451" s="7" t="str">
        <f>IF($J451=BA$4,MAX(BA$1:BA450)+1,"")</f>
        <v/>
      </c>
      <c r="BB451" s="7" t="str">
        <f>IF($J451=BB$4,MAX(BB$1:BB450)+1,"")</f>
        <v/>
      </c>
      <c r="BC451" s="7" t="str">
        <f>IF($J451=BC$4,MAX(BC$1:BC450)+1,"")</f>
        <v/>
      </c>
      <c r="BD451" s="7" t="str">
        <f>IF($J451=BD$4,MAX(BD$1:BD450)+1,"")</f>
        <v/>
      </c>
      <c r="BE451" s="7" t="str">
        <f>IF($J451=BE$4,MAX(BE$1:BE450)+1,"")</f>
        <v/>
      </c>
      <c r="BF451" s="7" t="str">
        <f>IF($J451=BF$4,MAX(BF$1:BF450)+1,"")</f>
        <v/>
      </c>
      <c r="BG451" s="7" t="str">
        <f>IF($J451=BG$4,MAX(BG$1:BG450)+1,"")</f>
        <v/>
      </c>
      <c r="BH451" s="7" t="str">
        <f>IF($J451=BH$4,MAX(BH$1:BH450)+1,"")</f>
        <v/>
      </c>
      <c r="BI451" s="6">
        <f t="shared" si="28"/>
        <v>22</v>
      </c>
    </row>
    <row r="452" spans="1:61">
      <c r="A452" s="6" t="str">
        <f t="shared" si="29"/>
        <v>มัธยมศึกษาปีที่ 2/2-23</v>
      </c>
      <c r="B452" s="6" t="str">
        <f t="shared" si="26"/>
        <v>ช67210-23</v>
      </c>
      <c r="D452" s="7">
        <v>23</v>
      </c>
      <c r="E452" s="7" t="s">
        <v>1302</v>
      </c>
      <c r="F452" s="6" t="s">
        <v>1303</v>
      </c>
      <c r="G452" s="6" t="s">
        <v>1304</v>
      </c>
      <c r="H452" s="7" t="s">
        <v>785</v>
      </c>
      <c r="J452" s="7" t="str">
        <f>IF(K452='วิชา-ชั้นที่สอน'!$B$9,'วิชา-ชั้นที่สอน'!$A$9,IF(K452='วิชา-ชั้นที่สอน'!$B$10,'วิชา-ชั้นที่สอน'!$A$10,IF(K452='วิชา-ชั้นที่สอน'!$B$11,'วิชา-ชั้นที่สอน'!$A$11,IF(K452='วิชา-ชั้นที่สอน'!$B$12,'วิชา-ชั้นที่สอน'!$A$12,IF(K452='วิชา-ชั้นที่สอน'!$B$13,'วิชา-ชั้นที่สอน'!$A$13,IF(K452='วิชา-ชั้นที่สอน'!$B$14,'วิชา-ชั้นที่สอน'!$A$14,IF(K452='วิชา-ชั้นที่สอน'!$B$15,'วิชา-ชั้นที่สอน'!$A$15,IF(K452='วิชา-ชั้นที่สอน'!$B$16,'วิชา-ชั้นที่สอน'!$A$16,"-"))))))))</f>
        <v>ช67210</v>
      </c>
      <c r="K452" s="7" t="s">
        <v>1941</v>
      </c>
      <c r="L452" s="7" t="str">
        <f>IF(J452=0,"",IF(J452="-","",IF(J452="","",VLOOKUP(J452,'วิชา-ชั้นที่สอน'!$A$3:$F$59,3,FALSE))))</f>
        <v>นางสาวจันทนา  เกิดจันทร์ตรง</v>
      </c>
      <c r="M452" s="7" t="str">
        <f>IF(L452=$M$4,MAX(M$1:$M451)+1,"")</f>
        <v/>
      </c>
      <c r="N452" s="7" t="str">
        <f>IF($L452=N$4,MAX(N$1:N451)+1,"")</f>
        <v/>
      </c>
      <c r="O452" s="7" t="str">
        <f>IF($L452=O$4,MAX(O$1:O451)+1,"")</f>
        <v/>
      </c>
      <c r="P452" s="7" t="str">
        <f>IF($L452=P$4,MAX(P$1:P451)+1,"")</f>
        <v/>
      </c>
      <c r="Q452" s="7" t="str">
        <f>IF($L452=Q$4,MAX(Q$1:Q451)+1,"")</f>
        <v/>
      </c>
      <c r="R452" s="7" t="str">
        <f>IF($L452=R$4,MAX(R$1:R451)+1,"")</f>
        <v/>
      </c>
      <c r="S452" s="7" t="str">
        <f>IF($L452=S$4,MAX(S$1:S451)+1,"")</f>
        <v/>
      </c>
      <c r="T452" s="7" t="str">
        <f>IF($L452=T$4,MAX(T$1:T451)+1,"")</f>
        <v/>
      </c>
      <c r="U452" s="7">
        <f>IF($L452=U$4,MAX(U$1:U451)+1,"")</f>
        <v>23</v>
      </c>
      <c r="V452" s="6">
        <f t="shared" si="27"/>
        <v>23</v>
      </c>
      <c r="X452" s="7" t="str">
        <f>IF($J452=X$4,MAX(X$1:X451)+1,"")</f>
        <v/>
      </c>
      <c r="Y452" s="7" t="str">
        <f>IF($J452=Y$4,MAX(Y$1:Y451)+1,"")</f>
        <v/>
      </c>
      <c r="Z452" s="7" t="str">
        <f>IF($J452=Z$4,MAX(Z$1:Z451)+1,"")</f>
        <v/>
      </c>
      <c r="AA452" s="7" t="str">
        <f>IF($J452=AA$4,MAX(AA$1:AA451)+1,"")</f>
        <v/>
      </c>
      <c r="AB452" s="7" t="str">
        <f>IF($J452=AB$4,MAX(AB$1:AB451)+1,"")</f>
        <v/>
      </c>
      <c r="AC452" s="7" t="str">
        <f>IF($J452=AC$4,MAX(AC$1:AC451)+1,"")</f>
        <v/>
      </c>
      <c r="AD452" s="7" t="str">
        <f>IF($J452=AD$4,MAX(AD$1:AD451)+1,"")</f>
        <v/>
      </c>
      <c r="AE452" s="7">
        <f>IF($J452=AE$4,MAX(AE$1:AE451)+1,"")</f>
        <v>23</v>
      </c>
      <c r="AF452" s="7" t="str">
        <f>IF($J452=AF$4,MAX(AF$1:AF451)+1,"")</f>
        <v/>
      </c>
      <c r="AG452" s="7" t="str">
        <f>IF($J452=AG$4,MAX(AG$1:AG451)+1,"")</f>
        <v/>
      </c>
      <c r="AH452" s="7" t="str">
        <f>IF($J452=AH$4,MAX(AH$1:AH451)+1,"")</f>
        <v/>
      </c>
      <c r="AI452" s="7" t="str">
        <f>IF($J452=AI$4,MAX(AI$1:AI451)+1,"")</f>
        <v/>
      </c>
      <c r="AJ452" s="7" t="str">
        <f>IF($J452=AJ$4,MAX(AJ$1:AJ451)+1,"")</f>
        <v/>
      </c>
      <c r="AK452" s="7" t="str">
        <f>IF($J452=AK$4,MAX(AK$1:AK451)+1,"")</f>
        <v/>
      </c>
      <c r="AL452" s="7" t="str">
        <f>IF($J452=AL$4,MAX(AL$1:AL451)+1,"")</f>
        <v/>
      </c>
      <c r="AM452" s="7" t="str">
        <f>IF($J452=AM$4,MAX(AM$1:AM451)+1,"")</f>
        <v/>
      </c>
      <c r="AN452" s="7" t="str">
        <f>IF($J452=AN$4,MAX(AN$1:AN451)+1,"")</f>
        <v/>
      </c>
      <c r="AO452" s="7" t="str">
        <f>IF($J452=AO$4,MAX(AO$1:AO451)+1,"")</f>
        <v/>
      </c>
      <c r="AP452" s="7" t="str">
        <f>IF($J452=AP$4,MAX(AP$1:AP451)+1,"")</f>
        <v/>
      </c>
      <c r="AQ452" s="7" t="str">
        <f>IF($J452=AQ$4,MAX(AQ$1:AQ451)+1,"")</f>
        <v/>
      </c>
      <c r="AR452" s="7" t="str">
        <f>IF($J452=AR$4,MAX(AR$1:AR451)+1,"")</f>
        <v/>
      </c>
      <c r="AS452" s="7" t="str">
        <f>IF($J452=AS$4,MAX(AS$1:AS451)+1,"")</f>
        <v/>
      </c>
      <c r="AT452" s="7" t="str">
        <f>IF($J452=AT$4,MAX(AT$1:AT451)+1,"")</f>
        <v/>
      </c>
      <c r="AU452" s="7" t="str">
        <f>IF($J452=AU$4,MAX(AU$1:AU451)+1,"")</f>
        <v/>
      </c>
      <c r="AV452" s="7" t="str">
        <f>IF($J452=AV$4,MAX(AV$1:AV451)+1,"")</f>
        <v/>
      </c>
      <c r="AW452" s="7" t="str">
        <f>IF($J452=AW$4,MAX(AW$1:AW451)+1,"")</f>
        <v/>
      </c>
      <c r="AX452" s="7" t="str">
        <f>IF($J452=AX$4,MAX(AX$1:AX451)+1,"")</f>
        <v/>
      </c>
      <c r="AY452" s="7" t="str">
        <f>IF($J452=AY$4,MAX(AY$1:AY451)+1,"")</f>
        <v/>
      </c>
      <c r="AZ452" s="7" t="str">
        <f>IF($J452=AZ$4,MAX(AZ$1:AZ451)+1,"")</f>
        <v/>
      </c>
      <c r="BA452" s="7" t="str">
        <f>IF($J452=BA$4,MAX(BA$1:BA451)+1,"")</f>
        <v/>
      </c>
      <c r="BB452" s="7" t="str">
        <f>IF($J452=BB$4,MAX(BB$1:BB451)+1,"")</f>
        <v/>
      </c>
      <c r="BC452" s="7" t="str">
        <f>IF($J452=BC$4,MAX(BC$1:BC451)+1,"")</f>
        <v/>
      </c>
      <c r="BD452" s="7" t="str">
        <f>IF($J452=BD$4,MAX(BD$1:BD451)+1,"")</f>
        <v/>
      </c>
      <c r="BE452" s="7" t="str">
        <f>IF($J452=BE$4,MAX(BE$1:BE451)+1,"")</f>
        <v/>
      </c>
      <c r="BF452" s="7" t="str">
        <f>IF($J452=BF$4,MAX(BF$1:BF451)+1,"")</f>
        <v/>
      </c>
      <c r="BG452" s="7" t="str">
        <f>IF($J452=BG$4,MAX(BG$1:BG451)+1,"")</f>
        <v/>
      </c>
      <c r="BH452" s="7" t="str">
        <f>IF($J452=BH$4,MAX(BH$1:BH451)+1,"")</f>
        <v/>
      </c>
      <c r="BI452" s="6">
        <f t="shared" si="28"/>
        <v>23</v>
      </c>
    </row>
    <row r="453" spans="1:61">
      <c r="A453" s="6" t="str">
        <f t="shared" si="29"/>
        <v>มัธยมศึกษาปีที่ 2/2-24</v>
      </c>
      <c r="B453" s="6" t="str">
        <f t="shared" si="26"/>
        <v>ช67210-24</v>
      </c>
      <c r="D453" s="7">
        <v>24</v>
      </c>
      <c r="E453" s="7" t="s">
        <v>1305</v>
      </c>
      <c r="F453" s="6" t="s">
        <v>1306</v>
      </c>
      <c r="G453" s="6" t="s">
        <v>1307</v>
      </c>
      <c r="H453" s="7" t="s">
        <v>785</v>
      </c>
      <c r="J453" s="7" t="str">
        <f>IF(K453='วิชา-ชั้นที่สอน'!$B$9,'วิชา-ชั้นที่สอน'!$A$9,IF(K453='วิชา-ชั้นที่สอน'!$B$10,'วิชา-ชั้นที่สอน'!$A$10,IF(K453='วิชา-ชั้นที่สอน'!$B$11,'วิชา-ชั้นที่สอน'!$A$11,IF(K453='วิชา-ชั้นที่สอน'!$B$12,'วิชา-ชั้นที่สอน'!$A$12,IF(K453='วิชา-ชั้นที่สอน'!$B$13,'วิชา-ชั้นที่สอน'!$A$13,IF(K453='วิชา-ชั้นที่สอน'!$B$14,'วิชา-ชั้นที่สอน'!$A$14,IF(K453='วิชา-ชั้นที่สอน'!$B$15,'วิชา-ชั้นที่สอน'!$A$15,IF(K453='วิชา-ชั้นที่สอน'!$B$16,'วิชา-ชั้นที่สอน'!$A$16,"-"))))))))</f>
        <v>ช67210</v>
      </c>
      <c r="K453" s="7" t="s">
        <v>1941</v>
      </c>
      <c r="L453" s="7" t="str">
        <f>IF(J453=0,"",IF(J453="-","",IF(J453="","",VLOOKUP(J453,'วิชา-ชั้นที่สอน'!$A$3:$F$59,3,FALSE))))</f>
        <v>นางสาวจันทนา  เกิดจันทร์ตรง</v>
      </c>
      <c r="M453" s="7" t="str">
        <f>IF(L453=$M$4,MAX(M$1:$M452)+1,"")</f>
        <v/>
      </c>
      <c r="N453" s="7" t="str">
        <f>IF($L453=N$4,MAX(N$1:N452)+1,"")</f>
        <v/>
      </c>
      <c r="O453" s="7" t="str">
        <f>IF($L453=O$4,MAX(O$1:O452)+1,"")</f>
        <v/>
      </c>
      <c r="P453" s="7" t="str">
        <f>IF($L453=P$4,MAX(P$1:P452)+1,"")</f>
        <v/>
      </c>
      <c r="Q453" s="7" t="str">
        <f>IF($L453=Q$4,MAX(Q$1:Q452)+1,"")</f>
        <v/>
      </c>
      <c r="R453" s="7" t="str">
        <f>IF($L453=R$4,MAX(R$1:R452)+1,"")</f>
        <v/>
      </c>
      <c r="S453" s="7" t="str">
        <f>IF($L453=S$4,MAX(S$1:S452)+1,"")</f>
        <v/>
      </c>
      <c r="T453" s="7" t="str">
        <f>IF($L453=T$4,MAX(T$1:T452)+1,"")</f>
        <v/>
      </c>
      <c r="U453" s="7">
        <f>IF($L453=U$4,MAX(U$1:U452)+1,"")</f>
        <v>24</v>
      </c>
      <c r="V453" s="6">
        <f t="shared" si="27"/>
        <v>24</v>
      </c>
      <c r="X453" s="7" t="str">
        <f>IF($J453=X$4,MAX(X$1:X452)+1,"")</f>
        <v/>
      </c>
      <c r="Y453" s="7" t="str">
        <f>IF($J453=Y$4,MAX(Y$1:Y452)+1,"")</f>
        <v/>
      </c>
      <c r="Z453" s="7" t="str">
        <f>IF($J453=Z$4,MAX(Z$1:Z452)+1,"")</f>
        <v/>
      </c>
      <c r="AA453" s="7" t="str">
        <f>IF($J453=AA$4,MAX(AA$1:AA452)+1,"")</f>
        <v/>
      </c>
      <c r="AB453" s="7" t="str">
        <f>IF($J453=AB$4,MAX(AB$1:AB452)+1,"")</f>
        <v/>
      </c>
      <c r="AC453" s="7" t="str">
        <f>IF($J453=AC$4,MAX(AC$1:AC452)+1,"")</f>
        <v/>
      </c>
      <c r="AD453" s="7" t="str">
        <f>IF($J453=AD$4,MAX(AD$1:AD452)+1,"")</f>
        <v/>
      </c>
      <c r="AE453" s="7">
        <f>IF($J453=AE$4,MAX(AE$1:AE452)+1,"")</f>
        <v>24</v>
      </c>
      <c r="AF453" s="7" t="str">
        <f>IF($J453=AF$4,MAX(AF$1:AF452)+1,"")</f>
        <v/>
      </c>
      <c r="AG453" s="7" t="str">
        <f>IF($J453=AG$4,MAX(AG$1:AG452)+1,"")</f>
        <v/>
      </c>
      <c r="AH453" s="7" t="str">
        <f>IF($J453=AH$4,MAX(AH$1:AH452)+1,"")</f>
        <v/>
      </c>
      <c r="AI453" s="7" t="str">
        <f>IF($J453=AI$4,MAX(AI$1:AI452)+1,"")</f>
        <v/>
      </c>
      <c r="AJ453" s="7" t="str">
        <f>IF($J453=AJ$4,MAX(AJ$1:AJ452)+1,"")</f>
        <v/>
      </c>
      <c r="AK453" s="7" t="str">
        <f>IF($J453=AK$4,MAX(AK$1:AK452)+1,"")</f>
        <v/>
      </c>
      <c r="AL453" s="7" t="str">
        <f>IF($J453=AL$4,MAX(AL$1:AL452)+1,"")</f>
        <v/>
      </c>
      <c r="AM453" s="7" t="str">
        <f>IF($J453=AM$4,MAX(AM$1:AM452)+1,"")</f>
        <v/>
      </c>
      <c r="AN453" s="7" t="str">
        <f>IF($J453=AN$4,MAX(AN$1:AN452)+1,"")</f>
        <v/>
      </c>
      <c r="AO453" s="7" t="str">
        <f>IF($J453=AO$4,MAX(AO$1:AO452)+1,"")</f>
        <v/>
      </c>
      <c r="AP453" s="7" t="str">
        <f>IF($J453=AP$4,MAX(AP$1:AP452)+1,"")</f>
        <v/>
      </c>
      <c r="AQ453" s="7" t="str">
        <f>IF($J453=AQ$4,MAX(AQ$1:AQ452)+1,"")</f>
        <v/>
      </c>
      <c r="AR453" s="7" t="str">
        <f>IF($J453=AR$4,MAX(AR$1:AR452)+1,"")</f>
        <v/>
      </c>
      <c r="AS453" s="7" t="str">
        <f>IF($J453=AS$4,MAX(AS$1:AS452)+1,"")</f>
        <v/>
      </c>
      <c r="AT453" s="7" t="str">
        <f>IF($J453=AT$4,MAX(AT$1:AT452)+1,"")</f>
        <v/>
      </c>
      <c r="AU453" s="7" t="str">
        <f>IF($J453=AU$4,MAX(AU$1:AU452)+1,"")</f>
        <v/>
      </c>
      <c r="AV453" s="7" t="str">
        <f>IF($J453=AV$4,MAX(AV$1:AV452)+1,"")</f>
        <v/>
      </c>
      <c r="AW453" s="7" t="str">
        <f>IF($J453=AW$4,MAX(AW$1:AW452)+1,"")</f>
        <v/>
      </c>
      <c r="AX453" s="7" t="str">
        <f>IF($J453=AX$4,MAX(AX$1:AX452)+1,"")</f>
        <v/>
      </c>
      <c r="AY453" s="7" t="str">
        <f>IF($J453=AY$4,MAX(AY$1:AY452)+1,"")</f>
        <v/>
      </c>
      <c r="AZ453" s="7" t="str">
        <f>IF($J453=AZ$4,MAX(AZ$1:AZ452)+1,"")</f>
        <v/>
      </c>
      <c r="BA453" s="7" t="str">
        <f>IF($J453=BA$4,MAX(BA$1:BA452)+1,"")</f>
        <v/>
      </c>
      <c r="BB453" s="7" t="str">
        <f>IF($J453=BB$4,MAX(BB$1:BB452)+1,"")</f>
        <v/>
      </c>
      <c r="BC453" s="7" t="str">
        <f>IF($J453=BC$4,MAX(BC$1:BC452)+1,"")</f>
        <v/>
      </c>
      <c r="BD453" s="7" t="str">
        <f>IF($J453=BD$4,MAX(BD$1:BD452)+1,"")</f>
        <v/>
      </c>
      <c r="BE453" s="7" t="str">
        <f>IF($J453=BE$4,MAX(BE$1:BE452)+1,"")</f>
        <v/>
      </c>
      <c r="BF453" s="7" t="str">
        <f>IF($J453=BF$4,MAX(BF$1:BF452)+1,"")</f>
        <v/>
      </c>
      <c r="BG453" s="7" t="str">
        <f>IF($J453=BG$4,MAX(BG$1:BG452)+1,"")</f>
        <v/>
      </c>
      <c r="BH453" s="7" t="str">
        <f>IF($J453=BH$4,MAX(BH$1:BH452)+1,"")</f>
        <v/>
      </c>
      <c r="BI453" s="6">
        <f t="shared" si="28"/>
        <v>24</v>
      </c>
    </row>
    <row r="454" spans="1:61">
      <c r="A454" s="6" t="str">
        <f t="shared" si="29"/>
        <v>มัธยมศึกษาปีที่ 2/2-25</v>
      </c>
      <c r="B454" s="6" t="str">
        <f t="shared" ref="B454:B517" si="30">J454&amp;"-"&amp;BI454</f>
        <v>ช67210-25</v>
      </c>
      <c r="D454" s="7">
        <v>25</v>
      </c>
      <c r="E454" s="7" t="s">
        <v>1308</v>
      </c>
      <c r="F454" s="6" t="s">
        <v>2027</v>
      </c>
      <c r="G454" s="6" t="s">
        <v>1309</v>
      </c>
      <c r="H454" s="7" t="s">
        <v>785</v>
      </c>
      <c r="J454" s="7" t="str">
        <f>IF(K454='วิชา-ชั้นที่สอน'!$B$9,'วิชา-ชั้นที่สอน'!$A$9,IF(K454='วิชา-ชั้นที่สอน'!$B$10,'วิชา-ชั้นที่สอน'!$A$10,IF(K454='วิชา-ชั้นที่สอน'!$B$11,'วิชา-ชั้นที่สอน'!$A$11,IF(K454='วิชา-ชั้นที่สอน'!$B$12,'วิชา-ชั้นที่สอน'!$A$12,IF(K454='วิชา-ชั้นที่สอน'!$B$13,'วิชา-ชั้นที่สอน'!$A$13,IF(K454='วิชา-ชั้นที่สอน'!$B$14,'วิชา-ชั้นที่สอน'!$A$14,IF(K454='วิชา-ชั้นที่สอน'!$B$15,'วิชา-ชั้นที่สอน'!$A$15,IF(K454='วิชา-ชั้นที่สอน'!$B$16,'วิชา-ชั้นที่สอน'!$A$16,"-"))))))))</f>
        <v>ช67210</v>
      </c>
      <c r="K454" s="7" t="s">
        <v>1941</v>
      </c>
      <c r="L454" s="7" t="str">
        <f>IF(J454=0,"",IF(J454="-","",IF(J454="","",VLOOKUP(J454,'วิชา-ชั้นที่สอน'!$A$3:$F$59,3,FALSE))))</f>
        <v>นางสาวจันทนา  เกิดจันทร์ตรง</v>
      </c>
      <c r="M454" s="7" t="str">
        <f>IF(L454=$M$4,MAX(M$1:$M453)+1,"")</f>
        <v/>
      </c>
      <c r="N454" s="7" t="str">
        <f>IF($L454=N$4,MAX(N$1:N453)+1,"")</f>
        <v/>
      </c>
      <c r="O454" s="7" t="str">
        <f>IF($L454=O$4,MAX(O$1:O453)+1,"")</f>
        <v/>
      </c>
      <c r="P454" s="7" t="str">
        <f>IF($L454=P$4,MAX(P$1:P453)+1,"")</f>
        <v/>
      </c>
      <c r="Q454" s="7" t="str">
        <f>IF($L454=Q$4,MAX(Q$1:Q453)+1,"")</f>
        <v/>
      </c>
      <c r="R454" s="7" t="str">
        <f>IF($L454=R$4,MAX(R$1:R453)+1,"")</f>
        <v/>
      </c>
      <c r="S454" s="7" t="str">
        <f>IF($L454=S$4,MAX(S$1:S453)+1,"")</f>
        <v/>
      </c>
      <c r="T454" s="7" t="str">
        <f>IF($L454=T$4,MAX(T$1:T453)+1,"")</f>
        <v/>
      </c>
      <c r="U454" s="7">
        <f>IF($L454=U$4,MAX(U$1:U453)+1,"")</f>
        <v>25</v>
      </c>
      <c r="V454" s="6">
        <f t="shared" ref="V454:V517" si="31">SUM(M454:U454)</f>
        <v>25</v>
      </c>
      <c r="X454" s="7" t="str">
        <f>IF($J454=X$4,MAX(X$1:X453)+1,"")</f>
        <v/>
      </c>
      <c r="Y454" s="7" t="str">
        <f>IF($J454=Y$4,MAX(Y$1:Y453)+1,"")</f>
        <v/>
      </c>
      <c r="Z454" s="7" t="str">
        <f>IF($J454=Z$4,MAX(Z$1:Z453)+1,"")</f>
        <v/>
      </c>
      <c r="AA454" s="7" t="str">
        <f>IF($J454=AA$4,MAX(AA$1:AA453)+1,"")</f>
        <v/>
      </c>
      <c r="AB454" s="7" t="str">
        <f>IF($J454=AB$4,MAX(AB$1:AB453)+1,"")</f>
        <v/>
      </c>
      <c r="AC454" s="7" t="str">
        <f>IF($J454=AC$4,MAX(AC$1:AC453)+1,"")</f>
        <v/>
      </c>
      <c r="AD454" s="7" t="str">
        <f>IF($J454=AD$4,MAX(AD$1:AD453)+1,"")</f>
        <v/>
      </c>
      <c r="AE454" s="7">
        <f>IF($J454=AE$4,MAX(AE$1:AE453)+1,"")</f>
        <v>25</v>
      </c>
      <c r="AF454" s="7" t="str">
        <f>IF($J454=AF$4,MAX(AF$1:AF453)+1,"")</f>
        <v/>
      </c>
      <c r="AG454" s="7" t="str">
        <f>IF($J454=AG$4,MAX(AG$1:AG453)+1,"")</f>
        <v/>
      </c>
      <c r="AH454" s="7" t="str">
        <f>IF($J454=AH$4,MAX(AH$1:AH453)+1,"")</f>
        <v/>
      </c>
      <c r="AI454" s="7" t="str">
        <f>IF($J454=AI$4,MAX(AI$1:AI453)+1,"")</f>
        <v/>
      </c>
      <c r="AJ454" s="7" t="str">
        <f>IF($J454=AJ$4,MAX(AJ$1:AJ453)+1,"")</f>
        <v/>
      </c>
      <c r="AK454" s="7" t="str">
        <f>IF($J454=AK$4,MAX(AK$1:AK453)+1,"")</f>
        <v/>
      </c>
      <c r="AL454" s="7" t="str">
        <f>IF($J454=AL$4,MAX(AL$1:AL453)+1,"")</f>
        <v/>
      </c>
      <c r="AM454" s="7" t="str">
        <f>IF($J454=AM$4,MAX(AM$1:AM453)+1,"")</f>
        <v/>
      </c>
      <c r="AN454" s="7" t="str">
        <f>IF($J454=AN$4,MAX(AN$1:AN453)+1,"")</f>
        <v/>
      </c>
      <c r="AO454" s="7" t="str">
        <f>IF($J454=AO$4,MAX(AO$1:AO453)+1,"")</f>
        <v/>
      </c>
      <c r="AP454" s="7" t="str">
        <f>IF($J454=AP$4,MAX(AP$1:AP453)+1,"")</f>
        <v/>
      </c>
      <c r="AQ454" s="7" t="str">
        <f>IF($J454=AQ$4,MAX(AQ$1:AQ453)+1,"")</f>
        <v/>
      </c>
      <c r="AR454" s="7" t="str">
        <f>IF($J454=AR$4,MAX(AR$1:AR453)+1,"")</f>
        <v/>
      </c>
      <c r="AS454" s="7" t="str">
        <f>IF($J454=AS$4,MAX(AS$1:AS453)+1,"")</f>
        <v/>
      </c>
      <c r="AT454" s="7" t="str">
        <f>IF($J454=AT$4,MAX(AT$1:AT453)+1,"")</f>
        <v/>
      </c>
      <c r="AU454" s="7" t="str">
        <f>IF($J454=AU$4,MAX(AU$1:AU453)+1,"")</f>
        <v/>
      </c>
      <c r="AV454" s="7" t="str">
        <f>IF($J454=AV$4,MAX(AV$1:AV453)+1,"")</f>
        <v/>
      </c>
      <c r="AW454" s="7" t="str">
        <f>IF($J454=AW$4,MAX(AW$1:AW453)+1,"")</f>
        <v/>
      </c>
      <c r="AX454" s="7" t="str">
        <f>IF($J454=AX$4,MAX(AX$1:AX453)+1,"")</f>
        <v/>
      </c>
      <c r="AY454" s="7" t="str">
        <f>IF($J454=AY$4,MAX(AY$1:AY453)+1,"")</f>
        <v/>
      </c>
      <c r="AZ454" s="7" t="str">
        <f>IF($J454=AZ$4,MAX(AZ$1:AZ453)+1,"")</f>
        <v/>
      </c>
      <c r="BA454" s="7" t="str">
        <f>IF($J454=BA$4,MAX(BA$1:BA453)+1,"")</f>
        <v/>
      </c>
      <c r="BB454" s="7" t="str">
        <f>IF($J454=BB$4,MAX(BB$1:BB453)+1,"")</f>
        <v/>
      </c>
      <c r="BC454" s="7" t="str">
        <f>IF($J454=BC$4,MAX(BC$1:BC453)+1,"")</f>
        <v/>
      </c>
      <c r="BD454" s="7" t="str">
        <f>IF($J454=BD$4,MAX(BD$1:BD453)+1,"")</f>
        <v/>
      </c>
      <c r="BE454" s="7" t="str">
        <f>IF($J454=BE$4,MAX(BE$1:BE453)+1,"")</f>
        <v/>
      </c>
      <c r="BF454" s="7" t="str">
        <f>IF($J454=BF$4,MAX(BF$1:BF453)+1,"")</f>
        <v/>
      </c>
      <c r="BG454" s="7" t="str">
        <f>IF($J454=BG$4,MAX(BG$1:BG453)+1,"")</f>
        <v/>
      </c>
      <c r="BH454" s="7" t="str">
        <f>IF($J454=BH$4,MAX(BH$1:BH453)+1,"")</f>
        <v/>
      </c>
      <c r="BI454" s="6">
        <f t="shared" ref="BI454:BI517" si="32">SUM(X454:BH454)</f>
        <v>25</v>
      </c>
    </row>
    <row r="455" spans="1:61">
      <c r="A455" s="6" t="str">
        <f t="shared" si="29"/>
        <v>มัธยมศึกษาปีที่ 2/2-26</v>
      </c>
      <c r="B455" s="6" t="str">
        <f t="shared" si="30"/>
        <v>ช67210-26</v>
      </c>
      <c r="D455" s="7">
        <v>26</v>
      </c>
      <c r="E455" s="7" t="s">
        <v>1310</v>
      </c>
      <c r="F455" s="6" t="s">
        <v>1311</v>
      </c>
      <c r="G455" s="6" t="s">
        <v>1312</v>
      </c>
      <c r="H455" s="7" t="s">
        <v>785</v>
      </c>
      <c r="J455" s="7" t="str">
        <f>IF(K455='วิชา-ชั้นที่สอน'!$B$9,'วิชา-ชั้นที่สอน'!$A$9,IF(K455='วิชา-ชั้นที่สอน'!$B$10,'วิชา-ชั้นที่สอน'!$A$10,IF(K455='วิชา-ชั้นที่สอน'!$B$11,'วิชา-ชั้นที่สอน'!$A$11,IF(K455='วิชา-ชั้นที่สอน'!$B$12,'วิชา-ชั้นที่สอน'!$A$12,IF(K455='วิชา-ชั้นที่สอน'!$B$13,'วิชา-ชั้นที่สอน'!$A$13,IF(K455='วิชา-ชั้นที่สอน'!$B$14,'วิชา-ชั้นที่สอน'!$A$14,IF(K455='วิชา-ชั้นที่สอน'!$B$15,'วิชา-ชั้นที่สอน'!$A$15,IF(K455='วิชา-ชั้นที่สอน'!$B$16,'วิชา-ชั้นที่สอน'!$A$16,"-"))))))))</f>
        <v>ช67210</v>
      </c>
      <c r="K455" s="7" t="s">
        <v>1941</v>
      </c>
      <c r="L455" s="7" t="str">
        <f>IF(J455=0,"",IF(J455="-","",IF(J455="","",VLOOKUP(J455,'วิชา-ชั้นที่สอน'!$A$3:$F$59,3,FALSE))))</f>
        <v>นางสาวจันทนา  เกิดจันทร์ตรง</v>
      </c>
      <c r="M455" s="7" t="str">
        <f>IF(L455=$M$4,MAX(M$1:$M454)+1,"")</f>
        <v/>
      </c>
      <c r="N455" s="7" t="str">
        <f>IF($L455=N$4,MAX(N$1:N454)+1,"")</f>
        <v/>
      </c>
      <c r="O455" s="7" t="str">
        <f>IF($L455=O$4,MAX(O$1:O454)+1,"")</f>
        <v/>
      </c>
      <c r="P455" s="7" t="str">
        <f>IF($L455=P$4,MAX(P$1:P454)+1,"")</f>
        <v/>
      </c>
      <c r="Q455" s="7" t="str">
        <f>IF($L455=Q$4,MAX(Q$1:Q454)+1,"")</f>
        <v/>
      </c>
      <c r="R455" s="7" t="str">
        <f>IF($L455=R$4,MAX(R$1:R454)+1,"")</f>
        <v/>
      </c>
      <c r="S455" s="7" t="str">
        <f>IF($L455=S$4,MAX(S$1:S454)+1,"")</f>
        <v/>
      </c>
      <c r="T455" s="7" t="str">
        <f>IF($L455=T$4,MAX(T$1:T454)+1,"")</f>
        <v/>
      </c>
      <c r="U455" s="7">
        <f>IF($L455=U$4,MAX(U$1:U454)+1,"")</f>
        <v>26</v>
      </c>
      <c r="V455" s="6">
        <f t="shared" si="31"/>
        <v>26</v>
      </c>
      <c r="X455" s="7" t="str">
        <f>IF($J455=X$4,MAX(X$1:X454)+1,"")</f>
        <v/>
      </c>
      <c r="Y455" s="7" t="str">
        <f>IF($J455=Y$4,MAX(Y$1:Y454)+1,"")</f>
        <v/>
      </c>
      <c r="Z455" s="7" t="str">
        <f>IF($J455=Z$4,MAX(Z$1:Z454)+1,"")</f>
        <v/>
      </c>
      <c r="AA455" s="7" t="str">
        <f>IF($J455=AA$4,MAX(AA$1:AA454)+1,"")</f>
        <v/>
      </c>
      <c r="AB455" s="7" t="str">
        <f>IF($J455=AB$4,MAX(AB$1:AB454)+1,"")</f>
        <v/>
      </c>
      <c r="AC455" s="7" t="str">
        <f>IF($J455=AC$4,MAX(AC$1:AC454)+1,"")</f>
        <v/>
      </c>
      <c r="AD455" s="7" t="str">
        <f>IF($J455=AD$4,MAX(AD$1:AD454)+1,"")</f>
        <v/>
      </c>
      <c r="AE455" s="7">
        <f>IF($J455=AE$4,MAX(AE$1:AE454)+1,"")</f>
        <v>26</v>
      </c>
      <c r="AF455" s="7" t="str">
        <f>IF($J455=AF$4,MAX(AF$1:AF454)+1,"")</f>
        <v/>
      </c>
      <c r="AG455" s="7" t="str">
        <f>IF($J455=AG$4,MAX(AG$1:AG454)+1,"")</f>
        <v/>
      </c>
      <c r="AH455" s="7" t="str">
        <f>IF($J455=AH$4,MAX(AH$1:AH454)+1,"")</f>
        <v/>
      </c>
      <c r="AI455" s="7" t="str">
        <f>IF($J455=AI$4,MAX(AI$1:AI454)+1,"")</f>
        <v/>
      </c>
      <c r="AJ455" s="7" t="str">
        <f>IF($J455=AJ$4,MAX(AJ$1:AJ454)+1,"")</f>
        <v/>
      </c>
      <c r="AK455" s="7" t="str">
        <f>IF($J455=AK$4,MAX(AK$1:AK454)+1,"")</f>
        <v/>
      </c>
      <c r="AL455" s="7" t="str">
        <f>IF($J455=AL$4,MAX(AL$1:AL454)+1,"")</f>
        <v/>
      </c>
      <c r="AM455" s="7" t="str">
        <f>IF($J455=AM$4,MAX(AM$1:AM454)+1,"")</f>
        <v/>
      </c>
      <c r="AN455" s="7" t="str">
        <f>IF($J455=AN$4,MAX(AN$1:AN454)+1,"")</f>
        <v/>
      </c>
      <c r="AO455" s="7" t="str">
        <f>IF($J455=AO$4,MAX(AO$1:AO454)+1,"")</f>
        <v/>
      </c>
      <c r="AP455" s="7" t="str">
        <f>IF($J455=AP$4,MAX(AP$1:AP454)+1,"")</f>
        <v/>
      </c>
      <c r="AQ455" s="7" t="str">
        <f>IF($J455=AQ$4,MAX(AQ$1:AQ454)+1,"")</f>
        <v/>
      </c>
      <c r="AR455" s="7" t="str">
        <f>IF($J455=AR$4,MAX(AR$1:AR454)+1,"")</f>
        <v/>
      </c>
      <c r="AS455" s="7" t="str">
        <f>IF($J455=AS$4,MAX(AS$1:AS454)+1,"")</f>
        <v/>
      </c>
      <c r="AT455" s="7" t="str">
        <f>IF($J455=AT$4,MAX(AT$1:AT454)+1,"")</f>
        <v/>
      </c>
      <c r="AU455" s="7" t="str">
        <f>IF($J455=AU$4,MAX(AU$1:AU454)+1,"")</f>
        <v/>
      </c>
      <c r="AV455" s="7" t="str">
        <f>IF($J455=AV$4,MAX(AV$1:AV454)+1,"")</f>
        <v/>
      </c>
      <c r="AW455" s="7" t="str">
        <f>IF($J455=AW$4,MAX(AW$1:AW454)+1,"")</f>
        <v/>
      </c>
      <c r="AX455" s="7" t="str">
        <f>IF($J455=AX$4,MAX(AX$1:AX454)+1,"")</f>
        <v/>
      </c>
      <c r="AY455" s="7" t="str">
        <f>IF($J455=AY$4,MAX(AY$1:AY454)+1,"")</f>
        <v/>
      </c>
      <c r="AZ455" s="7" t="str">
        <f>IF($J455=AZ$4,MAX(AZ$1:AZ454)+1,"")</f>
        <v/>
      </c>
      <c r="BA455" s="7" t="str">
        <f>IF($J455=BA$4,MAX(BA$1:BA454)+1,"")</f>
        <v/>
      </c>
      <c r="BB455" s="7" t="str">
        <f>IF($J455=BB$4,MAX(BB$1:BB454)+1,"")</f>
        <v/>
      </c>
      <c r="BC455" s="7" t="str">
        <f>IF($J455=BC$4,MAX(BC$1:BC454)+1,"")</f>
        <v/>
      </c>
      <c r="BD455" s="7" t="str">
        <f>IF($J455=BD$4,MAX(BD$1:BD454)+1,"")</f>
        <v/>
      </c>
      <c r="BE455" s="7" t="str">
        <f>IF($J455=BE$4,MAX(BE$1:BE454)+1,"")</f>
        <v/>
      </c>
      <c r="BF455" s="7" t="str">
        <f>IF($J455=BF$4,MAX(BF$1:BF454)+1,"")</f>
        <v/>
      </c>
      <c r="BG455" s="7" t="str">
        <f>IF($J455=BG$4,MAX(BG$1:BG454)+1,"")</f>
        <v/>
      </c>
      <c r="BH455" s="7" t="str">
        <f>IF($J455=BH$4,MAX(BH$1:BH454)+1,"")</f>
        <v/>
      </c>
      <c r="BI455" s="6">
        <f t="shared" si="32"/>
        <v>26</v>
      </c>
    </row>
    <row r="456" spans="1:61">
      <c r="A456" s="6" t="str">
        <f t="shared" si="29"/>
        <v>มัธยมศึกษาปีที่ 2/2-27</v>
      </c>
      <c r="B456" s="6" t="str">
        <f t="shared" si="30"/>
        <v>ช67210-27</v>
      </c>
      <c r="D456" s="7">
        <v>27</v>
      </c>
      <c r="E456" s="7" t="s">
        <v>1313</v>
      </c>
      <c r="F456" s="6" t="s">
        <v>1314</v>
      </c>
      <c r="G456" s="6" t="s">
        <v>1315</v>
      </c>
      <c r="H456" s="7" t="s">
        <v>785</v>
      </c>
      <c r="J456" s="7" t="str">
        <f>IF(K456='วิชา-ชั้นที่สอน'!$B$9,'วิชา-ชั้นที่สอน'!$A$9,IF(K456='วิชา-ชั้นที่สอน'!$B$10,'วิชา-ชั้นที่สอน'!$A$10,IF(K456='วิชา-ชั้นที่สอน'!$B$11,'วิชา-ชั้นที่สอน'!$A$11,IF(K456='วิชา-ชั้นที่สอน'!$B$12,'วิชา-ชั้นที่สอน'!$A$12,IF(K456='วิชา-ชั้นที่สอน'!$B$13,'วิชา-ชั้นที่สอน'!$A$13,IF(K456='วิชา-ชั้นที่สอน'!$B$14,'วิชา-ชั้นที่สอน'!$A$14,IF(K456='วิชา-ชั้นที่สอน'!$B$15,'วิชา-ชั้นที่สอน'!$A$15,IF(K456='วิชา-ชั้นที่สอน'!$B$16,'วิชา-ชั้นที่สอน'!$A$16,"-"))))))))</f>
        <v>ช67210</v>
      </c>
      <c r="K456" s="7" t="s">
        <v>1941</v>
      </c>
      <c r="L456" s="7" t="str">
        <f>IF(J456=0,"",IF(J456="-","",IF(J456="","",VLOOKUP(J456,'วิชา-ชั้นที่สอน'!$A$3:$F$59,3,FALSE))))</f>
        <v>นางสาวจันทนา  เกิดจันทร์ตรง</v>
      </c>
      <c r="M456" s="7" t="str">
        <f>IF(L456=$M$4,MAX(M$1:$M455)+1,"")</f>
        <v/>
      </c>
      <c r="N456" s="7" t="str">
        <f>IF($L456=N$4,MAX(N$1:N455)+1,"")</f>
        <v/>
      </c>
      <c r="O456" s="7" t="str">
        <f>IF($L456=O$4,MAX(O$1:O455)+1,"")</f>
        <v/>
      </c>
      <c r="P456" s="7" t="str">
        <f>IF($L456=P$4,MAX(P$1:P455)+1,"")</f>
        <v/>
      </c>
      <c r="Q456" s="7" t="str">
        <f>IF($L456=Q$4,MAX(Q$1:Q455)+1,"")</f>
        <v/>
      </c>
      <c r="R456" s="7" t="str">
        <f>IF($L456=R$4,MAX(R$1:R455)+1,"")</f>
        <v/>
      </c>
      <c r="S456" s="7" t="str">
        <f>IF($L456=S$4,MAX(S$1:S455)+1,"")</f>
        <v/>
      </c>
      <c r="T456" s="7" t="str">
        <f>IF($L456=T$4,MAX(T$1:T455)+1,"")</f>
        <v/>
      </c>
      <c r="U456" s="7">
        <f>IF($L456=U$4,MAX(U$1:U455)+1,"")</f>
        <v>27</v>
      </c>
      <c r="V456" s="6">
        <f t="shared" si="31"/>
        <v>27</v>
      </c>
      <c r="X456" s="7" t="str">
        <f>IF($J456=X$4,MAX(X$1:X455)+1,"")</f>
        <v/>
      </c>
      <c r="Y456" s="7" t="str">
        <f>IF($J456=Y$4,MAX(Y$1:Y455)+1,"")</f>
        <v/>
      </c>
      <c r="Z456" s="7" t="str">
        <f>IF($J456=Z$4,MAX(Z$1:Z455)+1,"")</f>
        <v/>
      </c>
      <c r="AA456" s="7" t="str">
        <f>IF($J456=AA$4,MAX(AA$1:AA455)+1,"")</f>
        <v/>
      </c>
      <c r="AB456" s="7" t="str">
        <f>IF($J456=AB$4,MAX(AB$1:AB455)+1,"")</f>
        <v/>
      </c>
      <c r="AC456" s="7" t="str">
        <f>IF($J456=AC$4,MAX(AC$1:AC455)+1,"")</f>
        <v/>
      </c>
      <c r="AD456" s="7" t="str">
        <f>IF($J456=AD$4,MAX(AD$1:AD455)+1,"")</f>
        <v/>
      </c>
      <c r="AE456" s="7">
        <f>IF($J456=AE$4,MAX(AE$1:AE455)+1,"")</f>
        <v>27</v>
      </c>
      <c r="AF456" s="7" t="str">
        <f>IF($J456=AF$4,MAX(AF$1:AF455)+1,"")</f>
        <v/>
      </c>
      <c r="AG456" s="7" t="str">
        <f>IF($J456=AG$4,MAX(AG$1:AG455)+1,"")</f>
        <v/>
      </c>
      <c r="AH456" s="7" t="str">
        <f>IF($J456=AH$4,MAX(AH$1:AH455)+1,"")</f>
        <v/>
      </c>
      <c r="AI456" s="7" t="str">
        <f>IF($J456=AI$4,MAX(AI$1:AI455)+1,"")</f>
        <v/>
      </c>
      <c r="AJ456" s="7" t="str">
        <f>IF($J456=AJ$4,MAX(AJ$1:AJ455)+1,"")</f>
        <v/>
      </c>
      <c r="AK456" s="7" t="str">
        <f>IF($J456=AK$4,MAX(AK$1:AK455)+1,"")</f>
        <v/>
      </c>
      <c r="AL456" s="7" t="str">
        <f>IF($J456=AL$4,MAX(AL$1:AL455)+1,"")</f>
        <v/>
      </c>
      <c r="AM456" s="7" t="str">
        <f>IF($J456=AM$4,MAX(AM$1:AM455)+1,"")</f>
        <v/>
      </c>
      <c r="AN456" s="7" t="str">
        <f>IF($J456=AN$4,MAX(AN$1:AN455)+1,"")</f>
        <v/>
      </c>
      <c r="AO456" s="7" t="str">
        <f>IF($J456=AO$4,MAX(AO$1:AO455)+1,"")</f>
        <v/>
      </c>
      <c r="AP456" s="7" t="str">
        <f>IF($J456=AP$4,MAX(AP$1:AP455)+1,"")</f>
        <v/>
      </c>
      <c r="AQ456" s="7" t="str">
        <f>IF($J456=AQ$4,MAX(AQ$1:AQ455)+1,"")</f>
        <v/>
      </c>
      <c r="AR456" s="7" t="str">
        <f>IF($J456=AR$4,MAX(AR$1:AR455)+1,"")</f>
        <v/>
      </c>
      <c r="AS456" s="7" t="str">
        <f>IF($J456=AS$4,MAX(AS$1:AS455)+1,"")</f>
        <v/>
      </c>
      <c r="AT456" s="7" t="str">
        <f>IF($J456=AT$4,MAX(AT$1:AT455)+1,"")</f>
        <v/>
      </c>
      <c r="AU456" s="7" t="str">
        <f>IF($J456=AU$4,MAX(AU$1:AU455)+1,"")</f>
        <v/>
      </c>
      <c r="AV456" s="7" t="str">
        <f>IF($J456=AV$4,MAX(AV$1:AV455)+1,"")</f>
        <v/>
      </c>
      <c r="AW456" s="7" t="str">
        <f>IF($J456=AW$4,MAX(AW$1:AW455)+1,"")</f>
        <v/>
      </c>
      <c r="AX456" s="7" t="str">
        <f>IF($J456=AX$4,MAX(AX$1:AX455)+1,"")</f>
        <v/>
      </c>
      <c r="AY456" s="7" t="str">
        <f>IF($J456=AY$4,MAX(AY$1:AY455)+1,"")</f>
        <v/>
      </c>
      <c r="AZ456" s="7" t="str">
        <f>IF($J456=AZ$4,MAX(AZ$1:AZ455)+1,"")</f>
        <v/>
      </c>
      <c r="BA456" s="7" t="str">
        <f>IF($J456=BA$4,MAX(BA$1:BA455)+1,"")</f>
        <v/>
      </c>
      <c r="BB456" s="7" t="str">
        <f>IF($J456=BB$4,MAX(BB$1:BB455)+1,"")</f>
        <v/>
      </c>
      <c r="BC456" s="7" t="str">
        <f>IF($J456=BC$4,MAX(BC$1:BC455)+1,"")</f>
        <v/>
      </c>
      <c r="BD456" s="7" t="str">
        <f>IF($J456=BD$4,MAX(BD$1:BD455)+1,"")</f>
        <v/>
      </c>
      <c r="BE456" s="7" t="str">
        <f>IF($J456=BE$4,MAX(BE$1:BE455)+1,"")</f>
        <v/>
      </c>
      <c r="BF456" s="7" t="str">
        <f>IF($J456=BF$4,MAX(BF$1:BF455)+1,"")</f>
        <v/>
      </c>
      <c r="BG456" s="7" t="str">
        <f>IF($J456=BG$4,MAX(BG$1:BG455)+1,"")</f>
        <v/>
      </c>
      <c r="BH456" s="7" t="str">
        <f>IF($J456=BH$4,MAX(BH$1:BH455)+1,"")</f>
        <v/>
      </c>
      <c r="BI456" s="6">
        <f t="shared" si="32"/>
        <v>27</v>
      </c>
    </row>
    <row r="457" spans="1:61">
      <c r="A457" s="6" t="str">
        <f t="shared" si="29"/>
        <v>มัธยมศึกษาปีที่ 2/2-28</v>
      </c>
      <c r="B457" s="6" t="str">
        <f t="shared" si="30"/>
        <v>ช67210-28</v>
      </c>
      <c r="D457" s="7">
        <v>28</v>
      </c>
      <c r="E457" s="7" t="s">
        <v>2028</v>
      </c>
      <c r="F457" s="6" t="s">
        <v>2029</v>
      </c>
      <c r="G457" s="6" t="s">
        <v>2030</v>
      </c>
      <c r="H457" s="7" t="s">
        <v>785</v>
      </c>
      <c r="J457" s="7" t="str">
        <f>IF(K457='วิชา-ชั้นที่สอน'!$B$9,'วิชา-ชั้นที่สอน'!$A$9,IF(K457='วิชา-ชั้นที่สอน'!$B$10,'วิชา-ชั้นที่สอน'!$A$10,IF(K457='วิชา-ชั้นที่สอน'!$B$11,'วิชา-ชั้นที่สอน'!$A$11,IF(K457='วิชา-ชั้นที่สอน'!$B$12,'วิชา-ชั้นที่สอน'!$A$12,IF(K457='วิชา-ชั้นที่สอน'!$B$13,'วิชา-ชั้นที่สอน'!$A$13,IF(K457='วิชา-ชั้นที่สอน'!$B$14,'วิชา-ชั้นที่สอน'!$A$14,IF(K457='วิชา-ชั้นที่สอน'!$B$15,'วิชา-ชั้นที่สอน'!$A$15,IF(K457='วิชา-ชั้นที่สอน'!$B$16,'วิชา-ชั้นที่สอน'!$A$16,"-"))))))))</f>
        <v>ช67210</v>
      </c>
      <c r="K457" s="7" t="s">
        <v>1941</v>
      </c>
      <c r="L457" s="7" t="str">
        <f>IF(J457=0,"",IF(J457="-","",IF(J457="","",VLOOKUP(J457,'วิชา-ชั้นที่สอน'!$A$3:$F$59,3,FALSE))))</f>
        <v>นางสาวจันทนา  เกิดจันทร์ตรง</v>
      </c>
      <c r="M457" s="7" t="str">
        <f>IF(L457=$M$4,MAX(M$1:$M456)+1,"")</f>
        <v/>
      </c>
      <c r="N457" s="7" t="str">
        <f>IF($L457=N$4,MAX(N$1:N456)+1,"")</f>
        <v/>
      </c>
      <c r="O457" s="7" t="str">
        <f>IF($L457=O$4,MAX(O$1:O456)+1,"")</f>
        <v/>
      </c>
      <c r="P457" s="7" t="str">
        <f>IF($L457=P$4,MAX(P$1:P456)+1,"")</f>
        <v/>
      </c>
      <c r="Q457" s="7" t="str">
        <f>IF($L457=Q$4,MAX(Q$1:Q456)+1,"")</f>
        <v/>
      </c>
      <c r="R457" s="7" t="str">
        <f>IF($L457=R$4,MAX(R$1:R456)+1,"")</f>
        <v/>
      </c>
      <c r="S457" s="7" t="str">
        <f>IF($L457=S$4,MAX(S$1:S456)+1,"")</f>
        <v/>
      </c>
      <c r="T457" s="7" t="str">
        <f>IF($L457=T$4,MAX(T$1:T456)+1,"")</f>
        <v/>
      </c>
      <c r="U457" s="7">
        <f>IF($L457=U$4,MAX(U$1:U456)+1,"")</f>
        <v>28</v>
      </c>
      <c r="V457" s="6">
        <f t="shared" si="31"/>
        <v>28</v>
      </c>
      <c r="X457" s="7" t="str">
        <f>IF($J457=X$4,MAX(X$1:X456)+1,"")</f>
        <v/>
      </c>
      <c r="Y457" s="7" t="str">
        <f>IF($J457=Y$4,MAX(Y$1:Y456)+1,"")</f>
        <v/>
      </c>
      <c r="Z457" s="7" t="str">
        <f>IF($J457=Z$4,MAX(Z$1:Z456)+1,"")</f>
        <v/>
      </c>
      <c r="AA457" s="7" t="str">
        <f>IF($J457=AA$4,MAX(AA$1:AA456)+1,"")</f>
        <v/>
      </c>
      <c r="AB457" s="7" t="str">
        <f>IF($J457=AB$4,MAX(AB$1:AB456)+1,"")</f>
        <v/>
      </c>
      <c r="AC457" s="7" t="str">
        <f>IF($J457=AC$4,MAX(AC$1:AC456)+1,"")</f>
        <v/>
      </c>
      <c r="AD457" s="7" t="str">
        <f>IF($J457=AD$4,MAX(AD$1:AD456)+1,"")</f>
        <v/>
      </c>
      <c r="AE457" s="7">
        <f>IF($J457=AE$4,MAX(AE$1:AE456)+1,"")</f>
        <v>28</v>
      </c>
      <c r="AF457" s="7" t="str">
        <f>IF($J457=AF$4,MAX(AF$1:AF456)+1,"")</f>
        <v/>
      </c>
      <c r="AG457" s="7" t="str">
        <f>IF($J457=AG$4,MAX(AG$1:AG456)+1,"")</f>
        <v/>
      </c>
      <c r="AH457" s="7" t="str">
        <f>IF($J457=AH$4,MAX(AH$1:AH456)+1,"")</f>
        <v/>
      </c>
      <c r="AI457" s="7" t="str">
        <f>IF($J457=AI$4,MAX(AI$1:AI456)+1,"")</f>
        <v/>
      </c>
      <c r="AJ457" s="7" t="str">
        <f>IF($J457=AJ$4,MAX(AJ$1:AJ456)+1,"")</f>
        <v/>
      </c>
      <c r="AK457" s="7" t="str">
        <f>IF($J457=AK$4,MAX(AK$1:AK456)+1,"")</f>
        <v/>
      </c>
      <c r="AL457" s="7" t="str">
        <f>IF($J457=AL$4,MAX(AL$1:AL456)+1,"")</f>
        <v/>
      </c>
      <c r="AM457" s="7" t="str">
        <f>IF($J457=AM$4,MAX(AM$1:AM456)+1,"")</f>
        <v/>
      </c>
      <c r="AN457" s="7" t="str">
        <f>IF($J457=AN$4,MAX(AN$1:AN456)+1,"")</f>
        <v/>
      </c>
      <c r="AO457" s="7" t="str">
        <f>IF($J457=AO$4,MAX(AO$1:AO456)+1,"")</f>
        <v/>
      </c>
      <c r="AP457" s="7" t="str">
        <f>IF($J457=AP$4,MAX(AP$1:AP456)+1,"")</f>
        <v/>
      </c>
      <c r="AQ457" s="7" t="str">
        <f>IF($J457=AQ$4,MAX(AQ$1:AQ456)+1,"")</f>
        <v/>
      </c>
      <c r="AR457" s="7" t="str">
        <f>IF($J457=AR$4,MAX(AR$1:AR456)+1,"")</f>
        <v/>
      </c>
      <c r="AS457" s="7" t="str">
        <f>IF($J457=AS$4,MAX(AS$1:AS456)+1,"")</f>
        <v/>
      </c>
      <c r="AT457" s="7" t="str">
        <f>IF($J457=AT$4,MAX(AT$1:AT456)+1,"")</f>
        <v/>
      </c>
      <c r="AU457" s="7" t="str">
        <f>IF($J457=AU$4,MAX(AU$1:AU456)+1,"")</f>
        <v/>
      </c>
      <c r="AV457" s="7" t="str">
        <f>IF($J457=AV$4,MAX(AV$1:AV456)+1,"")</f>
        <v/>
      </c>
      <c r="AW457" s="7" t="str">
        <f>IF($J457=AW$4,MAX(AW$1:AW456)+1,"")</f>
        <v/>
      </c>
      <c r="AX457" s="7" t="str">
        <f>IF($J457=AX$4,MAX(AX$1:AX456)+1,"")</f>
        <v/>
      </c>
      <c r="AY457" s="7" t="str">
        <f>IF($J457=AY$4,MAX(AY$1:AY456)+1,"")</f>
        <v/>
      </c>
      <c r="AZ457" s="7" t="str">
        <f>IF($J457=AZ$4,MAX(AZ$1:AZ456)+1,"")</f>
        <v/>
      </c>
      <c r="BA457" s="7" t="str">
        <f>IF($J457=BA$4,MAX(BA$1:BA456)+1,"")</f>
        <v/>
      </c>
      <c r="BB457" s="7" t="str">
        <f>IF($J457=BB$4,MAX(BB$1:BB456)+1,"")</f>
        <v/>
      </c>
      <c r="BC457" s="7" t="str">
        <f>IF($J457=BC$4,MAX(BC$1:BC456)+1,"")</f>
        <v/>
      </c>
      <c r="BD457" s="7" t="str">
        <f>IF($J457=BD$4,MAX(BD$1:BD456)+1,"")</f>
        <v/>
      </c>
      <c r="BE457" s="7" t="str">
        <f>IF($J457=BE$4,MAX(BE$1:BE456)+1,"")</f>
        <v/>
      </c>
      <c r="BF457" s="7" t="str">
        <f>IF($J457=BF$4,MAX(BF$1:BF456)+1,"")</f>
        <v/>
      </c>
      <c r="BG457" s="7" t="str">
        <f>IF($J457=BG$4,MAX(BG$1:BG456)+1,"")</f>
        <v/>
      </c>
      <c r="BH457" s="7" t="str">
        <f>IF($J457=BH$4,MAX(BH$1:BH456)+1,"")</f>
        <v/>
      </c>
      <c r="BI457" s="6">
        <f t="shared" si="32"/>
        <v>28</v>
      </c>
    </row>
    <row r="458" spans="1:61">
      <c r="A458" s="6" t="str">
        <f t="shared" si="29"/>
        <v>มัธยมศึกษาปีที่ 2/2-29</v>
      </c>
      <c r="B458" s="6" t="str">
        <f t="shared" si="30"/>
        <v>ช67210-29</v>
      </c>
      <c r="D458" s="7">
        <v>29</v>
      </c>
      <c r="E458" s="7" t="s">
        <v>2031</v>
      </c>
      <c r="F458" s="6" t="s">
        <v>887</v>
      </c>
      <c r="G458" s="6" t="s">
        <v>2032</v>
      </c>
      <c r="H458" s="7" t="s">
        <v>785</v>
      </c>
      <c r="J458" s="7" t="str">
        <f>IF(K458='วิชา-ชั้นที่สอน'!$B$9,'วิชา-ชั้นที่สอน'!$A$9,IF(K458='วิชา-ชั้นที่สอน'!$B$10,'วิชา-ชั้นที่สอน'!$A$10,IF(K458='วิชา-ชั้นที่สอน'!$B$11,'วิชา-ชั้นที่สอน'!$A$11,IF(K458='วิชา-ชั้นที่สอน'!$B$12,'วิชา-ชั้นที่สอน'!$A$12,IF(K458='วิชา-ชั้นที่สอน'!$B$13,'วิชา-ชั้นที่สอน'!$A$13,IF(K458='วิชา-ชั้นที่สอน'!$B$14,'วิชา-ชั้นที่สอน'!$A$14,IF(K458='วิชา-ชั้นที่สอน'!$B$15,'วิชา-ชั้นที่สอน'!$A$15,IF(K458='วิชา-ชั้นที่สอน'!$B$16,'วิชา-ชั้นที่สอน'!$A$16,"-"))))))))</f>
        <v>ช67210</v>
      </c>
      <c r="K458" s="7" t="s">
        <v>1941</v>
      </c>
      <c r="L458" s="7" t="str">
        <f>IF(J458=0,"",IF(J458="-","",IF(J458="","",VLOOKUP(J458,'วิชา-ชั้นที่สอน'!$A$3:$F$59,3,FALSE))))</f>
        <v>นางสาวจันทนา  เกิดจันทร์ตรง</v>
      </c>
      <c r="M458" s="7" t="str">
        <f>IF(L458=$M$4,MAX(M$1:$M457)+1,"")</f>
        <v/>
      </c>
      <c r="N458" s="7" t="str">
        <f>IF($L458=N$4,MAX(N$1:N457)+1,"")</f>
        <v/>
      </c>
      <c r="O458" s="7" t="str">
        <f>IF($L458=O$4,MAX(O$1:O457)+1,"")</f>
        <v/>
      </c>
      <c r="P458" s="7" t="str">
        <f>IF($L458=P$4,MAX(P$1:P457)+1,"")</f>
        <v/>
      </c>
      <c r="Q458" s="7" t="str">
        <f>IF($L458=Q$4,MAX(Q$1:Q457)+1,"")</f>
        <v/>
      </c>
      <c r="R458" s="7" t="str">
        <f>IF($L458=R$4,MAX(R$1:R457)+1,"")</f>
        <v/>
      </c>
      <c r="S458" s="7" t="str">
        <f>IF($L458=S$4,MAX(S$1:S457)+1,"")</f>
        <v/>
      </c>
      <c r="T458" s="7" t="str">
        <f>IF($L458=T$4,MAX(T$1:T457)+1,"")</f>
        <v/>
      </c>
      <c r="U458" s="7">
        <f>IF($L458=U$4,MAX(U$1:U457)+1,"")</f>
        <v>29</v>
      </c>
      <c r="V458" s="6">
        <f t="shared" si="31"/>
        <v>29</v>
      </c>
      <c r="X458" s="7" t="str">
        <f>IF($J458=X$4,MAX(X$1:X457)+1,"")</f>
        <v/>
      </c>
      <c r="Y458" s="7" t="str">
        <f>IF($J458=Y$4,MAX(Y$1:Y457)+1,"")</f>
        <v/>
      </c>
      <c r="Z458" s="7" t="str">
        <f>IF($J458=Z$4,MAX(Z$1:Z457)+1,"")</f>
        <v/>
      </c>
      <c r="AA458" s="7" t="str">
        <f>IF($J458=AA$4,MAX(AA$1:AA457)+1,"")</f>
        <v/>
      </c>
      <c r="AB458" s="7" t="str">
        <f>IF($J458=AB$4,MAX(AB$1:AB457)+1,"")</f>
        <v/>
      </c>
      <c r="AC458" s="7" t="str">
        <f>IF($J458=AC$4,MAX(AC$1:AC457)+1,"")</f>
        <v/>
      </c>
      <c r="AD458" s="7" t="str">
        <f>IF($J458=AD$4,MAX(AD$1:AD457)+1,"")</f>
        <v/>
      </c>
      <c r="AE458" s="7">
        <f>IF($J458=AE$4,MAX(AE$1:AE457)+1,"")</f>
        <v>29</v>
      </c>
      <c r="AF458" s="7" t="str">
        <f>IF($J458=AF$4,MAX(AF$1:AF457)+1,"")</f>
        <v/>
      </c>
      <c r="AG458" s="7" t="str">
        <f>IF($J458=AG$4,MAX(AG$1:AG457)+1,"")</f>
        <v/>
      </c>
      <c r="AH458" s="7" t="str">
        <f>IF($J458=AH$4,MAX(AH$1:AH457)+1,"")</f>
        <v/>
      </c>
      <c r="AI458" s="7" t="str">
        <f>IF($J458=AI$4,MAX(AI$1:AI457)+1,"")</f>
        <v/>
      </c>
      <c r="AJ458" s="7" t="str">
        <f>IF($J458=AJ$4,MAX(AJ$1:AJ457)+1,"")</f>
        <v/>
      </c>
      <c r="AK458" s="7" t="str">
        <f>IF($J458=AK$4,MAX(AK$1:AK457)+1,"")</f>
        <v/>
      </c>
      <c r="AL458" s="7" t="str">
        <f>IF($J458=AL$4,MAX(AL$1:AL457)+1,"")</f>
        <v/>
      </c>
      <c r="AM458" s="7" t="str">
        <f>IF($J458=AM$4,MAX(AM$1:AM457)+1,"")</f>
        <v/>
      </c>
      <c r="AN458" s="7" t="str">
        <f>IF($J458=AN$4,MAX(AN$1:AN457)+1,"")</f>
        <v/>
      </c>
      <c r="AO458" s="7" t="str">
        <f>IF($J458=AO$4,MAX(AO$1:AO457)+1,"")</f>
        <v/>
      </c>
      <c r="AP458" s="7" t="str">
        <f>IF($J458=AP$4,MAX(AP$1:AP457)+1,"")</f>
        <v/>
      </c>
      <c r="AQ458" s="7" t="str">
        <f>IF($J458=AQ$4,MAX(AQ$1:AQ457)+1,"")</f>
        <v/>
      </c>
      <c r="AR458" s="7" t="str">
        <f>IF($J458=AR$4,MAX(AR$1:AR457)+1,"")</f>
        <v/>
      </c>
      <c r="AS458" s="7" t="str">
        <f>IF($J458=AS$4,MAX(AS$1:AS457)+1,"")</f>
        <v/>
      </c>
      <c r="AT458" s="7" t="str">
        <f>IF($J458=AT$4,MAX(AT$1:AT457)+1,"")</f>
        <v/>
      </c>
      <c r="AU458" s="7" t="str">
        <f>IF($J458=AU$4,MAX(AU$1:AU457)+1,"")</f>
        <v/>
      </c>
      <c r="AV458" s="7" t="str">
        <f>IF($J458=AV$4,MAX(AV$1:AV457)+1,"")</f>
        <v/>
      </c>
      <c r="AW458" s="7" t="str">
        <f>IF($J458=AW$4,MAX(AW$1:AW457)+1,"")</f>
        <v/>
      </c>
      <c r="AX458" s="7" t="str">
        <f>IF($J458=AX$4,MAX(AX$1:AX457)+1,"")</f>
        <v/>
      </c>
      <c r="AY458" s="7" t="str">
        <f>IF($J458=AY$4,MAX(AY$1:AY457)+1,"")</f>
        <v/>
      </c>
      <c r="AZ458" s="7" t="str">
        <f>IF($J458=AZ$4,MAX(AZ$1:AZ457)+1,"")</f>
        <v/>
      </c>
      <c r="BA458" s="7" t="str">
        <f>IF($J458=BA$4,MAX(BA$1:BA457)+1,"")</f>
        <v/>
      </c>
      <c r="BB458" s="7" t="str">
        <f>IF($J458=BB$4,MAX(BB$1:BB457)+1,"")</f>
        <v/>
      </c>
      <c r="BC458" s="7" t="str">
        <f>IF($J458=BC$4,MAX(BC$1:BC457)+1,"")</f>
        <v/>
      </c>
      <c r="BD458" s="7" t="str">
        <f>IF($J458=BD$4,MAX(BD$1:BD457)+1,"")</f>
        <v/>
      </c>
      <c r="BE458" s="7" t="str">
        <f>IF($J458=BE$4,MAX(BE$1:BE457)+1,"")</f>
        <v/>
      </c>
      <c r="BF458" s="7" t="str">
        <f>IF($J458=BF$4,MAX(BF$1:BF457)+1,"")</f>
        <v/>
      </c>
      <c r="BG458" s="7" t="str">
        <f>IF($J458=BG$4,MAX(BG$1:BG457)+1,"")</f>
        <v/>
      </c>
      <c r="BH458" s="7" t="str">
        <f>IF($J458=BH$4,MAX(BH$1:BH457)+1,"")</f>
        <v/>
      </c>
      <c r="BI458" s="6">
        <f t="shared" si="32"/>
        <v>29</v>
      </c>
    </row>
    <row r="459" spans="1:61">
      <c r="A459" s="6" t="str">
        <f t="shared" si="29"/>
        <v>มัธยมศึกษาปีที่ 2/2-30</v>
      </c>
      <c r="B459" s="6" t="str">
        <f t="shared" si="30"/>
        <v>ช67210-30</v>
      </c>
      <c r="D459" s="7">
        <v>30</v>
      </c>
      <c r="E459" s="7" t="s">
        <v>2033</v>
      </c>
      <c r="F459" s="6" t="s">
        <v>2034</v>
      </c>
      <c r="G459" s="6" t="s">
        <v>2035</v>
      </c>
      <c r="H459" s="7" t="s">
        <v>785</v>
      </c>
      <c r="J459" s="7" t="str">
        <f>IF(K459='วิชา-ชั้นที่สอน'!$B$9,'วิชา-ชั้นที่สอน'!$A$9,IF(K459='วิชา-ชั้นที่สอน'!$B$10,'วิชา-ชั้นที่สอน'!$A$10,IF(K459='วิชา-ชั้นที่สอน'!$B$11,'วิชา-ชั้นที่สอน'!$A$11,IF(K459='วิชา-ชั้นที่สอน'!$B$12,'วิชา-ชั้นที่สอน'!$A$12,IF(K459='วิชา-ชั้นที่สอน'!$B$13,'วิชา-ชั้นที่สอน'!$A$13,IF(K459='วิชา-ชั้นที่สอน'!$B$14,'วิชา-ชั้นที่สอน'!$A$14,IF(K459='วิชา-ชั้นที่สอน'!$B$15,'วิชา-ชั้นที่สอน'!$A$15,IF(K459='วิชา-ชั้นที่สอน'!$B$16,'วิชา-ชั้นที่สอน'!$A$16,"-"))))))))</f>
        <v>ช67210</v>
      </c>
      <c r="K459" s="7" t="s">
        <v>1941</v>
      </c>
      <c r="L459" s="7" t="str">
        <f>IF(J459=0,"",IF(J459="-","",IF(J459="","",VLOOKUP(J459,'วิชา-ชั้นที่สอน'!$A$3:$F$59,3,FALSE))))</f>
        <v>นางสาวจันทนา  เกิดจันทร์ตรง</v>
      </c>
      <c r="M459" s="7" t="str">
        <f>IF(L459=$M$4,MAX(M$1:$M458)+1,"")</f>
        <v/>
      </c>
      <c r="N459" s="7" t="str">
        <f>IF($L459=N$4,MAX(N$1:N458)+1,"")</f>
        <v/>
      </c>
      <c r="O459" s="7" t="str">
        <f>IF($L459=O$4,MAX(O$1:O458)+1,"")</f>
        <v/>
      </c>
      <c r="P459" s="7" t="str">
        <f>IF($L459=P$4,MAX(P$1:P458)+1,"")</f>
        <v/>
      </c>
      <c r="Q459" s="7" t="str">
        <f>IF($L459=Q$4,MAX(Q$1:Q458)+1,"")</f>
        <v/>
      </c>
      <c r="R459" s="7" t="str">
        <f>IF($L459=R$4,MAX(R$1:R458)+1,"")</f>
        <v/>
      </c>
      <c r="S459" s="7" t="str">
        <f>IF($L459=S$4,MAX(S$1:S458)+1,"")</f>
        <v/>
      </c>
      <c r="T459" s="7" t="str">
        <f>IF($L459=T$4,MAX(T$1:T458)+1,"")</f>
        <v/>
      </c>
      <c r="U459" s="7">
        <f>IF($L459=U$4,MAX(U$1:U458)+1,"")</f>
        <v>30</v>
      </c>
      <c r="V459" s="6">
        <f t="shared" si="31"/>
        <v>30</v>
      </c>
      <c r="X459" s="7" t="str">
        <f>IF($J459=X$4,MAX(X$1:X458)+1,"")</f>
        <v/>
      </c>
      <c r="Y459" s="7" t="str">
        <f>IF($J459=Y$4,MAX(Y$1:Y458)+1,"")</f>
        <v/>
      </c>
      <c r="Z459" s="7" t="str">
        <f>IF($J459=Z$4,MAX(Z$1:Z458)+1,"")</f>
        <v/>
      </c>
      <c r="AA459" s="7" t="str">
        <f>IF($J459=AA$4,MAX(AA$1:AA458)+1,"")</f>
        <v/>
      </c>
      <c r="AB459" s="7" t="str">
        <f>IF($J459=AB$4,MAX(AB$1:AB458)+1,"")</f>
        <v/>
      </c>
      <c r="AC459" s="7" t="str">
        <f>IF($J459=AC$4,MAX(AC$1:AC458)+1,"")</f>
        <v/>
      </c>
      <c r="AD459" s="7" t="str">
        <f>IF($J459=AD$4,MAX(AD$1:AD458)+1,"")</f>
        <v/>
      </c>
      <c r="AE459" s="7">
        <f>IF($J459=AE$4,MAX(AE$1:AE458)+1,"")</f>
        <v>30</v>
      </c>
      <c r="AF459" s="7" t="str">
        <f>IF($J459=AF$4,MAX(AF$1:AF458)+1,"")</f>
        <v/>
      </c>
      <c r="AG459" s="7" t="str">
        <f>IF($J459=AG$4,MAX(AG$1:AG458)+1,"")</f>
        <v/>
      </c>
      <c r="AH459" s="7" t="str">
        <f>IF($J459=AH$4,MAX(AH$1:AH458)+1,"")</f>
        <v/>
      </c>
      <c r="AI459" s="7" t="str">
        <f>IF($J459=AI$4,MAX(AI$1:AI458)+1,"")</f>
        <v/>
      </c>
      <c r="AJ459" s="7" t="str">
        <f>IF($J459=AJ$4,MAX(AJ$1:AJ458)+1,"")</f>
        <v/>
      </c>
      <c r="AK459" s="7" t="str">
        <f>IF($J459=AK$4,MAX(AK$1:AK458)+1,"")</f>
        <v/>
      </c>
      <c r="AL459" s="7" t="str">
        <f>IF($J459=AL$4,MAX(AL$1:AL458)+1,"")</f>
        <v/>
      </c>
      <c r="AM459" s="7" t="str">
        <f>IF($J459=AM$4,MAX(AM$1:AM458)+1,"")</f>
        <v/>
      </c>
      <c r="AN459" s="7" t="str">
        <f>IF($J459=AN$4,MAX(AN$1:AN458)+1,"")</f>
        <v/>
      </c>
      <c r="AO459" s="7" t="str">
        <f>IF($J459=AO$4,MAX(AO$1:AO458)+1,"")</f>
        <v/>
      </c>
      <c r="AP459" s="7" t="str">
        <f>IF($J459=AP$4,MAX(AP$1:AP458)+1,"")</f>
        <v/>
      </c>
      <c r="AQ459" s="7" t="str">
        <f>IF($J459=AQ$4,MAX(AQ$1:AQ458)+1,"")</f>
        <v/>
      </c>
      <c r="AR459" s="7" t="str">
        <f>IF($J459=AR$4,MAX(AR$1:AR458)+1,"")</f>
        <v/>
      </c>
      <c r="AS459" s="7" t="str">
        <f>IF($J459=AS$4,MAX(AS$1:AS458)+1,"")</f>
        <v/>
      </c>
      <c r="AT459" s="7" t="str">
        <f>IF($J459=AT$4,MAX(AT$1:AT458)+1,"")</f>
        <v/>
      </c>
      <c r="AU459" s="7" t="str">
        <f>IF($J459=AU$4,MAX(AU$1:AU458)+1,"")</f>
        <v/>
      </c>
      <c r="AV459" s="7" t="str">
        <f>IF($J459=AV$4,MAX(AV$1:AV458)+1,"")</f>
        <v/>
      </c>
      <c r="AW459" s="7" t="str">
        <f>IF($J459=AW$4,MAX(AW$1:AW458)+1,"")</f>
        <v/>
      </c>
      <c r="AX459" s="7" t="str">
        <f>IF($J459=AX$4,MAX(AX$1:AX458)+1,"")</f>
        <v/>
      </c>
      <c r="AY459" s="7" t="str">
        <f>IF($J459=AY$4,MAX(AY$1:AY458)+1,"")</f>
        <v/>
      </c>
      <c r="AZ459" s="7" t="str">
        <f>IF($J459=AZ$4,MAX(AZ$1:AZ458)+1,"")</f>
        <v/>
      </c>
      <c r="BA459" s="7" t="str">
        <f>IF($J459=BA$4,MAX(BA$1:BA458)+1,"")</f>
        <v/>
      </c>
      <c r="BB459" s="7" t="str">
        <f>IF($J459=BB$4,MAX(BB$1:BB458)+1,"")</f>
        <v/>
      </c>
      <c r="BC459" s="7" t="str">
        <f>IF($J459=BC$4,MAX(BC$1:BC458)+1,"")</f>
        <v/>
      </c>
      <c r="BD459" s="7" t="str">
        <f>IF($J459=BD$4,MAX(BD$1:BD458)+1,"")</f>
        <v/>
      </c>
      <c r="BE459" s="7" t="str">
        <f>IF($J459=BE$4,MAX(BE$1:BE458)+1,"")</f>
        <v/>
      </c>
      <c r="BF459" s="7" t="str">
        <f>IF($J459=BF$4,MAX(BF$1:BF458)+1,"")</f>
        <v/>
      </c>
      <c r="BG459" s="7" t="str">
        <f>IF($J459=BG$4,MAX(BG$1:BG458)+1,"")</f>
        <v/>
      </c>
      <c r="BH459" s="7" t="str">
        <f>IF($J459=BH$4,MAX(BH$1:BH458)+1,"")</f>
        <v/>
      </c>
      <c r="BI459" s="6">
        <f t="shared" si="32"/>
        <v>30</v>
      </c>
    </row>
    <row r="460" spans="1:61">
      <c r="A460" s="6" t="str">
        <f t="shared" si="29"/>
        <v>มัธยมศึกษาปีที่ 2/2-31</v>
      </c>
      <c r="B460" s="6" t="str">
        <f t="shared" si="30"/>
        <v>ช67210-31</v>
      </c>
      <c r="D460" s="7">
        <v>31</v>
      </c>
      <c r="E460" s="7" t="s">
        <v>2036</v>
      </c>
      <c r="F460" s="6" t="s">
        <v>1093</v>
      </c>
      <c r="G460" s="6" t="s">
        <v>1568</v>
      </c>
      <c r="H460" s="7" t="s">
        <v>785</v>
      </c>
      <c r="J460" s="7" t="str">
        <f>IF(K460='วิชา-ชั้นที่สอน'!$B$9,'วิชา-ชั้นที่สอน'!$A$9,IF(K460='วิชา-ชั้นที่สอน'!$B$10,'วิชา-ชั้นที่สอน'!$A$10,IF(K460='วิชา-ชั้นที่สอน'!$B$11,'วิชา-ชั้นที่สอน'!$A$11,IF(K460='วิชา-ชั้นที่สอน'!$B$12,'วิชา-ชั้นที่สอน'!$A$12,IF(K460='วิชา-ชั้นที่สอน'!$B$13,'วิชา-ชั้นที่สอน'!$A$13,IF(K460='วิชา-ชั้นที่สอน'!$B$14,'วิชา-ชั้นที่สอน'!$A$14,IF(K460='วิชา-ชั้นที่สอน'!$B$15,'วิชา-ชั้นที่สอน'!$A$15,IF(K460='วิชา-ชั้นที่สอน'!$B$16,'วิชา-ชั้นที่สอน'!$A$16,"-"))))))))</f>
        <v>ช67210</v>
      </c>
      <c r="K460" s="7" t="s">
        <v>1941</v>
      </c>
      <c r="L460" s="7" t="str">
        <f>IF(J460=0,"",IF(J460="-","",IF(J460="","",VLOOKUP(J460,'วิชา-ชั้นที่สอน'!$A$3:$F$59,3,FALSE))))</f>
        <v>นางสาวจันทนา  เกิดจันทร์ตรง</v>
      </c>
      <c r="M460" s="7" t="str">
        <f>IF(L460=$M$4,MAX(M$1:$M459)+1,"")</f>
        <v/>
      </c>
      <c r="N460" s="7" t="str">
        <f>IF($L460=N$4,MAX(N$1:N459)+1,"")</f>
        <v/>
      </c>
      <c r="O460" s="7" t="str">
        <f>IF($L460=O$4,MAX(O$1:O459)+1,"")</f>
        <v/>
      </c>
      <c r="P460" s="7" t="str">
        <f>IF($L460=P$4,MAX(P$1:P459)+1,"")</f>
        <v/>
      </c>
      <c r="Q460" s="7" t="str">
        <f>IF($L460=Q$4,MAX(Q$1:Q459)+1,"")</f>
        <v/>
      </c>
      <c r="R460" s="7" t="str">
        <f>IF($L460=R$4,MAX(R$1:R459)+1,"")</f>
        <v/>
      </c>
      <c r="S460" s="7" t="str">
        <f>IF($L460=S$4,MAX(S$1:S459)+1,"")</f>
        <v/>
      </c>
      <c r="T460" s="7" t="str">
        <f>IF($L460=T$4,MAX(T$1:T459)+1,"")</f>
        <v/>
      </c>
      <c r="U460" s="7">
        <f>IF($L460=U$4,MAX(U$1:U459)+1,"")</f>
        <v>31</v>
      </c>
      <c r="V460" s="6">
        <f t="shared" si="31"/>
        <v>31</v>
      </c>
      <c r="X460" s="7" t="str">
        <f>IF($J460=X$4,MAX(X$1:X459)+1,"")</f>
        <v/>
      </c>
      <c r="Y460" s="7" t="str">
        <f>IF($J460=Y$4,MAX(Y$1:Y459)+1,"")</f>
        <v/>
      </c>
      <c r="Z460" s="7" t="str">
        <f>IF($J460=Z$4,MAX(Z$1:Z459)+1,"")</f>
        <v/>
      </c>
      <c r="AA460" s="7" t="str">
        <f>IF($J460=AA$4,MAX(AA$1:AA459)+1,"")</f>
        <v/>
      </c>
      <c r="AB460" s="7" t="str">
        <f>IF($J460=AB$4,MAX(AB$1:AB459)+1,"")</f>
        <v/>
      </c>
      <c r="AC460" s="7" t="str">
        <f>IF($J460=AC$4,MAX(AC$1:AC459)+1,"")</f>
        <v/>
      </c>
      <c r="AD460" s="7" t="str">
        <f>IF($J460=AD$4,MAX(AD$1:AD459)+1,"")</f>
        <v/>
      </c>
      <c r="AE460" s="7">
        <f>IF($J460=AE$4,MAX(AE$1:AE459)+1,"")</f>
        <v>31</v>
      </c>
      <c r="AF460" s="7" t="str">
        <f>IF($J460=AF$4,MAX(AF$1:AF459)+1,"")</f>
        <v/>
      </c>
      <c r="AG460" s="7" t="str">
        <f>IF($J460=AG$4,MAX(AG$1:AG459)+1,"")</f>
        <v/>
      </c>
      <c r="AH460" s="7" t="str">
        <f>IF($J460=AH$4,MAX(AH$1:AH459)+1,"")</f>
        <v/>
      </c>
      <c r="AI460" s="7" t="str">
        <f>IF($J460=AI$4,MAX(AI$1:AI459)+1,"")</f>
        <v/>
      </c>
      <c r="AJ460" s="7" t="str">
        <f>IF($J460=AJ$4,MAX(AJ$1:AJ459)+1,"")</f>
        <v/>
      </c>
      <c r="AK460" s="7" t="str">
        <f>IF($J460=AK$4,MAX(AK$1:AK459)+1,"")</f>
        <v/>
      </c>
      <c r="AL460" s="7" t="str">
        <f>IF($J460=AL$4,MAX(AL$1:AL459)+1,"")</f>
        <v/>
      </c>
      <c r="AM460" s="7" t="str">
        <f>IF($J460=AM$4,MAX(AM$1:AM459)+1,"")</f>
        <v/>
      </c>
      <c r="AN460" s="7" t="str">
        <f>IF($J460=AN$4,MAX(AN$1:AN459)+1,"")</f>
        <v/>
      </c>
      <c r="AO460" s="7" t="str">
        <f>IF($J460=AO$4,MAX(AO$1:AO459)+1,"")</f>
        <v/>
      </c>
      <c r="AP460" s="7" t="str">
        <f>IF($J460=AP$4,MAX(AP$1:AP459)+1,"")</f>
        <v/>
      </c>
      <c r="AQ460" s="7" t="str">
        <f>IF($J460=AQ$4,MAX(AQ$1:AQ459)+1,"")</f>
        <v/>
      </c>
      <c r="AR460" s="7" t="str">
        <f>IF($J460=AR$4,MAX(AR$1:AR459)+1,"")</f>
        <v/>
      </c>
      <c r="AS460" s="7" t="str">
        <f>IF($J460=AS$4,MAX(AS$1:AS459)+1,"")</f>
        <v/>
      </c>
      <c r="AT460" s="7" t="str">
        <f>IF($J460=AT$4,MAX(AT$1:AT459)+1,"")</f>
        <v/>
      </c>
      <c r="AU460" s="7" t="str">
        <f>IF($J460=AU$4,MAX(AU$1:AU459)+1,"")</f>
        <v/>
      </c>
      <c r="AV460" s="7" t="str">
        <f>IF($J460=AV$4,MAX(AV$1:AV459)+1,"")</f>
        <v/>
      </c>
      <c r="AW460" s="7" t="str">
        <f>IF($J460=AW$4,MAX(AW$1:AW459)+1,"")</f>
        <v/>
      </c>
      <c r="AX460" s="7" t="str">
        <f>IF($J460=AX$4,MAX(AX$1:AX459)+1,"")</f>
        <v/>
      </c>
      <c r="AY460" s="7" t="str">
        <f>IF($J460=AY$4,MAX(AY$1:AY459)+1,"")</f>
        <v/>
      </c>
      <c r="AZ460" s="7" t="str">
        <f>IF($J460=AZ$4,MAX(AZ$1:AZ459)+1,"")</f>
        <v/>
      </c>
      <c r="BA460" s="7" t="str">
        <f>IF($J460=BA$4,MAX(BA$1:BA459)+1,"")</f>
        <v/>
      </c>
      <c r="BB460" s="7" t="str">
        <f>IF($J460=BB$4,MAX(BB$1:BB459)+1,"")</f>
        <v/>
      </c>
      <c r="BC460" s="7" t="str">
        <f>IF($J460=BC$4,MAX(BC$1:BC459)+1,"")</f>
        <v/>
      </c>
      <c r="BD460" s="7" t="str">
        <f>IF($J460=BD$4,MAX(BD$1:BD459)+1,"")</f>
        <v/>
      </c>
      <c r="BE460" s="7" t="str">
        <f>IF($J460=BE$4,MAX(BE$1:BE459)+1,"")</f>
        <v/>
      </c>
      <c r="BF460" s="7" t="str">
        <f>IF($J460=BF$4,MAX(BF$1:BF459)+1,"")</f>
        <v/>
      </c>
      <c r="BG460" s="7" t="str">
        <f>IF($J460=BG$4,MAX(BG$1:BG459)+1,"")</f>
        <v/>
      </c>
      <c r="BH460" s="7" t="str">
        <f>IF($J460=BH$4,MAX(BH$1:BH459)+1,"")</f>
        <v/>
      </c>
      <c r="BI460" s="6">
        <f t="shared" si="32"/>
        <v>31</v>
      </c>
    </row>
    <row r="461" spans="1:61">
      <c r="A461" s="6" t="str">
        <f t="shared" si="29"/>
        <v>มัธยมศึกษาปีที่ 2/2-32</v>
      </c>
      <c r="B461" s="6" t="str">
        <f t="shared" si="30"/>
        <v>ช67210-32</v>
      </c>
      <c r="D461" s="7">
        <v>32</v>
      </c>
      <c r="E461" s="7" t="s">
        <v>1316</v>
      </c>
      <c r="F461" s="6" t="s">
        <v>1317</v>
      </c>
      <c r="G461" s="6" t="s">
        <v>1318</v>
      </c>
      <c r="H461" s="7" t="s">
        <v>785</v>
      </c>
      <c r="J461" s="7" t="str">
        <f>IF(K461='วิชา-ชั้นที่สอน'!$B$9,'วิชา-ชั้นที่สอน'!$A$9,IF(K461='วิชา-ชั้นที่สอน'!$B$10,'วิชา-ชั้นที่สอน'!$A$10,IF(K461='วิชา-ชั้นที่สอน'!$B$11,'วิชา-ชั้นที่สอน'!$A$11,IF(K461='วิชา-ชั้นที่สอน'!$B$12,'วิชา-ชั้นที่สอน'!$A$12,IF(K461='วิชา-ชั้นที่สอน'!$B$13,'วิชา-ชั้นที่สอน'!$A$13,IF(K461='วิชา-ชั้นที่สอน'!$B$14,'วิชา-ชั้นที่สอน'!$A$14,IF(K461='วิชา-ชั้นที่สอน'!$B$15,'วิชา-ชั้นที่สอน'!$A$15,IF(K461='วิชา-ชั้นที่สอน'!$B$16,'วิชา-ชั้นที่สอน'!$A$16,"-"))))))))</f>
        <v>ช67210</v>
      </c>
      <c r="K461" s="7" t="s">
        <v>1941</v>
      </c>
      <c r="L461" s="7" t="str">
        <f>IF(J461=0,"",IF(J461="-","",IF(J461="","",VLOOKUP(J461,'วิชา-ชั้นที่สอน'!$A$3:$F$59,3,FALSE))))</f>
        <v>นางสาวจันทนา  เกิดจันทร์ตรง</v>
      </c>
      <c r="M461" s="7" t="str">
        <f>IF(L461=$M$4,MAX(M$1:$M460)+1,"")</f>
        <v/>
      </c>
      <c r="N461" s="7" t="str">
        <f>IF($L461=N$4,MAX(N$1:N460)+1,"")</f>
        <v/>
      </c>
      <c r="O461" s="7" t="str">
        <f>IF($L461=O$4,MAX(O$1:O460)+1,"")</f>
        <v/>
      </c>
      <c r="P461" s="7" t="str">
        <f>IF($L461=P$4,MAX(P$1:P460)+1,"")</f>
        <v/>
      </c>
      <c r="Q461" s="7" t="str">
        <f>IF($L461=Q$4,MAX(Q$1:Q460)+1,"")</f>
        <v/>
      </c>
      <c r="R461" s="7" t="str">
        <f>IF($L461=R$4,MAX(R$1:R460)+1,"")</f>
        <v/>
      </c>
      <c r="S461" s="7" t="str">
        <f>IF($L461=S$4,MAX(S$1:S460)+1,"")</f>
        <v/>
      </c>
      <c r="T461" s="7" t="str">
        <f>IF($L461=T$4,MAX(T$1:T460)+1,"")</f>
        <v/>
      </c>
      <c r="U461" s="7">
        <f>IF($L461=U$4,MAX(U$1:U460)+1,"")</f>
        <v>32</v>
      </c>
      <c r="V461" s="6">
        <f t="shared" si="31"/>
        <v>32</v>
      </c>
      <c r="X461" s="7" t="str">
        <f>IF($J461=X$4,MAX(X$1:X460)+1,"")</f>
        <v/>
      </c>
      <c r="Y461" s="7" t="str">
        <f>IF($J461=Y$4,MAX(Y$1:Y460)+1,"")</f>
        <v/>
      </c>
      <c r="Z461" s="7" t="str">
        <f>IF($J461=Z$4,MAX(Z$1:Z460)+1,"")</f>
        <v/>
      </c>
      <c r="AA461" s="7" t="str">
        <f>IF($J461=AA$4,MAX(AA$1:AA460)+1,"")</f>
        <v/>
      </c>
      <c r="AB461" s="7" t="str">
        <f>IF($J461=AB$4,MAX(AB$1:AB460)+1,"")</f>
        <v/>
      </c>
      <c r="AC461" s="7" t="str">
        <f>IF($J461=AC$4,MAX(AC$1:AC460)+1,"")</f>
        <v/>
      </c>
      <c r="AD461" s="7" t="str">
        <f>IF($J461=AD$4,MAX(AD$1:AD460)+1,"")</f>
        <v/>
      </c>
      <c r="AE461" s="7">
        <f>IF($J461=AE$4,MAX(AE$1:AE460)+1,"")</f>
        <v>32</v>
      </c>
      <c r="AF461" s="7" t="str">
        <f>IF($J461=AF$4,MAX(AF$1:AF460)+1,"")</f>
        <v/>
      </c>
      <c r="AG461" s="7" t="str">
        <f>IF($J461=AG$4,MAX(AG$1:AG460)+1,"")</f>
        <v/>
      </c>
      <c r="AH461" s="7" t="str">
        <f>IF($J461=AH$4,MAX(AH$1:AH460)+1,"")</f>
        <v/>
      </c>
      <c r="AI461" s="7" t="str">
        <f>IF($J461=AI$4,MAX(AI$1:AI460)+1,"")</f>
        <v/>
      </c>
      <c r="AJ461" s="7" t="str">
        <f>IF($J461=AJ$4,MAX(AJ$1:AJ460)+1,"")</f>
        <v/>
      </c>
      <c r="AK461" s="7" t="str">
        <f>IF($J461=AK$4,MAX(AK$1:AK460)+1,"")</f>
        <v/>
      </c>
      <c r="AL461" s="7" t="str">
        <f>IF($J461=AL$4,MAX(AL$1:AL460)+1,"")</f>
        <v/>
      </c>
      <c r="AM461" s="7" t="str">
        <f>IF($J461=AM$4,MAX(AM$1:AM460)+1,"")</f>
        <v/>
      </c>
      <c r="AN461" s="7" t="str">
        <f>IF($J461=AN$4,MAX(AN$1:AN460)+1,"")</f>
        <v/>
      </c>
      <c r="AO461" s="7" t="str">
        <f>IF($J461=AO$4,MAX(AO$1:AO460)+1,"")</f>
        <v/>
      </c>
      <c r="AP461" s="7" t="str">
        <f>IF($J461=AP$4,MAX(AP$1:AP460)+1,"")</f>
        <v/>
      </c>
      <c r="AQ461" s="7" t="str">
        <f>IF($J461=AQ$4,MAX(AQ$1:AQ460)+1,"")</f>
        <v/>
      </c>
      <c r="AR461" s="7" t="str">
        <f>IF($J461=AR$4,MAX(AR$1:AR460)+1,"")</f>
        <v/>
      </c>
      <c r="AS461" s="7" t="str">
        <f>IF($J461=AS$4,MAX(AS$1:AS460)+1,"")</f>
        <v/>
      </c>
      <c r="AT461" s="7" t="str">
        <f>IF($J461=AT$4,MAX(AT$1:AT460)+1,"")</f>
        <v/>
      </c>
      <c r="AU461" s="7" t="str">
        <f>IF($J461=AU$4,MAX(AU$1:AU460)+1,"")</f>
        <v/>
      </c>
      <c r="AV461" s="7" t="str">
        <f>IF($J461=AV$4,MAX(AV$1:AV460)+1,"")</f>
        <v/>
      </c>
      <c r="AW461" s="7" t="str">
        <f>IF($J461=AW$4,MAX(AW$1:AW460)+1,"")</f>
        <v/>
      </c>
      <c r="AX461" s="7" t="str">
        <f>IF($J461=AX$4,MAX(AX$1:AX460)+1,"")</f>
        <v/>
      </c>
      <c r="AY461" s="7" t="str">
        <f>IF($J461=AY$4,MAX(AY$1:AY460)+1,"")</f>
        <v/>
      </c>
      <c r="AZ461" s="7" t="str">
        <f>IF($J461=AZ$4,MAX(AZ$1:AZ460)+1,"")</f>
        <v/>
      </c>
      <c r="BA461" s="7" t="str">
        <f>IF($J461=BA$4,MAX(BA$1:BA460)+1,"")</f>
        <v/>
      </c>
      <c r="BB461" s="7" t="str">
        <f>IF($J461=BB$4,MAX(BB$1:BB460)+1,"")</f>
        <v/>
      </c>
      <c r="BC461" s="7" t="str">
        <f>IF($J461=BC$4,MAX(BC$1:BC460)+1,"")</f>
        <v/>
      </c>
      <c r="BD461" s="7" t="str">
        <f>IF($J461=BD$4,MAX(BD$1:BD460)+1,"")</f>
        <v/>
      </c>
      <c r="BE461" s="7" t="str">
        <f>IF($J461=BE$4,MAX(BE$1:BE460)+1,"")</f>
        <v/>
      </c>
      <c r="BF461" s="7" t="str">
        <f>IF($J461=BF$4,MAX(BF$1:BF460)+1,"")</f>
        <v/>
      </c>
      <c r="BG461" s="7" t="str">
        <f>IF($J461=BG$4,MAX(BG$1:BG460)+1,"")</f>
        <v/>
      </c>
      <c r="BH461" s="7" t="str">
        <f>IF($J461=BH$4,MAX(BH$1:BH460)+1,"")</f>
        <v/>
      </c>
      <c r="BI461" s="6">
        <f t="shared" si="32"/>
        <v>32</v>
      </c>
    </row>
    <row r="462" spans="1:61">
      <c r="A462" s="6" t="str">
        <f t="shared" si="29"/>
        <v>มัธยมศึกษาปีที่ 2/2-33</v>
      </c>
      <c r="B462" s="6" t="str">
        <f t="shared" si="30"/>
        <v>ช67210-33</v>
      </c>
      <c r="D462" s="7">
        <v>33</v>
      </c>
      <c r="E462" s="7" t="s">
        <v>1319</v>
      </c>
      <c r="F462" s="6" t="s">
        <v>2037</v>
      </c>
      <c r="G462" s="6" t="s">
        <v>1320</v>
      </c>
      <c r="H462" s="7" t="s">
        <v>785</v>
      </c>
      <c r="J462" s="7" t="str">
        <f>IF(K462='วิชา-ชั้นที่สอน'!$B$9,'วิชา-ชั้นที่สอน'!$A$9,IF(K462='วิชา-ชั้นที่สอน'!$B$10,'วิชา-ชั้นที่สอน'!$A$10,IF(K462='วิชา-ชั้นที่สอน'!$B$11,'วิชา-ชั้นที่สอน'!$A$11,IF(K462='วิชา-ชั้นที่สอน'!$B$12,'วิชา-ชั้นที่สอน'!$A$12,IF(K462='วิชา-ชั้นที่สอน'!$B$13,'วิชา-ชั้นที่สอน'!$A$13,IF(K462='วิชา-ชั้นที่สอน'!$B$14,'วิชา-ชั้นที่สอน'!$A$14,IF(K462='วิชา-ชั้นที่สอน'!$B$15,'วิชา-ชั้นที่สอน'!$A$15,IF(K462='วิชา-ชั้นที่สอน'!$B$16,'วิชา-ชั้นที่สอน'!$A$16,"-"))))))))</f>
        <v>ช67210</v>
      </c>
      <c r="K462" s="7" t="s">
        <v>1941</v>
      </c>
      <c r="L462" s="7" t="str">
        <f>IF(J462=0,"",IF(J462="-","",IF(J462="","",VLOOKUP(J462,'วิชา-ชั้นที่สอน'!$A$3:$F$59,3,FALSE))))</f>
        <v>นางสาวจันทนา  เกิดจันทร์ตรง</v>
      </c>
      <c r="M462" s="7" t="str">
        <f>IF(L462=$M$4,MAX(M$1:$M461)+1,"")</f>
        <v/>
      </c>
      <c r="N462" s="7" t="str">
        <f>IF($L462=N$4,MAX(N$1:N461)+1,"")</f>
        <v/>
      </c>
      <c r="O462" s="7" t="str">
        <f>IF($L462=O$4,MAX(O$1:O461)+1,"")</f>
        <v/>
      </c>
      <c r="P462" s="7" t="str">
        <f>IF($L462=P$4,MAX(P$1:P461)+1,"")</f>
        <v/>
      </c>
      <c r="Q462" s="7" t="str">
        <f>IF($L462=Q$4,MAX(Q$1:Q461)+1,"")</f>
        <v/>
      </c>
      <c r="R462" s="7" t="str">
        <f>IF($L462=R$4,MAX(R$1:R461)+1,"")</f>
        <v/>
      </c>
      <c r="S462" s="7" t="str">
        <f>IF($L462=S$4,MAX(S$1:S461)+1,"")</f>
        <v/>
      </c>
      <c r="T462" s="7" t="str">
        <f>IF($L462=T$4,MAX(T$1:T461)+1,"")</f>
        <v/>
      </c>
      <c r="U462" s="7">
        <f>IF($L462=U$4,MAX(U$1:U461)+1,"")</f>
        <v>33</v>
      </c>
      <c r="V462" s="6">
        <f t="shared" si="31"/>
        <v>33</v>
      </c>
      <c r="X462" s="7" t="str">
        <f>IF($J462=X$4,MAX(X$1:X461)+1,"")</f>
        <v/>
      </c>
      <c r="Y462" s="7" t="str">
        <f>IF($J462=Y$4,MAX(Y$1:Y461)+1,"")</f>
        <v/>
      </c>
      <c r="Z462" s="7" t="str">
        <f>IF($J462=Z$4,MAX(Z$1:Z461)+1,"")</f>
        <v/>
      </c>
      <c r="AA462" s="7" t="str">
        <f>IF($J462=AA$4,MAX(AA$1:AA461)+1,"")</f>
        <v/>
      </c>
      <c r="AB462" s="7" t="str">
        <f>IF($J462=AB$4,MAX(AB$1:AB461)+1,"")</f>
        <v/>
      </c>
      <c r="AC462" s="7" t="str">
        <f>IF($J462=AC$4,MAX(AC$1:AC461)+1,"")</f>
        <v/>
      </c>
      <c r="AD462" s="7" t="str">
        <f>IF($J462=AD$4,MAX(AD$1:AD461)+1,"")</f>
        <v/>
      </c>
      <c r="AE462" s="7">
        <f>IF($J462=AE$4,MAX(AE$1:AE461)+1,"")</f>
        <v>33</v>
      </c>
      <c r="AF462" s="7" t="str">
        <f>IF($J462=AF$4,MAX(AF$1:AF461)+1,"")</f>
        <v/>
      </c>
      <c r="AG462" s="7" t="str">
        <f>IF($J462=AG$4,MAX(AG$1:AG461)+1,"")</f>
        <v/>
      </c>
      <c r="AH462" s="7" t="str">
        <f>IF($J462=AH$4,MAX(AH$1:AH461)+1,"")</f>
        <v/>
      </c>
      <c r="AI462" s="7" t="str">
        <f>IF($J462=AI$4,MAX(AI$1:AI461)+1,"")</f>
        <v/>
      </c>
      <c r="AJ462" s="7" t="str">
        <f>IF($J462=AJ$4,MAX(AJ$1:AJ461)+1,"")</f>
        <v/>
      </c>
      <c r="AK462" s="7" t="str">
        <f>IF($J462=AK$4,MAX(AK$1:AK461)+1,"")</f>
        <v/>
      </c>
      <c r="AL462" s="7" t="str">
        <f>IF($J462=AL$4,MAX(AL$1:AL461)+1,"")</f>
        <v/>
      </c>
      <c r="AM462" s="7" t="str">
        <f>IF($J462=AM$4,MAX(AM$1:AM461)+1,"")</f>
        <v/>
      </c>
      <c r="AN462" s="7" t="str">
        <f>IF($J462=AN$4,MAX(AN$1:AN461)+1,"")</f>
        <v/>
      </c>
      <c r="AO462" s="7" t="str">
        <f>IF($J462=AO$4,MAX(AO$1:AO461)+1,"")</f>
        <v/>
      </c>
      <c r="AP462" s="7" t="str">
        <f>IF($J462=AP$4,MAX(AP$1:AP461)+1,"")</f>
        <v/>
      </c>
      <c r="AQ462" s="7" t="str">
        <f>IF($J462=AQ$4,MAX(AQ$1:AQ461)+1,"")</f>
        <v/>
      </c>
      <c r="AR462" s="7" t="str">
        <f>IF($J462=AR$4,MAX(AR$1:AR461)+1,"")</f>
        <v/>
      </c>
      <c r="AS462" s="7" t="str">
        <f>IF($J462=AS$4,MAX(AS$1:AS461)+1,"")</f>
        <v/>
      </c>
      <c r="AT462" s="7" t="str">
        <f>IF($J462=AT$4,MAX(AT$1:AT461)+1,"")</f>
        <v/>
      </c>
      <c r="AU462" s="7" t="str">
        <f>IF($J462=AU$4,MAX(AU$1:AU461)+1,"")</f>
        <v/>
      </c>
      <c r="AV462" s="7" t="str">
        <f>IF($J462=AV$4,MAX(AV$1:AV461)+1,"")</f>
        <v/>
      </c>
      <c r="AW462" s="7" t="str">
        <f>IF($J462=AW$4,MAX(AW$1:AW461)+1,"")</f>
        <v/>
      </c>
      <c r="AX462" s="7" t="str">
        <f>IF($J462=AX$4,MAX(AX$1:AX461)+1,"")</f>
        <v/>
      </c>
      <c r="AY462" s="7" t="str">
        <f>IF($J462=AY$4,MAX(AY$1:AY461)+1,"")</f>
        <v/>
      </c>
      <c r="AZ462" s="7" t="str">
        <f>IF($J462=AZ$4,MAX(AZ$1:AZ461)+1,"")</f>
        <v/>
      </c>
      <c r="BA462" s="7" t="str">
        <f>IF($J462=BA$4,MAX(BA$1:BA461)+1,"")</f>
        <v/>
      </c>
      <c r="BB462" s="7" t="str">
        <f>IF($J462=BB$4,MAX(BB$1:BB461)+1,"")</f>
        <v/>
      </c>
      <c r="BC462" s="7" t="str">
        <f>IF($J462=BC$4,MAX(BC$1:BC461)+1,"")</f>
        <v/>
      </c>
      <c r="BD462" s="7" t="str">
        <f>IF($J462=BD$4,MAX(BD$1:BD461)+1,"")</f>
        <v/>
      </c>
      <c r="BE462" s="7" t="str">
        <f>IF($J462=BE$4,MAX(BE$1:BE461)+1,"")</f>
        <v/>
      </c>
      <c r="BF462" s="7" t="str">
        <f>IF($J462=BF$4,MAX(BF$1:BF461)+1,"")</f>
        <v/>
      </c>
      <c r="BG462" s="7" t="str">
        <f>IF($J462=BG$4,MAX(BG$1:BG461)+1,"")</f>
        <v/>
      </c>
      <c r="BH462" s="7" t="str">
        <f>IF($J462=BH$4,MAX(BH$1:BH461)+1,"")</f>
        <v/>
      </c>
      <c r="BI462" s="6">
        <f t="shared" si="32"/>
        <v>33</v>
      </c>
    </row>
    <row r="463" spans="1:61">
      <c r="A463" s="6" t="str">
        <f t="shared" si="29"/>
        <v>มัธยมศึกษาปีที่ 2/2-34</v>
      </c>
      <c r="B463" s="6" t="str">
        <f t="shared" si="30"/>
        <v>ช67210-34</v>
      </c>
      <c r="D463" s="7">
        <v>34</v>
      </c>
      <c r="E463" s="7" t="s">
        <v>1321</v>
      </c>
      <c r="F463" s="6" t="s">
        <v>1322</v>
      </c>
      <c r="G463" s="6" t="s">
        <v>1323</v>
      </c>
      <c r="H463" s="7" t="s">
        <v>785</v>
      </c>
      <c r="J463" s="7" t="str">
        <f>IF(K463='วิชา-ชั้นที่สอน'!$B$9,'วิชา-ชั้นที่สอน'!$A$9,IF(K463='วิชา-ชั้นที่สอน'!$B$10,'วิชา-ชั้นที่สอน'!$A$10,IF(K463='วิชา-ชั้นที่สอน'!$B$11,'วิชา-ชั้นที่สอน'!$A$11,IF(K463='วิชา-ชั้นที่สอน'!$B$12,'วิชา-ชั้นที่สอน'!$A$12,IF(K463='วิชา-ชั้นที่สอน'!$B$13,'วิชา-ชั้นที่สอน'!$A$13,IF(K463='วิชา-ชั้นที่สอน'!$B$14,'วิชา-ชั้นที่สอน'!$A$14,IF(K463='วิชา-ชั้นที่สอน'!$B$15,'วิชา-ชั้นที่สอน'!$A$15,IF(K463='วิชา-ชั้นที่สอน'!$B$16,'วิชา-ชั้นที่สอน'!$A$16,"-"))))))))</f>
        <v>ช67210</v>
      </c>
      <c r="K463" s="7" t="s">
        <v>1941</v>
      </c>
      <c r="L463" s="7" t="str">
        <f>IF(J463=0,"",IF(J463="-","",IF(J463="","",VLOOKUP(J463,'วิชา-ชั้นที่สอน'!$A$3:$F$59,3,FALSE))))</f>
        <v>นางสาวจันทนา  เกิดจันทร์ตรง</v>
      </c>
      <c r="M463" s="7" t="str">
        <f>IF(L463=$M$4,MAX(M$1:$M462)+1,"")</f>
        <v/>
      </c>
      <c r="N463" s="7" t="str">
        <f>IF($L463=N$4,MAX(N$1:N462)+1,"")</f>
        <v/>
      </c>
      <c r="O463" s="7" t="str">
        <f>IF($L463=O$4,MAX(O$1:O462)+1,"")</f>
        <v/>
      </c>
      <c r="P463" s="7" t="str">
        <f>IF($L463=P$4,MAX(P$1:P462)+1,"")</f>
        <v/>
      </c>
      <c r="Q463" s="7" t="str">
        <f>IF($L463=Q$4,MAX(Q$1:Q462)+1,"")</f>
        <v/>
      </c>
      <c r="R463" s="7" t="str">
        <f>IF($L463=R$4,MAX(R$1:R462)+1,"")</f>
        <v/>
      </c>
      <c r="S463" s="7" t="str">
        <f>IF($L463=S$4,MAX(S$1:S462)+1,"")</f>
        <v/>
      </c>
      <c r="T463" s="7" t="str">
        <f>IF($L463=T$4,MAX(T$1:T462)+1,"")</f>
        <v/>
      </c>
      <c r="U463" s="7">
        <f>IF($L463=U$4,MAX(U$1:U462)+1,"")</f>
        <v>34</v>
      </c>
      <c r="V463" s="6">
        <f t="shared" si="31"/>
        <v>34</v>
      </c>
      <c r="X463" s="7" t="str">
        <f>IF($J463=X$4,MAX(X$1:X462)+1,"")</f>
        <v/>
      </c>
      <c r="Y463" s="7" t="str">
        <f>IF($J463=Y$4,MAX(Y$1:Y462)+1,"")</f>
        <v/>
      </c>
      <c r="Z463" s="7" t="str">
        <f>IF($J463=Z$4,MAX(Z$1:Z462)+1,"")</f>
        <v/>
      </c>
      <c r="AA463" s="7" t="str">
        <f>IF($J463=AA$4,MAX(AA$1:AA462)+1,"")</f>
        <v/>
      </c>
      <c r="AB463" s="7" t="str">
        <f>IF($J463=AB$4,MAX(AB$1:AB462)+1,"")</f>
        <v/>
      </c>
      <c r="AC463" s="7" t="str">
        <f>IF($J463=AC$4,MAX(AC$1:AC462)+1,"")</f>
        <v/>
      </c>
      <c r="AD463" s="7" t="str">
        <f>IF($J463=AD$4,MAX(AD$1:AD462)+1,"")</f>
        <v/>
      </c>
      <c r="AE463" s="7">
        <f>IF($J463=AE$4,MAX(AE$1:AE462)+1,"")</f>
        <v>34</v>
      </c>
      <c r="AF463" s="7" t="str">
        <f>IF($J463=AF$4,MAX(AF$1:AF462)+1,"")</f>
        <v/>
      </c>
      <c r="AG463" s="7" t="str">
        <f>IF($J463=AG$4,MAX(AG$1:AG462)+1,"")</f>
        <v/>
      </c>
      <c r="AH463" s="7" t="str">
        <f>IF($J463=AH$4,MAX(AH$1:AH462)+1,"")</f>
        <v/>
      </c>
      <c r="AI463" s="7" t="str">
        <f>IF($J463=AI$4,MAX(AI$1:AI462)+1,"")</f>
        <v/>
      </c>
      <c r="AJ463" s="7" t="str">
        <f>IF($J463=AJ$4,MAX(AJ$1:AJ462)+1,"")</f>
        <v/>
      </c>
      <c r="AK463" s="7" t="str">
        <f>IF($J463=AK$4,MAX(AK$1:AK462)+1,"")</f>
        <v/>
      </c>
      <c r="AL463" s="7" t="str">
        <f>IF($J463=AL$4,MAX(AL$1:AL462)+1,"")</f>
        <v/>
      </c>
      <c r="AM463" s="7" t="str">
        <f>IF($J463=AM$4,MAX(AM$1:AM462)+1,"")</f>
        <v/>
      </c>
      <c r="AN463" s="7" t="str">
        <f>IF($J463=AN$4,MAX(AN$1:AN462)+1,"")</f>
        <v/>
      </c>
      <c r="AO463" s="7" t="str">
        <f>IF($J463=AO$4,MAX(AO$1:AO462)+1,"")</f>
        <v/>
      </c>
      <c r="AP463" s="7" t="str">
        <f>IF($J463=AP$4,MAX(AP$1:AP462)+1,"")</f>
        <v/>
      </c>
      <c r="AQ463" s="7" t="str">
        <f>IF($J463=AQ$4,MAX(AQ$1:AQ462)+1,"")</f>
        <v/>
      </c>
      <c r="AR463" s="7" t="str">
        <f>IF($J463=AR$4,MAX(AR$1:AR462)+1,"")</f>
        <v/>
      </c>
      <c r="AS463" s="7" t="str">
        <f>IF($J463=AS$4,MAX(AS$1:AS462)+1,"")</f>
        <v/>
      </c>
      <c r="AT463" s="7" t="str">
        <f>IF($J463=AT$4,MAX(AT$1:AT462)+1,"")</f>
        <v/>
      </c>
      <c r="AU463" s="7" t="str">
        <f>IF($J463=AU$4,MAX(AU$1:AU462)+1,"")</f>
        <v/>
      </c>
      <c r="AV463" s="7" t="str">
        <f>IF($J463=AV$4,MAX(AV$1:AV462)+1,"")</f>
        <v/>
      </c>
      <c r="AW463" s="7" t="str">
        <f>IF($J463=AW$4,MAX(AW$1:AW462)+1,"")</f>
        <v/>
      </c>
      <c r="AX463" s="7" t="str">
        <f>IF($J463=AX$4,MAX(AX$1:AX462)+1,"")</f>
        <v/>
      </c>
      <c r="AY463" s="7" t="str">
        <f>IF($J463=AY$4,MAX(AY$1:AY462)+1,"")</f>
        <v/>
      </c>
      <c r="AZ463" s="7" t="str">
        <f>IF($J463=AZ$4,MAX(AZ$1:AZ462)+1,"")</f>
        <v/>
      </c>
      <c r="BA463" s="7" t="str">
        <f>IF($J463=BA$4,MAX(BA$1:BA462)+1,"")</f>
        <v/>
      </c>
      <c r="BB463" s="7" t="str">
        <f>IF($J463=BB$4,MAX(BB$1:BB462)+1,"")</f>
        <v/>
      </c>
      <c r="BC463" s="7" t="str">
        <f>IF($J463=BC$4,MAX(BC$1:BC462)+1,"")</f>
        <v/>
      </c>
      <c r="BD463" s="7" t="str">
        <f>IF($J463=BD$4,MAX(BD$1:BD462)+1,"")</f>
        <v/>
      </c>
      <c r="BE463" s="7" t="str">
        <f>IF($J463=BE$4,MAX(BE$1:BE462)+1,"")</f>
        <v/>
      </c>
      <c r="BF463" s="7" t="str">
        <f>IF($J463=BF$4,MAX(BF$1:BF462)+1,"")</f>
        <v/>
      </c>
      <c r="BG463" s="7" t="str">
        <f>IF($J463=BG$4,MAX(BG$1:BG462)+1,"")</f>
        <v/>
      </c>
      <c r="BH463" s="7" t="str">
        <f>IF($J463=BH$4,MAX(BH$1:BH462)+1,"")</f>
        <v/>
      </c>
      <c r="BI463" s="6">
        <f t="shared" si="32"/>
        <v>34</v>
      </c>
    </row>
    <row r="464" spans="1:61">
      <c r="A464" s="6" t="str">
        <f t="shared" si="29"/>
        <v>มัธยมศึกษาปีที่ 2/2-35</v>
      </c>
      <c r="B464" s="6" t="str">
        <f t="shared" si="30"/>
        <v>ช67210-35</v>
      </c>
      <c r="D464" s="7">
        <v>35</v>
      </c>
      <c r="E464" s="7" t="s">
        <v>1324</v>
      </c>
      <c r="F464" s="6" t="s">
        <v>1325</v>
      </c>
      <c r="G464" s="6" t="s">
        <v>1326</v>
      </c>
      <c r="H464" s="7" t="s">
        <v>785</v>
      </c>
      <c r="J464" s="7" t="str">
        <f>IF(K464='วิชา-ชั้นที่สอน'!$B$9,'วิชา-ชั้นที่สอน'!$A$9,IF(K464='วิชา-ชั้นที่สอน'!$B$10,'วิชา-ชั้นที่สอน'!$A$10,IF(K464='วิชา-ชั้นที่สอน'!$B$11,'วิชา-ชั้นที่สอน'!$A$11,IF(K464='วิชา-ชั้นที่สอน'!$B$12,'วิชา-ชั้นที่สอน'!$A$12,IF(K464='วิชา-ชั้นที่สอน'!$B$13,'วิชา-ชั้นที่สอน'!$A$13,IF(K464='วิชา-ชั้นที่สอน'!$B$14,'วิชา-ชั้นที่สอน'!$A$14,IF(K464='วิชา-ชั้นที่สอน'!$B$15,'วิชา-ชั้นที่สอน'!$A$15,IF(K464='วิชา-ชั้นที่สอน'!$B$16,'วิชา-ชั้นที่สอน'!$A$16,"-"))))))))</f>
        <v>ช67210</v>
      </c>
      <c r="K464" s="7" t="s">
        <v>1941</v>
      </c>
      <c r="L464" s="7" t="str">
        <f>IF(J464=0,"",IF(J464="-","",IF(J464="","",VLOOKUP(J464,'วิชา-ชั้นที่สอน'!$A$3:$F$59,3,FALSE))))</f>
        <v>นางสาวจันทนา  เกิดจันทร์ตรง</v>
      </c>
      <c r="M464" s="7" t="str">
        <f>IF(L464=$M$4,MAX(M$1:$M463)+1,"")</f>
        <v/>
      </c>
      <c r="N464" s="7" t="str">
        <f>IF($L464=N$4,MAX(N$1:N463)+1,"")</f>
        <v/>
      </c>
      <c r="O464" s="7" t="str">
        <f>IF($L464=O$4,MAX(O$1:O463)+1,"")</f>
        <v/>
      </c>
      <c r="P464" s="7" t="str">
        <f>IF($L464=P$4,MAX(P$1:P463)+1,"")</f>
        <v/>
      </c>
      <c r="Q464" s="7" t="str">
        <f>IF($L464=Q$4,MAX(Q$1:Q463)+1,"")</f>
        <v/>
      </c>
      <c r="R464" s="7" t="str">
        <f>IF($L464=R$4,MAX(R$1:R463)+1,"")</f>
        <v/>
      </c>
      <c r="S464" s="7" t="str">
        <f>IF($L464=S$4,MAX(S$1:S463)+1,"")</f>
        <v/>
      </c>
      <c r="T464" s="7" t="str">
        <f>IF($L464=T$4,MAX(T$1:T463)+1,"")</f>
        <v/>
      </c>
      <c r="U464" s="7">
        <f>IF($L464=U$4,MAX(U$1:U463)+1,"")</f>
        <v>35</v>
      </c>
      <c r="V464" s="6">
        <f t="shared" si="31"/>
        <v>35</v>
      </c>
      <c r="X464" s="7" t="str">
        <f>IF($J464=X$4,MAX(X$1:X463)+1,"")</f>
        <v/>
      </c>
      <c r="Y464" s="7" t="str">
        <f>IF($J464=Y$4,MAX(Y$1:Y463)+1,"")</f>
        <v/>
      </c>
      <c r="Z464" s="7" t="str">
        <f>IF($J464=Z$4,MAX(Z$1:Z463)+1,"")</f>
        <v/>
      </c>
      <c r="AA464" s="7" t="str">
        <f>IF($J464=AA$4,MAX(AA$1:AA463)+1,"")</f>
        <v/>
      </c>
      <c r="AB464" s="7" t="str">
        <f>IF($J464=AB$4,MAX(AB$1:AB463)+1,"")</f>
        <v/>
      </c>
      <c r="AC464" s="7" t="str">
        <f>IF($J464=AC$4,MAX(AC$1:AC463)+1,"")</f>
        <v/>
      </c>
      <c r="AD464" s="7" t="str">
        <f>IF($J464=AD$4,MAX(AD$1:AD463)+1,"")</f>
        <v/>
      </c>
      <c r="AE464" s="7">
        <f>IF($J464=AE$4,MAX(AE$1:AE463)+1,"")</f>
        <v>35</v>
      </c>
      <c r="AF464" s="7" t="str">
        <f>IF($J464=AF$4,MAX(AF$1:AF463)+1,"")</f>
        <v/>
      </c>
      <c r="AG464" s="7" t="str">
        <f>IF($J464=AG$4,MAX(AG$1:AG463)+1,"")</f>
        <v/>
      </c>
      <c r="AH464" s="7" t="str">
        <f>IF($J464=AH$4,MAX(AH$1:AH463)+1,"")</f>
        <v/>
      </c>
      <c r="AI464" s="7" t="str">
        <f>IF($J464=AI$4,MAX(AI$1:AI463)+1,"")</f>
        <v/>
      </c>
      <c r="AJ464" s="7" t="str">
        <f>IF($J464=AJ$4,MAX(AJ$1:AJ463)+1,"")</f>
        <v/>
      </c>
      <c r="AK464" s="7" t="str">
        <f>IF($J464=AK$4,MAX(AK$1:AK463)+1,"")</f>
        <v/>
      </c>
      <c r="AL464" s="7" t="str">
        <f>IF($J464=AL$4,MAX(AL$1:AL463)+1,"")</f>
        <v/>
      </c>
      <c r="AM464" s="7" t="str">
        <f>IF($J464=AM$4,MAX(AM$1:AM463)+1,"")</f>
        <v/>
      </c>
      <c r="AN464" s="7" t="str">
        <f>IF($J464=AN$4,MAX(AN$1:AN463)+1,"")</f>
        <v/>
      </c>
      <c r="AO464" s="7" t="str">
        <f>IF($J464=AO$4,MAX(AO$1:AO463)+1,"")</f>
        <v/>
      </c>
      <c r="AP464" s="7" t="str">
        <f>IF($J464=AP$4,MAX(AP$1:AP463)+1,"")</f>
        <v/>
      </c>
      <c r="AQ464" s="7" t="str">
        <f>IF($J464=AQ$4,MAX(AQ$1:AQ463)+1,"")</f>
        <v/>
      </c>
      <c r="AR464" s="7" t="str">
        <f>IF($J464=AR$4,MAX(AR$1:AR463)+1,"")</f>
        <v/>
      </c>
      <c r="AS464" s="7" t="str">
        <f>IF($J464=AS$4,MAX(AS$1:AS463)+1,"")</f>
        <v/>
      </c>
      <c r="AT464" s="7" t="str">
        <f>IF($J464=AT$4,MAX(AT$1:AT463)+1,"")</f>
        <v/>
      </c>
      <c r="AU464" s="7" t="str">
        <f>IF($J464=AU$4,MAX(AU$1:AU463)+1,"")</f>
        <v/>
      </c>
      <c r="AV464" s="7" t="str">
        <f>IF($J464=AV$4,MAX(AV$1:AV463)+1,"")</f>
        <v/>
      </c>
      <c r="AW464" s="7" t="str">
        <f>IF($J464=AW$4,MAX(AW$1:AW463)+1,"")</f>
        <v/>
      </c>
      <c r="AX464" s="7" t="str">
        <f>IF($J464=AX$4,MAX(AX$1:AX463)+1,"")</f>
        <v/>
      </c>
      <c r="AY464" s="7" t="str">
        <f>IF($J464=AY$4,MAX(AY$1:AY463)+1,"")</f>
        <v/>
      </c>
      <c r="AZ464" s="7" t="str">
        <f>IF($J464=AZ$4,MAX(AZ$1:AZ463)+1,"")</f>
        <v/>
      </c>
      <c r="BA464" s="7" t="str">
        <f>IF($J464=BA$4,MAX(BA$1:BA463)+1,"")</f>
        <v/>
      </c>
      <c r="BB464" s="7" t="str">
        <f>IF($J464=BB$4,MAX(BB$1:BB463)+1,"")</f>
        <v/>
      </c>
      <c r="BC464" s="7" t="str">
        <f>IF($J464=BC$4,MAX(BC$1:BC463)+1,"")</f>
        <v/>
      </c>
      <c r="BD464" s="7" t="str">
        <f>IF($J464=BD$4,MAX(BD$1:BD463)+1,"")</f>
        <v/>
      </c>
      <c r="BE464" s="7" t="str">
        <f>IF($J464=BE$4,MAX(BE$1:BE463)+1,"")</f>
        <v/>
      </c>
      <c r="BF464" s="7" t="str">
        <f>IF($J464=BF$4,MAX(BF$1:BF463)+1,"")</f>
        <v/>
      </c>
      <c r="BG464" s="7" t="str">
        <f>IF($J464=BG$4,MAX(BG$1:BG463)+1,"")</f>
        <v/>
      </c>
      <c r="BH464" s="7" t="str">
        <f>IF($J464=BH$4,MAX(BH$1:BH463)+1,"")</f>
        <v/>
      </c>
      <c r="BI464" s="6">
        <f t="shared" si="32"/>
        <v>35</v>
      </c>
    </row>
    <row r="465" spans="1:61">
      <c r="A465" s="6" t="str">
        <f t="shared" si="29"/>
        <v>มัธยมศึกษาปีที่ 2/2-36</v>
      </c>
      <c r="B465" s="6" t="str">
        <f t="shared" si="30"/>
        <v>ช67210-36</v>
      </c>
      <c r="D465" s="7">
        <v>36</v>
      </c>
      <c r="E465" s="7" t="s">
        <v>1327</v>
      </c>
      <c r="F465" s="6" t="s">
        <v>1328</v>
      </c>
      <c r="G465" s="6" t="s">
        <v>448</v>
      </c>
      <c r="H465" s="7" t="s">
        <v>785</v>
      </c>
      <c r="J465" s="7" t="str">
        <f>IF(K465='วิชา-ชั้นที่สอน'!$B$9,'วิชา-ชั้นที่สอน'!$A$9,IF(K465='วิชา-ชั้นที่สอน'!$B$10,'วิชา-ชั้นที่สอน'!$A$10,IF(K465='วิชา-ชั้นที่สอน'!$B$11,'วิชา-ชั้นที่สอน'!$A$11,IF(K465='วิชา-ชั้นที่สอน'!$B$12,'วิชา-ชั้นที่สอน'!$A$12,IF(K465='วิชา-ชั้นที่สอน'!$B$13,'วิชา-ชั้นที่สอน'!$A$13,IF(K465='วิชา-ชั้นที่สอน'!$B$14,'วิชา-ชั้นที่สอน'!$A$14,IF(K465='วิชา-ชั้นที่สอน'!$B$15,'วิชา-ชั้นที่สอน'!$A$15,IF(K465='วิชา-ชั้นที่สอน'!$B$16,'วิชา-ชั้นที่สอน'!$A$16,"-"))))))))</f>
        <v>ช67210</v>
      </c>
      <c r="K465" s="7" t="s">
        <v>1941</v>
      </c>
      <c r="L465" s="7" t="str">
        <f>IF(J465=0,"",IF(J465="-","",IF(J465="","",VLOOKUP(J465,'วิชา-ชั้นที่สอน'!$A$3:$F$59,3,FALSE))))</f>
        <v>นางสาวจันทนา  เกิดจันทร์ตรง</v>
      </c>
      <c r="M465" s="7" t="str">
        <f>IF(L465=$M$4,MAX(M$1:$M464)+1,"")</f>
        <v/>
      </c>
      <c r="N465" s="7" t="str">
        <f>IF($L465=N$4,MAX(N$1:N464)+1,"")</f>
        <v/>
      </c>
      <c r="O465" s="7" t="str">
        <f>IF($L465=O$4,MAX(O$1:O464)+1,"")</f>
        <v/>
      </c>
      <c r="P465" s="7" t="str">
        <f>IF($L465=P$4,MAX(P$1:P464)+1,"")</f>
        <v/>
      </c>
      <c r="Q465" s="7" t="str">
        <f>IF($L465=Q$4,MAX(Q$1:Q464)+1,"")</f>
        <v/>
      </c>
      <c r="R465" s="7" t="str">
        <f>IF($L465=R$4,MAX(R$1:R464)+1,"")</f>
        <v/>
      </c>
      <c r="S465" s="7" t="str">
        <f>IF($L465=S$4,MAX(S$1:S464)+1,"")</f>
        <v/>
      </c>
      <c r="T465" s="7" t="str">
        <f>IF($L465=T$4,MAX(T$1:T464)+1,"")</f>
        <v/>
      </c>
      <c r="U465" s="7">
        <f>IF($L465=U$4,MAX(U$1:U464)+1,"")</f>
        <v>36</v>
      </c>
      <c r="V465" s="6">
        <f t="shared" si="31"/>
        <v>36</v>
      </c>
      <c r="X465" s="7" t="str">
        <f>IF($J465=X$4,MAX(X$1:X464)+1,"")</f>
        <v/>
      </c>
      <c r="Y465" s="7" t="str">
        <f>IF($J465=Y$4,MAX(Y$1:Y464)+1,"")</f>
        <v/>
      </c>
      <c r="Z465" s="7" t="str">
        <f>IF($J465=Z$4,MAX(Z$1:Z464)+1,"")</f>
        <v/>
      </c>
      <c r="AA465" s="7" t="str">
        <f>IF($J465=AA$4,MAX(AA$1:AA464)+1,"")</f>
        <v/>
      </c>
      <c r="AB465" s="7" t="str">
        <f>IF($J465=AB$4,MAX(AB$1:AB464)+1,"")</f>
        <v/>
      </c>
      <c r="AC465" s="7" t="str">
        <f>IF($J465=AC$4,MAX(AC$1:AC464)+1,"")</f>
        <v/>
      </c>
      <c r="AD465" s="7" t="str">
        <f>IF($J465=AD$4,MAX(AD$1:AD464)+1,"")</f>
        <v/>
      </c>
      <c r="AE465" s="7">
        <f>IF($J465=AE$4,MAX(AE$1:AE464)+1,"")</f>
        <v>36</v>
      </c>
      <c r="AF465" s="7" t="str">
        <f>IF($J465=AF$4,MAX(AF$1:AF464)+1,"")</f>
        <v/>
      </c>
      <c r="AG465" s="7" t="str">
        <f>IF($J465=AG$4,MAX(AG$1:AG464)+1,"")</f>
        <v/>
      </c>
      <c r="AH465" s="7" t="str">
        <f>IF($J465=AH$4,MAX(AH$1:AH464)+1,"")</f>
        <v/>
      </c>
      <c r="AI465" s="7" t="str">
        <f>IF($J465=AI$4,MAX(AI$1:AI464)+1,"")</f>
        <v/>
      </c>
      <c r="AJ465" s="7" t="str">
        <f>IF($J465=AJ$4,MAX(AJ$1:AJ464)+1,"")</f>
        <v/>
      </c>
      <c r="AK465" s="7" t="str">
        <f>IF($J465=AK$4,MAX(AK$1:AK464)+1,"")</f>
        <v/>
      </c>
      <c r="AL465" s="7" t="str">
        <f>IF($J465=AL$4,MAX(AL$1:AL464)+1,"")</f>
        <v/>
      </c>
      <c r="AM465" s="7" t="str">
        <f>IF($J465=AM$4,MAX(AM$1:AM464)+1,"")</f>
        <v/>
      </c>
      <c r="AN465" s="7" t="str">
        <f>IF($J465=AN$4,MAX(AN$1:AN464)+1,"")</f>
        <v/>
      </c>
      <c r="AO465" s="7" t="str">
        <f>IF($J465=AO$4,MAX(AO$1:AO464)+1,"")</f>
        <v/>
      </c>
      <c r="AP465" s="7" t="str">
        <f>IF($J465=AP$4,MAX(AP$1:AP464)+1,"")</f>
        <v/>
      </c>
      <c r="AQ465" s="7" t="str">
        <f>IF($J465=AQ$4,MAX(AQ$1:AQ464)+1,"")</f>
        <v/>
      </c>
      <c r="AR465" s="7" t="str">
        <f>IF($J465=AR$4,MAX(AR$1:AR464)+1,"")</f>
        <v/>
      </c>
      <c r="AS465" s="7" t="str">
        <f>IF($J465=AS$4,MAX(AS$1:AS464)+1,"")</f>
        <v/>
      </c>
      <c r="AT465" s="7" t="str">
        <f>IF($J465=AT$4,MAX(AT$1:AT464)+1,"")</f>
        <v/>
      </c>
      <c r="AU465" s="7" t="str">
        <f>IF($J465=AU$4,MAX(AU$1:AU464)+1,"")</f>
        <v/>
      </c>
      <c r="AV465" s="7" t="str">
        <f>IF($J465=AV$4,MAX(AV$1:AV464)+1,"")</f>
        <v/>
      </c>
      <c r="AW465" s="7" t="str">
        <f>IF($J465=AW$4,MAX(AW$1:AW464)+1,"")</f>
        <v/>
      </c>
      <c r="AX465" s="7" t="str">
        <f>IF($J465=AX$4,MAX(AX$1:AX464)+1,"")</f>
        <v/>
      </c>
      <c r="AY465" s="7" t="str">
        <f>IF($J465=AY$4,MAX(AY$1:AY464)+1,"")</f>
        <v/>
      </c>
      <c r="AZ465" s="7" t="str">
        <f>IF($J465=AZ$4,MAX(AZ$1:AZ464)+1,"")</f>
        <v/>
      </c>
      <c r="BA465" s="7" t="str">
        <f>IF($J465=BA$4,MAX(BA$1:BA464)+1,"")</f>
        <v/>
      </c>
      <c r="BB465" s="7" t="str">
        <f>IF($J465=BB$4,MAX(BB$1:BB464)+1,"")</f>
        <v/>
      </c>
      <c r="BC465" s="7" t="str">
        <f>IF($J465=BC$4,MAX(BC$1:BC464)+1,"")</f>
        <v/>
      </c>
      <c r="BD465" s="7" t="str">
        <f>IF($J465=BD$4,MAX(BD$1:BD464)+1,"")</f>
        <v/>
      </c>
      <c r="BE465" s="7" t="str">
        <f>IF($J465=BE$4,MAX(BE$1:BE464)+1,"")</f>
        <v/>
      </c>
      <c r="BF465" s="7" t="str">
        <f>IF($J465=BF$4,MAX(BF$1:BF464)+1,"")</f>
        <v/>
      </c>
      <c r="BG465" s="7" t="str">
        <f>IF($J465=BG$4,MAX(BG$1:BG464)+1,"")</f>
        <v/>
      </c>
      <c r="BH465" s="7" t="str">
        <f>IF($J465=BH$4,MAX(BH$1:BH464)+1,"")</f>
        <v/>
      </c>
      <c r="BI465" s="6">
        <f t="shared" si="32"/>
        <v>36</v>
      </c>
    </row>
    <row r="466" spans="1:61">
      <c r="A466" s="6" t="str">
        <f t="shared" si="29"/>
        <v>มัธยมศึกษาปีที่ 2/2-37</v>
      </c>
      <c r="B466" s="6" t="str">
        <f t="shared" si="30"/>
        <v>ช67210-37</v>
      </c>
      <c r="D466" s="7">
        <v>37</v>
      </c>
      <c r="E466" s="7" t="s">
        <v>1329</v>
      </c>
      <c r="F466" s="6" t="s">
        <v>1330</v>
      </c>
      <c r="G466" s="6" t="s">
        <v>197</v>
      </c>
      <c r="H466" s="7" t="s">
        <v>785</v>
      </c>
      <c r="J466" s="7" t="str">
        <f>IF(K466='วิชา-ชั้นที่สอน'!$B$9,'วิชา-ชั้นที่สอน'!$A$9,IF(K466='วิชา-ชั้นที่สอน'!$B$10,'วิชา-ชั้นที่สอน'!$A$10,IF(K466='วิชา-ชั้นที่สอน'!$B$11,'วิชา-ชั้นที่สอน'!$A$11,IF(K466='วิชา-ชั้นที่สอน'!$B$12,'วิชา-ชั้นที่สอน'!$A$12,IF(K466='วิชา-ชั้นที่สอน'!$B$13,'วิชา-ชั้นที่สอน'!$A$13,IF(K466='วิชา-ชั้นที่สอน'!$B$14,'วิชา-ชั้นที่สอน'!$A$14,IF(K466='วิชา-ชั้นที่สอน'!$B$15,'วิชา-ชั้นที่สอน'!$A$15,IF(K466='วิชา-ชั้นที่สอน'!$B$16,'วิชา-ชั้นที่สอน'!$A$16,"-"))))))))</f>
        <v>ช67210</v>
      </c>
      <c r="K466" s="7" t="s">
        <v>1941</v>
      </c>
      <c r="L466" s="7" t="str">
        <f>IF(J466=0,"",IF(J466="-","",IF(J466="","",VLOOKUP(J466,'วิชา-ชั้นที่สอน'!$A$3:$F$59,3,FALSE))))</f>
        <v>นางสาวจันทนา  เกิดจันทร์ตรง</v>
      </c>
      <c r="M466" s="7" t="str">
        <f>IF(L466=$M$4,MAX(M$1:$M465)+1,"")</f>
        <v/>
      </c>
      <c r="N466" s="7" t="str">
        <f>IF($L466=N$4,MAX(N$1:N465)+1,"")</f>
        <v/>
      </c>
      <c r="O466" s="7" t="str">
        <f>IF($L466=O$4,MAX(O$1:O465)+1,"")</f>
        <v/>
      </c>
      <c r="P466" s="7" t="str">
        <f>IF($L466=P$4,MAX(P$1:P465)+1,"")</f>
        <v/>
      </c>
      <c r="Q466" s="7" t="str">
        <f>IF($L466=Q$4,MAX(Q$1:Q465)+1,"")</f>
        <v/>
      </c>
      <c r="R466" s="7" t="str">
        <f>IF($L466=R$4,MAX(R$1:R465)+1,"")</f>
        <v/>
      </c>
      <c r="S466" s="7" t="str">
        <f>IF($L466=S$4,MAX(S$1:S465)+1,"")</f>
        <v/>
      </c>
      <c r="T466" s="7" t="str">
        <f>IF($L466=T$4,MAX(T$1:T465)+1,"")</f>
        <v/>
      </c>
      <c r="U466" s="7">
        <f>IF($L466=U$4,MAX(U$1:U465)+1,"")</f>
        <v>37</v>
      </c>
      <c r="V466" s="6">
        <f t="shared" si="31"/>
        <v>37</v>
      </c>
      <c r="X466" s="7" t="str">
        <f>IF($J466=X$4,MAX(X$1:X465)+1,"")</f>
        <v/>
      </c>
      <c r="Y466" s="7" t="str">
        <f>IF($J466=Y$4,MAX(Y$1:Y465)+1,"")</f>
        <v/>
      </c>
      <c r="Z466" s="7" t="str">
        <f>IF($J466=Z$4,MAX(Z$1:Z465)+1,"")</f>
        <v/>
      </c>
      <c r="AA466" s="7" t="str">
        <f>IF($J466=AA$4,MAX(AA$1:AA465)+1,"")</f>
        <v/>
      </c>
      <c r="AB466" s="7" t="str">
        <f>IF($J466=AB$4,MAX(AB$1:AB465)+1,"")</f>
        <v/>
      </c>
      <c r="AC466" s="7" t="str">
        <f>IF($J466=AC$4,MAX(AC$1:AC465)+1,"")</f>
        <v/>
      </c>
      <c r="AD466" s="7" t="str">
        <f>IF($J466=AD$4,MAX(AD$1:AD465)+1,"")</f>
        <v/>
      </c>
      <c r="AE466" s="7">
        <f>IF($J466=AE$4,MAX(AE$1:AE465)+1,"")</f>
        <v>37</v>
      </c>
      <c r="AF466" s="7" t="str">
        <f>IF($J466=AF$4,MAX(AF$1:AF465)+1,"")</f>
        <v/>
      </c>
      <c r="AG466" s="7" t="str">
        <f>IF($J466=AG$4,MAX(AG$1:AG465)+1,"")</f>
        <v/>
      </c>
      <c r="AH466" s="7" t="str">
        <f>IF($J466=AH$4,MAX(AH$1:AH465)+1,"")</f>
        <v/>
      </c>
      <c r="AI466" s="7" t="str">
        <f>IF($J466=AI$4,MAX(AI$1:AI465)+1,"")</f>
        <v/>
      </c>
      <c r="AJ466" s="7" t="str">
        <f>IF($J466=AJ$4,MAX(AJ$1:AJ465)+1,"")</f>
        <v/>
      </c>
      <c r="AK466" s="7" t="str">
        <f>IF($J466=AK$4,MAX(AK$1:AK465)+1,"")</f>
        <v/>
      </c>
      <c r="AL466" s="7" t="str">
        <f>IF($J466=AL$4,MAX(AL$1:AL465)+1,"")</f>
        <v/>
      </c>
      <c r="AM466" s="7" t="str">
        <f>IF($J466=AM$4,MAX(AM$1:AM465)+1,"")</f>
        <v/>
      </c>
      <c r="AN466" s="7" t="str">
        <f>IF($J466=AN$4,MAX(AN$1:AN465)+1,"")</f>
        <v/>
      </c>
      <c r="AO466" s="7" t="str">
        <f>IF($J466=AO$4,MAX(AO$1:AO465)+1,"")</f>
        <v/>
      </c>
      <c r="AP466" s="7" t="str">
        <f>IF($J466=AP$4,MAX(AP$1:AP465)+1,"")</f>
        <v/>
      </c>
      <c r="AQ466" s="7" t="str">
        <f>IF($J466=AQ$4,MAX(AQ$1:AQ465)+1,"")</f>
        <v/>
      </c>
      <c r="AR466" s="7" t="str">
        <f>IF($J466=AR$4,MAX(AR$1:AR465)+1,"")</f>
        <v/>
      </c>
      <c r="AS466" s="7" t="str">
        <f>IF($J466=AS$4,MAX(AS$1:AS465)+1,"")</f>
        <v/>
      </c>
      <c r="AT466" s="7" t="str">
        <f>IF($J466=AT$4,MAX(AT$1:AT465)+1,"")</f>
        <v/>
      </c>
      <c r="AU466" s="7" t="str">
        <f>IF($J466=AU$4,MAX(AU$1:AU465)+1,"")</f>
        <v/>
      </c>
      <c r="AV466" s="7" t="str">
        <f>IF($J466=AV$4,MAX(AV$1:AV465)+1,"")</f>
        <v/>
      </c>
      <c r="AW466" s="7" t="str">
        <f>IF($J466=AW$4,MAX(AW$1:AW465)+1,"")</f>
        <v/>
      </c>
      <c r="AX466" s="7" t="str">
        <f>IF($J466=AX$4,MAX(AX$1:AX465)+1,"")</f>
        <v/>
      </c>
      <c r="AY466" s="7" t="str">
        <f>IF($J466=AY$4,MAX(AY$1:AY465)+1,"")</f>
        <v/>
      </c>
      <c r="AZ466" s="7" t="str">
        <f>IF($J466=AZ$4,MAX(AZ$1:AZ465)+1,"")</f>
        <v/>
      </c>
      <c r="BA466" s="7" t="str">
        <f>IF($J466=BA$4,MAX(BA$1:BA465)+1,"")</f>
        <v/>
      </c>
      <c r="BB466" s="7" t="str">
        <f>IF($J466=BB$4,MAX(BB$1:BB465)+1,"")</f>
        <v/>
      </c>
      <c r="BC466" s="7" t="str">
        <f>IF($J466=BC$4,MAX(BC$1:BC465)+1,"")</f>
        <v/>
      </c>
      <c r="BD466" s="7" t="str">
        <f>IF($J466=BD$4,MAX(BD$1:BD465)+1,"")</f>
        <v/>
      </c>
      <c r="BE466" s="7" t="str">
        <f>IF($J466=BE$4,MAX(BE$1:BE465)+1,"")</f>
        <v/>
      </c>
      <c r="BF466" s="7" t="str">
        <f>IF($J466=BF$4,MAX(BF$1:BF465)+1,"")</f>
        <v/>
      </c>
      <c r="BG466" s="7" t="str">
        <f>IF($J466=BG$4,MAX(BG$1:BG465)+1,"")</f>
        <v/>
      </c>
      <c r="BH466" s="7" t="str">
        <f>IF($J466=BH$4,MAX(BH$1:BH465)+1,"")</f>
        <v/>
      </c>
      <c r="BI466" s="6">
        <f t="shared" si="32"/>
        <v>37</v>
      </c>
    </row>
    <row r="467" spans="1:61">
      <c r="A467" s="6" t="str">
        <f t="shared" si="29"/>
        <v>มัธยมศึกษาปีที่ 2/2-38</v>
      </c>
      <c r="B467" s="6" t="str">
        <f t="shared" si="30"/>
        <v>ช67210-38</v>
      </c>
      <c r="D467" s="7">
        <v>38</v>
      </c>
      <c r="E467" s="7" t="s">
        <v>1331</v>
      </c>
      <c r="F467" s="6" t="s">
        <v>1332</v>
      </c>
      <c r="G467" s="6" t="s">
        <v>1333</v>
      </c>
      <c r="H467" s="7" t="s">
        <v>785</v>
      </c>
      <c r="I467" s="7" t="s">
        <v>1845</v>
      </c>
      <c r="J467" s="7" t="str">
        <f>IF(K467='วิชา-ชั้นที่สอน'!$B$9,'วิชา-ชั้นที่สอน'!$A$9,IF(K467='วิชา-ชั้นที่สอน'!$B$10,'วิชา-ชั้นที่สอน'!$A$10,IF(K467='วิชา-ชั้นที่สอน'!$B$11,'วิชา-ชั้นที่สอน'!$A$11,IF(K467='วิชา-ชั้นที่สอน'!$B$12,'วิชา-ชั้นที่สอน'!$A$12,IF(K467='วิชา-ชั้นที่สอน'!$B$13,'วิชา-ชั้นที่สอน'!$A$13,IF(K467='วิชา-ชั้นที่สอน'!$B$14,'วิชา-ชั้นที่สอน'!$A$14,IF(K467='วิชา-ชั้นที่สอน'!$B$15,'วิชา-ชั้นที่สอน'!$A$15,IF(K467='วิชา-ชั้นที่สอน'!$B$16,'วิชา-ชั้นที่สอน'!$A$16,"-"))))))))</f>
        <v>ช67210</v>
      </c>
      <c r="K467" s="7" t="s">
        <v>1941</v>
      </c>
      <c r="L467" s="7" t="str">
        <f>IF(J467=0,"",IF(J467="-","",IF(J467="","",VLOOKUP(J467,'วิชา-ชั้นที่สอน'!$A$3:$F$59,3,FALSE))))</f>
        <v>นางสาวจันทนา  เกิดจันทร์ตรง</v>
      </c>
      <c r="M467" s="7" t="str">
        <f>IF(L467=$M$4,MAX(M$1:$M466)+1,"")</f>
        <v/>
      </c>
      <c r="N467" s="7" t="str">
        <f>IF($L467=N$4,MAX(N$1:N466)+1,"")</f>
        <v/>
      </c>
      <c r="O467" s="7" t="str">
        <f>IF($L467=O$4,MAX(O$1:O466)+1,"")</f>
        <v/>
      </c>
      <c r="P467" s="7" t="str">
        <f>IF($L467=P$4,MAX(P$1:P466)+1,"")</f>
        <v/>
      </c>
      <c r="Q467" s="7" t="str">
        <f>IF($L467=Q$4,MAX(Q$1:Q466)+1,"")</f>
        <v/>
      </c>
      <c r="R467" s="7" t="str">
        <f>IF($L467=R$4,MAX(R$1:R466)+1,"")</f>
        <v/>
      </c>
      <c r="S467" s="7" t="str">
        <f>IF($L467=S$4,MAX(S$1:S466)+1,"")</f>
        <v/>
      </c>
      <c r="T467" s="7" t="str">
        <f>IF($L467=T$4,MAX(T$1:T466)+1,"")</f>
        <v/>
      </c>
      <c r="U467" s="7">
        <f>IF($L467=U$4,MAX(U$1:U466)+1,"")</f>
        <v>38</v>
      </c>
      <c r="V467" s="6">
        <f t="shared" si="31"/>
        <v>38</v>
      </c>
      <c r="X467" s="7" t="str">
        <f>IF($J467=X$4,MAX(X$1:X466)+1,"")</f>
        <v/>
      </c>
      <c r="Y467" s="7" t="str">
        <f>IF($J467=Y$4,MAX(Y$1:Y466)+1,"")</f>
        <v/>
      </c>
      <c r="Z467" s="7" t="str">
        <f>IF($J467=Z$4,MAX(Z$1:Z466)+1,"")</f>
        <v/>
      </c>
      <c r="AA467" s="7" t="str">
        <f>IF($J467=AA$4,MAX(AA$1:AA466)+1,"")</f>
        <v/>
      </c>
      <c r="AB467" s="7" t="str">
        <f>IF($J467=AB$4,MAX(AB$1:AB466)+1,"")</f>
        <v/>
      </c>
      <c r="AC467" s="7" t="str">
        <f>IF($J467=AC$4,MAX(AC$1:AC466)+1,"")</f>
        <v/>
      </c>
      <c r="AD467" s="7" t="str">
        <f>IF($J467=AD$4,MAX(AD$1:AD466)+1,"")</f>
        <v/>
      </c>
      <c r="AE467" s="7">
        <f>IF($J467=AE$4,MAX(AE$1:AE466)+1,"")</f>
        <v>38</v>
      </c>
      <c r="AF467" s="7" t="str">
        <f>IF($J467=AF$4,MAX(AF$1:AF466)+1,"")</f>
        <v/>
      </c>
      <c r="AG467" s="7" t="str">
        <f>IF($J467=AG$4,MAX(AG$1:AG466)+1,"")</f>
        <v/>
      </c>
      <c r="AH467" s="7" t="str">
        <f>IF($J467=AH$4,MAX(AH$1:AH466)+1,"")</f>
        <v/>
      </c>
      <c r="AI467" s="7" t="str">
        <f>IF($J467=AI$4,MAX(AI$1:AI466)+1,"")</f>
        <v/>
      </c>
      <c r="AJ467" s="7" t="str">
        <f>IF($J467=AJ$4,MAX(AJ$1:AJ466)+1,"")</f>
        <v/>
      </c>
      <c r="AK467" s="7" t="str">
        <f>IF($J467=AK$4,MAX(AK$1:AK466)+1,"")</f>
        <v/>
      </c>
      <c r="AL467" s="7" t="str">
        <f>IF($J467=AL$4,MAX(AL$1:AL466)+1,"")</f>
        <v/>
      </c>
      <c r="AM467" s="7" t="str">
        <f>IF($J467=AM$4,MAX(AM$1:AM466)+1,"")</f>
        <v/>
      </c>
      <c r="AN467" s="7" t="str">
        <f>IF($J467=AN$4,MAX(AN$1:AN466)+1,"")</f>
        <v/>
      </c>
      <c r="AO467" s="7" t="str">
        <f>IF($J467=AO$4,MAX(AO$1:AO466)+1,"")</f>
        <v/>
      </c>
      <c r="AP467" s="7" t="str">
        <f>IF($J467=AP$4,MAX(AP$1:AP466)+1,"")</f>
        <v/>
      </c>
      <c r="AQ467" s="7" t="str">
        <f>IF($J467=AQ$4,MAX(AQ$1:AQ466)+1,"")</f>
        <v/>
      </c>
      <c r="AR467" s="7" t="str">
        <f>IF($J467=AR$4,MAX(AR$1:AR466)+1,"")</f>
        <v/>
      </c>
      <c r="AS467" s="7" t="str">
        <f>IF($J467=AS$4,MAX(AS$1:AS466)+1,"")</f>
        <v/>
      </c>
      <c r="AT467" s="7" t="str">
        <f>IF($J467=AT$4,MAX(AT$1:AT466)+1,"")</f>
        <v/>
      </c>
      <c r="AU467" s="7" t="str">
        <f>IF($J467=AU$4,MAX(AU$1:AU466)+1,"")</f>
        <v/>
      </c>
      <c r="AV467" s="7" t="str">
        <f>IF($J467=AV$4,MAX(AV$1:AV466)+1,"")</f>
        <v/>
      </c>
      <c r="AW467" s="7" t="str">
        <f>IF($J467=AW$4,MAX(AW$1:AW466)+1,"")</f>
        <v/>
      </c>
      <c r="AX467" s="7" t="str">
        <f>IF($J467=AX$4,MAX(AX$1:AX466)+1,"")</f>
        <v/>
      </c>
      <c r="AY467" s="7" t="str">
        <f>IF($J467=AY$4,MAX(AY$1:AY466)+1,"")</f>
        <v/>
      </c>
      <c r="AZ467" s="7" t="str">
        <f>IF($J467=AZ$4,MAX(AZ$1:AZ466)+1,"")</f>
        <v/>
      </c>
      <c r="BA467" s="7" t="str">
        <f>IF($J467=BA$4,MAX(BA$1:BA466)+1,"")</f>
        <v/>
      </c>
      <c r="BB467" s="7" t="str">
        <f>IF($J467=BB$4,MAX(BB$1:BB466)+1,"")</f>
        <v/>
      </c>
      <c r="BC467" s="7" t="str">
        <f>IF($J467=BC$4,MAX(BC$1:BC466)+1,"")</f>
        <v/>
      </c>
      <c r="BD467" s="7" t="str">
        <f>IF($J467=BD$4,MAX(BD$1:BD466)+1,"")</f>
        <v/>
      </c>
      <c r="BE467" s="7" t="str">
        <f>IF($J467=BE$4,MAX(BE$1:BE466)+1,"")</f>
        <v/>
      </c>
      <c r="BF467" s="7" t="str">
        <f>IF($J467=BF$4,MAX(BF$1:BF466)+1,"")</f>
        <v/>
      </c>
      <c r="BG467" s="7" t="str">
        <f>IF($J467=BG$4,MAX(BG$1:BG466)+1,"")</f>
        <v/>
      </c>
      <c r="BH467" s="7" t="str">
        <f>IF($J467=BH$4,MAX(BH$1:BH466)+1,"")</f>
        <v/>
      </c>
      <c r="BI467" s="6">
        <f t="shared" si="32"/>
        <v>38</v>
      </c>
    </row>
    <row r="468" spans="1:61">
      <c r="A468" s="6" t="str">
        <f t="shared" si="29"/>
        <v>มัธยมศึกษาปีที่ 2/2-39</v>
      </c>
      <c r="B468" s="6" t="str">
        <f t="shared" si="30"/>
        <v>ช67210-39</v>
      </c>
      <c r="D468" s="7">
        <v>39</v>
      </c>
      <c r="E468" s="7" t="s">
        <v>1334</v>
      </c>
      <c r="F468" s="6" t="s">
        <v>1335</v>
      </c>
      <c r="G468" s="6" t="s">
        <v>32</v>
      </c>
      <c r="H468" s="7" t="s">
        <v>785</v>
      </c>
      <c r="J468" s="7" t="str">
        <f>IF(K468='วิชา-ชั้นที่สอน'!$B$9,'วิชา-ชั้นที่สอน'!$A$9,IF(K468='วิชา-ชั้นที่สอน'!$B$10,'วิชา-ชั้นที่สอน'!$A$10,IF(K468='วิชา-ชั้นที่สอน'!$B$11,'วิชา-ชั้นที่สอน'!$A$11,IF(K468='วิชา-ชั้นที่สอน'!$B$12,'วิชา-ชั้นที่สอน'!$A$12,IF(K468='วิชา-ชั้นที่สอน'!$B$13,'วิชา-ชั้นที่สอน'!$A$13,IF(K468='วิชา-ชั้นที่สอน'!$B$14,'วิชา-ชั้นที่สอน'!$A$14,IF(K468='วิชา-ชั้นที่สอน'!$B$15,'วิชา-ชั้นที่สอน'!$A$15,IF(K468='วิชา-ชั้นที่สอน'!$B$16,'วิชา-ชั้นที่สอน'!$A$16,"-"))))))))</f>
        <v>ช67210</v>
      </c>
      <c r="K468" s="7" t="s">
        <v>1941</v>
      </c>
      <c r="L468" s="7" t="str">
        <f>IF(J468=0,"",IF(J468="-","",IF(J468="","",VLOOKUP(J468,'วิชา-ชั้นที่สอน'!$A$3:$F$59,3,FALSE))))</f>
        <v>นางสาวจันทนา  เกิดจันทร์ตรง</v>
      </c>
      <c r="M468" s="7" t="str">
        <f>IF(L468=$M$4,MAX(M$1:$M467)+1,"")</f>
        <v/>
      </c>
      <c r="N468" s="7" t="str">
        <f>IF($L468=N$4,MAX(N$1:N467)+1,"")</f>
        <v/>
      </c>
      <c r="O468" s="7" t="str">
        <f>IF($L468=O$4,MAX(O$1:O467)+1,"")</f>
        <v/>
      </c>
      <c r="P468" s="7" t="str">
        <f>IF($L468=P$4,MAX(P$1:P467)+1,"")</f>
        <v/>
      </c>
      <c r="Q468" s="7" t="str">
        <f>IF($L468=Q$4,MAX(Q$1:Q467)+1,"")</f>
        <v/>
      </c>
      <c r="R468" s="7" t="str">
        <f>IF($L468=R$4,MAX(R$1:R467)+1,"")</f>
        <v/>
      </c>
      <c r="S468" s="7" t="str">
        <f>IF($L468=S$4,MAX(S$1:S467)+1,"")</f>
        <v/>
      </c>
      <c r="T468" s="7" t="str">
        <f>IF($L468=T$4,MAX(T$1:T467)+1,"")</f>
        <v/>
      </c>
      <c r="U468" s="7">
        <f>IF($L468=U$4,MAX(U$1:U467)+1,"")</f>
        <v>39</v>
      </c>
      <c r="V468" s="6">
        <f t="shared" si="31"/>
        <v>39</v>
      </c>
      <c r="X468" s="7" t="str">
        <f>IF($J468=X$4,MAX(X$1:X467)+1,"")</f>
        <v/>
      </c>
      <c r="Y468" s="7" t="str">
        <f>IF($J468=Y$4,MAX(Y$1:Y467)+1,"")</f>
        <v/>
      </c>
      <c r="Z468" s="7" t="str">
        <f>IF($J468=Z$4,MAX(Z$1:Z467)+1,"")</f>
        <v/>
      </c>
      <c r="AA468" s="7" t="str">
        <f>IF($J468=AA$4,MAX(AA$1:AA467)+1,"")</f>
        <v/>
      </c>
      <c r="AB468" s="7" t="str">
        <f>IF($J468=AB$4,MAX(AB$1:AB467)+1,"")</f>
        <v/>
      </c>
      <c r="AC468" s="7" t="str">
        <f>IF($J468=AC$4,MAX(AC$1:AC467)+1,"")</f>
        <v/>
      </c>
      <c r="AD468" s="7" t="str">
        <f>IF($J468=AD$4,MAX(AD$1:AD467)+1,"")</f>
        <v/>
      </c>
      <c r="AE468" s="7">
        <f>IF($J468=AE$4,MAX(AE$1:AE467)+1,"")</f>
        <v>39</v>
      </c>
      <c r="AF468" s="7" t="str">
        <f>IF($J468=AF$4,MAX(AF$1:AF467)+1,"")</f>
        <v/>
      </c>
      <c r="AG468" s="7" t="str">
        <f>IF($J468=AG$4,MAX(AG$1:AG467)+1,"")</f>
        <v/>
      </c>
      <c r="AH468" s="7" t="str">
        <f>IF($J468=AH$4,MAX(AH$1:AH467)+1,"")</f>
        <v/>
      </c>
      <c r="AI468" s="7" t="str">
        <f>IF($J468=AI$4,MAX(AI$1:AI467)+1,"")</f>
        <v/>
      </c>
      <c r="AJ468" s="7" t="str">
        <f>IF($J468=AJ$4,MAX(AJ$1:AJ467)+1,"")</f>
        <v/>
      </c>
      <c r="AK468" s="7" t="str">
        <f>IF($J468=AK$4,MAX(AK$1:AK467)+1,"")</f>
        <v/>
      </c>
      <c r="AL468" s="7" t="str">
        <f>IF($J468=AL$4,MAX(AL$1:AL467)+1,"")</f>
        <v/>
      </c>
      <c r="AM468" s="7" t="str">
        <f>IF($J468=AM$4,MAX(AM$1:AM467)+1,"")</f>
        <v/>
      </c>
      <c r="AN468" s="7" t="str">
        <f>IF($J468=AN$4,MAX(AN$1:AN467)+1,"")</f>
        <v/>
      </c>
      <c r="AO468" s="7" t="str">
        <f>IF($J468=AO$4,MAX(AO$1:AO467)+1,"")</f>
        <v/>
      </c>
      <c r="AP468" s="7" t="str">
        <f>IF($J468=AP$4,MAX(AP$1:AP467)+1,"")</f>
        <v/>
      </c>
      <c r="AQ468" s="7" t="str">
        <f>IF($J468=AQ$4,MAX(AQ$1:AQ467)+1,"")</f>
        <v/>
      </c>
      <c r="AR468" s="7" t="str">
        <f>IF($J468=AR$4,MAX(AR$1:AR467)+1,"")</f>
        <v/>
      </c>
      <c r="AS468" s="7" t="str">
        <f>IF($J468=AS$4,MAX(AS$1:AS467)+1,"")</f>
        <v/>
      </c>
      <c r="AT468" s="7" t="str">
        <f>IF($J468=AT$4,MAX(AT$1:AT467)+1,"")</f>
        <v/>
      </c>
      <c r="AU468" s="7" t="str">
        <f>IF($J468=AU$4,MAX(AU$1:AU467)+1,"")</f>
        <v/>
      </c>
      <c r="AV468" s="7" t="str">
        <f>IF($J468=AV$4,MAX(AV$1:AV467)+1,"")</f>
        <v/>
      </c>
      <c r="AW468" s="7" t="str">
        <f>IF($J468=AW$4,MAX(AW$1:AW467)+1,"")</f>
        <v/>
      </c>
      <c r="AX468" s="7" t="str">
        <f>IF($J468=AX$4,MAX(AX$1:AX467)+1,"")</f>
        <v/>
      </c>
      <c r="AY468" s="7" t="str">
        <f>IF($J468=AY$4,MAX(AY$1:AY467)+1,"")</f>
        <v/>
      </c>
      <c r="AZ468" s="7" t="str">
        <f>IF($J468=AZ$4,MAX(AZ$1:AZ467)+1,"")</f>
        <v/>
      </c>
      <c r="BA468" s="7" t="str">
        <f>IF($J468=BA$4,MAX(BA$1:BA467)+1,"")</f>
        <v/>
      </c>
      <c r="BB468" s="7" t="str">
        <f>IF($J468=BB$4,MAX(BB$1:BB467)+1,"")</f>
        <v/>
      </c>
      <c r="BC468" s="7" t="str">
        <f>IF($J468=BC$4,MAX(BC$1:BC467)+1,"")</f>
        <v/>
      </c>
      <c r="BD468" s="7" t="str">
        <f>IF($J468=BD$4,MAX(BD$1:BD467)+1,"")</f>
        <v/>
      </c>
      <c r="BE468" s="7" t="str">
        <f>IF($J468=BE$4,MAX(BE$1:BE467)+1,"")</f>
        <v/>
      </c>
      <c r="BF468" s="7" t="str">
        <f>IF($J468=BF$4,MAX(BF$1:BF467)+1,"")</f>
        <v/>
      </c>
      <c r="BG468" s="7" t="str">
        <f>IF($J468=BG$4,MAX(BG$1:BG467)+1,"")</f>
        <v/>
      </c>
      <c r="BH468" s="7" t="str">
        <f>IF($J468=BH$4,MAX(BH$1:BH467)+1,"")</f>
        <v/>
      </c>
      <c r="BI468" s="6">
        <f t="shared" si="32"/>
        <v>39</v>
      </c>
    </row>
    <row r="469" spans="1:61">
      <c r="A469" s="6" t="str">
        <f t="shared" si="29"/>
        <v>มัธยมศึกษาปีที่ 2/2-40</v>
      </c>
      <c r="B469" s="6" t="str">
        <f t="shared" si="30"/>
        <v>ช67210-40</v>
      </c>
      <c r="D469" s="7">
        <v>40</v>
      </c>
      <c r="E469" s="7" t="s">
        <v>1336</v>
      </c>
      <c r="F469" s="6" t="s">
        <v>1337</v>
      </c>
      <c r="G469" s="6" t="s">
        <v>1338</v>
      </c>
      <c r="H469" s="7" t="s">
        <v>785</v>
      </c>
      <c r="J469" s="7" t="str">
        <f>IF(K469='วิชา-ชั้นที่สอน'!$B$9,'วิชา-ชั้นที่สอน'!$A$9,IF(K469='วิชา-ชั้นที่สอน'!$B$10,'วิชา-ชั้นที่สอน'!$A$10,IF(K469='วิชา-ชั้นที่สอน'!$B$11,'วิชา-ชั้นที่สอน'!$A$11,IF(K469='วิชา-ชั้นที่สอน'!$B$12,'วิชา-ชั้นที่สอน'!$A$12,IF(K469='วิชา-ชั้นที่สอน'!$B$13,'วิชา-ชั้นที่สอน'!$A$13,IF(K469='วิชา-ชั้นที่สอน'!$B$14,'วิชา-ชั้นที่สอน'!$A$14,IF(K469='วิชา-ชั้นที่สอน'!$B$15,'วิชา-ชั้นที่สอน'!$A$15,IF(K469='วิชา-ชั้นที่สอน'!$B$16,'วิชา-ชั้นที่สอน'!$A$16,"-"))))))))</f>
        <v>ช67210</v>
      </c>
      <c r="K469" s="7" t="s">
        <v>1941</v>
      </c>
      <c r="L469" s="7" t="str">
        <f>IF(J469=0,"",IF(J469="-","",IF(J469="","",VLOOKUP(J469,'วิชา-ชั้นที่สอน'!$A$3:$F$59,3,FALSE))))</f>
        <v>นางสาวจันทนา  เกิดจันทร์ตรง</v>
      </c>
      <c r="M469" s="7" t="str">
        <f>IF(L469=$M$4,MAX(M$1:$M468)+1,"")</f>
        <v/>
      </c>
      <c r="N469" s="7" t="str">
        <f>IF($L469=N$4,MAX(N$1:N468)+1,"")</f>
        <v/>
      </c>
      <c r="O469" s="7" t="str">
        <f>IF($L469=O$4,MAX(O$1:O468)+1,"")</f>
        <v/>
      </c>
      <c r="P469" s="7" t="str">
        <f>IF($L469=P$4,MAX(P$1:P468)+1,"")</f>
        <v/>
      </c>
      <c r="Q469" s="7" t="str">
        <f>IF($L469=Q$4,MAX(Q$1:Q468)+1,"")</f>
        <v/>
      </c>
      <c r="R469" s="7" t="str">
        <f>IF($L469=R$4,MAX(R$1:R468)+1,"")</f>
        <v/>
      </c>
      <c r="S469" s="7" t="str">
        <f>IF($L469=S$4,MAX(S$1:S468)+1,"")</f>
        <v/>
      </c>
      <c r="T469" s="7" t="str">
        <f>IF($L469=T$4,MAX(T$1:T468)+1,"")</f>
        <v/>
      </c>
      <c r="U469" s="7">
        <f>IF($L469=U$4,MAX(U$1:U468)+1,"")</f>
        <v>40</v>
      </c>
      <c r="V469" s="6">
        <f t="shared" si="31"/>
        <v>40</v>
      </c>
      <c r="X469" s="7" t="str">
        <f>IF($J469=X$4,MAX(X$1:X468)+1,"")</f>
        <v/>
      </c>
      <c r="Y469" s="7" t="str">
        <f>IF($J469=Y$4,MAX(Y$1:Y468)+1,"")</f>
        <v/>
      </c>
      <c r="Z469" s="7" t="str">
        <f>IF($J469=Z$4,MAX(Z$1:Z468)+1,"")</f>
        <v/>
      </c>
      <c r="AA469" s="7" t="str">
        <f>IF($J469=AA$4,MAX(AA$1:AA468)+1,"")</f>
        <v/>
      </c>
      <c r="AB469" s="7" t="str">
        <f>IF($J469=AB$4,MAX(AB$1:AB468)+1,"")</f>
        <v/>
      </c>
      <c r="AC469" s="7" t="str">
        <f>IF($J469=AC$4,MAX(AC$1:AC468)+1,"")</f>
        <v/>
      </c>
      <c r="AD469" s="7" t="str">
        <f>IF($J469=AD$4,MAX(AD$1:AD468)+1,"")</f>
        <v/>
      </c>
      <c r="AE469" s="7">
        <f>IF($J469=AE$4,MAX(AE$1:AE468)+1,"")</f>
        <v>40</v>
      </c>
      <c r="AF469" s="7" t="str">
        <f>IF($J469=AF$4,MAX(AF$1:AF468)+1,"")</f>
        <v/>
      </c>
      <c r="AG469" s="7" t="str">
        <f>IF($J469=AG$4,MAX(AG$1:AG468)+1,"")</f>
        <v/>
      </c>
      <c r="AH469" s="7" t="str">
        <f>IF($J469=AH$4,MAX(AH$1:AH468)+1,"")</f>
        <v/>
      </c>
      <c r="AI469" s="7" t="str">
        <f>IF($J469=AI$4,MAX(AI$1:AI468)+1,"")</f>
        <v/>
      </c>
      <c r="AJ469" s="7" t="str">
        <f>IF($J469=AJ$4,MAX(AJ$1:AJ468)+1,"")</f>
        <v/>
      </c>
      <c r="AK469" s="7" t="str">
        <f>IF($J469=AK$4,MAX(AK$1:AK468)+1,"")</f>
        <v/>
      </c>
      <c r="AL469" s="7" t="str">
        <f>IF($J469=AL$4,MAX(AL$1:AL468)+1,"")</f>
        <v/>
      </c>
      <c r="AM469" s="7" t="str">
        <f>IF($J469=AM$4,MAX(AM$1:AM468)+1,"")</f>
        <v/>
      </c>
      <c r="AN469" s="7" t="str">
        <f>IF($J469=AN$4,MAX(AN$1:AN468)+1,"")</f>
        <v/>
      </c>
      <c r="AO469" s="7" t="str">
        <f>IF($J469=AO$4,MAX(AO$1:AO468)+1,"")</f>
        <v/>
      </c>
      <c r="AP469" s="7" t="str">
        <f>IF($J469=AP$4,MAX(AP$1:AP468)+1,"")</f>
        <v/>
      </c>
      <c r="AQ469" s="7" t="str">
        <f>IF($J469=AQ$4,MAX(AQ$1:AQ468)+1,"")</f>
        <v/>
      </c>
      <c r="AR469" s="7" t="str">
        <f>IF($J469=AR$4,MAX(AR$1:AR468)+1,"")</f>
        <v/>
      </c>
      <c r="AS469" s="7" t="str">
        <f>IF($J469=AS$4,MAX(AS$1:AS468)+1,"")</f>
        <v/>
      </c>
      <c r="AT469" s="7" t="str">
        <f>IF($J469=AT$4,MAX(AT$1:AT468)+1,"")</f>
        <v/>
      </c>
      <c r="AU469" s="7" t="str">
        <f>IF($J469=AU$4,MAX(AU$1:AU468)+1,"")</f>
        <v/>
      </c>
      <c r="AV469" s="7" t="str">
        <f>IF($J469=AV$4,MAX(AV$1:AV468)+1,"")</f>
        <v/>
      </c>
      <c r="AW469" s="7" t="str">
        <f>IF($J469=AW$4,MAX(AW$1:AW468)+1,"")</f>
        <v/>
      </c>
      <c r="AX469" s="7" t="str">
        <f>IF($J469=AX$4,MAX(AX$1:AX468)+1,"")</f>
        <v/>
      </c>
      <c r="AY469" s="7" t="str">
        <f>IF($J469=AY$4,MAX(AY$1:AY468)+1,"")</f>
        <v/>
      </c>
      <c r="AZ469" s="7" t="str">
        <f>IF($J469=AZ$4,MAX(AZ$1:AZ468)+1,"")</f>
        <v/>
      </c>
      <c r="BA469" s="7" t="str">
        <f>IF($J469=BA$4,MAX(BA$1:BA468)+1,"")</f>
        <v/>
      </c>
      <c r="BB469" s="7" t="str">
        <f>IF($J469=BB$4,MAX(BB$1:BB468)+1,"")</f>
        <v/>
      </c>
      <c r="BC469" s="7" t="str">
        <f>IF($J469=BC$4,MAX(BC$1:BC468)+1,"")</f>
        <v/>
      </c>
      <c r="BD469" s="7" t="str">
        <f>IF($J469=BD$4,MAX(BD$1:BD468)+1,"")</f>
        <v/>
      </c>
      <c r="BE469" s="7" t="str">
        <f>IF($J469=BE$4,MAX(BE$1:BE468)+1,"")</f>
        <v/>
      </c>
      <c r="BF469" s="7" t="str">
        <f>IF($J469=BF$4,MAX(BF$1:BF468)+1,"")</f>
        <v/>
      </c>
      <c r="BG469" s="7" t="str">
        <f>IF($J469=BG$4,MAX(BG$1:BG468)+1,"")</f>
        <v/>
      </c>
      <c r="BH469" s="7" t="str">
        <f>IF($J469=BH$4,MAX(BH$1:BH468)+1,"")</f>
        <v/>
      </c>
      <c r="BI469" s="6">
        <f t="shared" si="32"/>
        <v>40</v>
      </c>
    </row>
    <row r="470" spans="1:61">
      <c r="A470" s="6" t="str">
        <f t="shared" si="29"/>
        <v>-41</v>
      </c>
      <c r="B470" s="6" t="str">
        <f t="shared" si="30"/>
        <v>--0</v>
      </c>
      <c r="D470" s="7">
        <v>41</v>
      </c>
      <c r="J470" s="7" t="str">
        <f>IF(K470='วิชา-ชั้นที่สอน'!$B$9,'วิชา-ชั้นที่สอน'!$A$9,IF(K470='วิชา-ชั้นที่สอน'!$B$10,'วิชา-ชั้นที่สอน'!$A$10,IF(K470='วิชา-ชั้นที่สอน'!$B$11,'วิชา-ชั้นที่สอน'!$A$11,IF(K470='วิชา-ชั้นที่สอน'!$B$12,'วิชา-ชั้นที่สอน'!$A$12,IF(K470='วิชา-ชั้นที่สอน'!$B$13,'วิชา-ชั้นที่สอน'!$A$13,IF(K470='วิชา-ชั้นที่สอน'!$B$14,'วิชา-ชั้นที่สอน'!$A$14,IF(K470='วิชา-ชั้นที่สอน'!$B$15,'วิชา-ชั้นที่สอน'!$A$15,IF(K470='วิชา-ชั้นที่สอน'!$B$16,'วิชา-ชั้นที่สอน'!$A$16,"-"))))))))</f>
        <v>-</v>
      </c>
      <c r="L470" s="7" t="str">
        <f>IF(J470=0,"",IF(J470="-","",IF(J470="","",VLOOKUP(J470,'วิชา-ชั้นที่สอน'!$A$3:$F$59,3,FALSE))))</f>
        <v/>
      </c>
      <c r="M470" s="7" t="str">
        <f>IF(L470=$M$4,MAX(M$1:$M469)+1,"")</f>
        <v/>
      </c>
      <c r="N470" s="7" t="str">
        <f>IF($L470=N$4,MAX(N$1:N469)+1,"")</f>
        <v/>
      </c>
      <c r="O470" s="7" t="str">
        <f>IF($L470=O$4,MAX(O$1:O469)+1,"")</f>
        <v/>
      </c>
      <c r="P470" s="7" t="str">
        <f>IF($L470=P$4,MAX(P$1:P469)+1,"")</f>
        <v/>
      </c>
      <c r="Q470" s="7" t="str">
        <f>IF($L470=Q$4,MAX(Q$1:Q469)+1,"")</f>
        <v/>
      </c>
      <c r="R470" s="7" t="str">
        <f>IF($L470=R$4,MAX(R$1:R469)+1,"")</f>
        <v/>
      </c>
      <c r="S470" s="7" t="str">
        <f>IF($L470=S$4,MAX(S$1:S469)+1,"")</f>
        <v/>
      </c>
      <c r="T470" s="7" t="str">
        <f>IF($L470=T$4,MAX(T$1:T469)+1,"")</f>
        <v/>
      </c>
      <c r="U470" s="7" t="str">
        <f>IF($L470=U$4,MAX(U$1:U469)+1,"")</f>
        <v/>
      </c>
      <c r="V470" s="6">
        <f t="shared" si="31"/>
        <v>0</v>
      </c>
      <c r="X470" s="7" t="str">
        <f>IF($J470=X$4,MAX(X$1:X469)+1,"")</f>
        <v/>
      </c>
      <c r="Y470" s="7" t="str">
        <f>IF($J470=Y$4,MAX(Y$1:Y469)+1,"")</f>
        <v/>
      </c>
      <c r="Z470" s="7" t="str">
        <f>IF($J470=Z$4,MAX(Z$1:Z469)+1,"")</f>
        <v/>
      </c>
      <c r="AA470" s="7" t="str">
        <f>IF($J470=AA$4,MAX(AA$1:AA469)+1,"")</f>
        <v/>
      </c>
      <c r="AB470" s="7" t="str">
        <f>IF($J470=AB$4,MAX(AB$1:AB469)+1,"")</f>
        <v/>
      </c>
      <c r="AC470" s="7" t="str">
        <f>IF($J470=AC$4,MAX(AC$1:AC469)+1,"")</f>
        <v/>
      </c>
      <c r="AD470" s="7" t="str">
        <f>IF($J470=AD$4,MAX(AD$1:AD469)+1,"")</f>
        <v/>
      </c>
      <c r="AE470" s="7" t="str">
        <f>IF($J470=AE$4,MAX(AE$1:AE469)+1,"")</f>
        <v/>
      </c>
      <c r="AF470" s="7" t="str">
        <f>IF($J470=AF$4,MAX(AF$1:AF469)+1,"")</f>
        <v/>
      </c>
      <c r="AG470" s="7" t="str">
        <f>IF($J470=AG$4,MAX(AG$1:AG469)+1,"")</f>
        <v/>
      </c>
      <c r="AH470" s="7" t="str">
        <f>IF($J470=AH$4,MAX(AH$1:AH469)+1,"")</f>
        <v/>
      </c>
      <c r="AI470" s="7" t="str">
        <f>IF($J470=AI$4,MAX(AI$1:AI469)+1,"")</f>
        <v/>
      </c>
      <c r="AJ470" s="7" t="str">
        <f>IF($J470=AJ$4,MAX(AJ$1:AJ469)+1,"")</f>
        <v/>
      </c>
      <c r="AK470" s="7" t="str">
        <f>IF($J470=AK$4,MAX(AK$1:AK469)+1,"")</f>
        <v/>
      </c>
      <c r="AL470" s="7" t="str">
        <f>IF($J470=AL$4,MAX(AL$1:AL469)+1,"")</f>
        <v/>
      </c>
      <c r="AM470" s="7" t="str">
        <f>IF($J470=AM$4,MAX(AM$1:AM469)+1,"")</f>
        <v/>
      </c>
      <c r="AN470" s="7" t="str">
        <f>IF($J470=AN$4,MAX(AN$1:AN469)+1,"")</f>
        <v/>
      </c>
      <c r="AO470" s="7" t="str">
        <f>IF($J470=AO$4,MAX(AO$1:AO469)+1,"")</f>
        <v/>
      </c>
      <c r="AP470" s="7" t="str">
        <f>IF($J470=AP$4,MAX(AP$1:AP469)+1,"")</f>
        <v/>
      </c>
      <c r="AQ470" s="7" t="str">
        <f>IF($J470=AQ$4,MAX(AQ$1:AQ469)+1,"")</f>
        <v/>
      </c>
      <c r="AR470" s="7" t="str">
        <f>IF($J470=AR$4,MAX(AR$1:AR469)+1,"")</f>
        <v/>
      </c>
      <c r="AS470" s="7" t="str">
        <f>IF($J470=AS$4,MAX(AS$1:AS469)+1,"")</f>
        <v/>
      </c>
      <c r="AT470" s="7" t="str">
        <f>IF($J470=AT$4,MAX(AT$1:AT469)+1,"")</f>
        <v/>
      </c>
      <c r="AU470" s="7" t="str">
        <f>IF($J470=AU$4,MAX(AU$1:AU469)+1,"")</f>
        <v/>
      </c>
      <c r="AV470" s="7" t="str">
        <f>IF($J470=AV$4,MAX(AV$1:AV469)+1,"")</f>
        <v/>
      </c>
      <c r="AW470" s="7" t="str">
        <f>IF($J470=AW$4,MAX(AW$1:AW469)+1,"")</f>
        <v/>
      </c>
      <c r="AX470" s="7" t="str">
        <f>IF($J470=AX$4,MAX(AX$1:AX469)+1,"")</f>
        <v/>
      </c>
      <c r="AY470" s="7" t="str">
        <f>IF($J470=AY$4,MAX(AY$1:AY469)+1,"")</f>
        <v/>
      </c>
      <c r="AZ470" s="7" t="str">
        <f>IF($J470=AZ$4,MAX(AZ$1:AZ469)+1,"")</f>
        <v/>
      </c>
      <c r="BA470" s="7" t="str">
        <f>IF($J470=BA$4,MAX(BA$1:BA469)+1,"")</f>
        <v/>
      </c>
      <c r="BB470" s="7" t="str">
        <f>IF($J470=BB$4,MAX(BB$1:BB469)+1,"")</f>
        <v/>
      </c>
      <c r="BC470" s="7" t="str">
        <f>IF($J470=BC$4,MAX(BC$1:BC469)+1,"")</f>
        <v/>
      </c>
      <c r="BD470" s="7" t="str">
        <f>IF($J470=BD$4,MAX(BD$1:BD469)+1,"")</f>
        <v/>
      </c>
      <c r="BE470" s="7" t="str">
        <f>IF($J470=BE$4,MAX(BE$1:BE469)+1,"")</f>
        <v/>
      </c>
      <c r="BF470" s="7" t="str">
        <f>IF($J470=BF$4,MAX(BF$1:BF469)+1,"")</f>
        <v/>
      </c>
      <c r="BG470" s="7" t="str">
        <f>IF($J470=BG$4,MAX(BG$1:BG469)+1,"")</f>
        <v/>
      </c>
      <c r="BH470" s="7" t="str">
        <f>IF($J470=BH$4,MAX(BH$1:BH469)+1,"")</f>
        <v/>
      </c>
      <c r="BI470" s="6">
        <f t="shared" si="32"/>
        <v>0</v>
      </c>
    </row>
    <row r="471" spans="1:61">
      <c r="A471" s="6" t="str">
        <f t="shared" si="29"/>
        <v>มัธยมศึกษาปีที่ 2/3-1</v>
      </c>
      <c r="B471" s="6" t="str">
        <f t="shared" si="30"/>
        <v>ช67214-11</v>
      </c>
      <c r="D471" s="7">
        <v>1</v>
      </c>
      <c r="E471" s="7" t="s">
        <v>1339</v>
      </c>
      <c r="F471" s="6" t="s">
        <v>1340</v>
      </c>
      <c r="G471" s="6" t="s">
        <v>1341</v>
      </c>
      <c r="H471" s="7" t="s">
        <v>786</v>
      </c>
      <c r="J471" s="7" t="str">
        <f>IF(K471='วิชา-ชั้นที่สอน'!$B$9,'วิชา-ชั้นที่สอน'!$A$9,IF(K471='วิชา-ชั้นที่สอน'!$B$10,'วิชา-ชั้นที่สอน'!$A$10,IF(K471='วิชา-ชั้นที่สอน'!$B$11,'วิชา-ชั้นที่สอน'!$A$11,IF(K471='วิชา-ชั้นที่สอน'!$B$12,'วิชา-ชั้นที่สอน'!$A$12,IF(K471='วิชา-ชั้นที่สอน'!$B$13,'วิชา-ชั้นที่สอน'!$A$13,IF(K471='วิชา-ชั้นที่สอน'!$B$14,'วิชา-ชั้นที่สอน'!$A$14,IF(K471='วิชา-ชั้นที่สอน'!$B$15,'วิชา-ชั้นที่สอน'!$A$15,IF(K471='วิชา-ชั้นที่สอน'!$B$16,'วิชา-ชั้นที่สอน'!$A$16,"-"))))))))</f>
        <v>ช67214</v>
      </c>
      <c r="K471" s="7" t="s">
        <v>1942</v>
      </c>
      <c r="L471" s="7" t="str">
        <f>IF(J471=0,"",IF(J471="-","",IF(J471="","",VLOOKUP(J471,'วิชา-ชั้นที่สอน'!$A$3:$F$59,3,FALSE))))</f>
        <v>สิบเอกชัยวัฒน์(เก่ง) เรืองไกรศิลป์</v>
      </c>
      <c r="M471" s="7" t="str">
        <f>IF(L471=$M$4,MAX(M$1:$M470)+1,"")</f>
        <v/>
      </c>
      <c r="N471" s="7" t="str">
        <f>IF($L471=N$4,MAX(N$1:N470)+1,"")</f>
        <v/>
      </c>
      <c r="O471" s="7" t="str">
        <f>IF($L471=O$4,MAX(O$1:O470)+1,"")</f>
        <v/>
      </c>
      <c r="P471" s="7">
        <f>IF($L471=P$4,MAX(P$1:P470)+1,"")</f>
        <v>93</v>
      </c>
      <c r="Q471" s="7" t="str">
        <f>IF($L471=Q$4,MAX(Q$1:Q470)+1,"")</f>
        <v/>
      </c>
      <c r="R471" s="7" t="str">
        <f>IF($L471=R$4,MAX(R$1:R470)+1,"")</f>
        <v/>
      </c>
      <c r="S471" s="7" t="str">
        <f>IF($L471=S$4,MAX(S$1:S470)+1,"")</f>
        <v/>
      </c>
      <c r="T471" s="7" t="str">
        <f>IF($L471=T$4,MAX(T$1:T470)+1,"")</f>
        <v/>
      </c>
      <c r="U471" s="7" t="str">
        <f>IF($L471=U$4,MAX(U$1:U470)+1,"")</f>
        <v/>
      </c>
      <c r="V471" s="6">
        <f t="shared" si="31"/>
        <v>93</v>
      </c>
      <c r="X471" s="7" t="str">
        <f>IF($J471=X$4,MAX(X$1:X470)+1,"")</f>
        <v/>
      </c>
      <c r="Y471" s="7" t="str">
        <f>IF($J471=Y$4,MAX(Y$1:Y470)+1,"")</f>
        <v/>
      </c>
      <c r="Z471" s="7" t="str">
        <f>IF($J471=Z$4,MAX(Z$1:Z470)+1,"")</f>
        <v/>
      </c>
      <c r="AA471" s="7" t="str">
        <f>IF($J471=AA$4,MAX(AA$1:AA470)+1,"")</f>
        <v/>
      </c>
      <c r="AB471" s="7" t="str">
        <f>IF($J471=AB$4,MAX(AB$1:AB470)+1,"")</f>
        <v/>
      </c>
      <c r="AC471" s="7" t="str">
        <f>IF($J471=AC$4,MAX(AC$1:AC470)+1,"")</f>
        <v/>
      </c>
      <c r="AD471" s="7" t="str">
        <f>IF($J471=AD$4,MAX(AD$1:AD470)+1,"")</f>
        <v/>
      </c>
      <c r="AE471" s="7" t="str">
        <f>IF($J471=AE$4,MAX(AE$1:AE470)+1,"")</f>
        <v/>
      </c>
      <c r="AF471" s="7" t="str">
        <f>IF($J471=AF$4,MAX(AF$1:AF470)+1,"")</f>
        <v/>
      </c>
      <c r="AG471" s="7" t="str">
        <f>IF($J471=AG$4,MAX(AG$1:AG470)+1,"")</f>
        <v/>
      </c>
      <c r="AH471" s="7" t="str">
        <f>IF($J471=AH$4,MAX(AH$1:AH470)+1,"")</f>
        <v/>
      </c>
      <c r="AI471" s="7">
        <f>IF($J471=AI$4,MAX(AI$1:AI470)+1,"")</f>
        <v>11</v>
      </c>
      <c r="AJ471" s="7" t="str">
        <f>IF($J471=AJ$4,MAX(AJ$1:AJ470)+1,"")</f>
        <v/>
      </c>
      <c r="AK471" s="7" t="str">
        <f>IF($J471=AK$4,MAX(AK$1:AK470)+1,"")</f>
        <v/>
      </c>
      <c r="AL471" s="7" t="str">
        <f>IF($J471=AL$4,MAX(AL$1:AL470)+1,"")</f>
        <v/>
      </c>
      <c r="AM471" s="7" t="str">
        <f>IF($J471=AM$4,MAX(AM$1:AM470)+1,"")</f>
        <v/>
      </c>
      <c r="AN471" s="7" t="str">
        <f>IF($J471=AN$4,MAX(AN$1:AN470)+1,"")</f>
        <v/>
      </c>
      <c r="AO471" s="7" t="str">
        <f>IF($J471=AO$4,MAX(AO$1:AO470)+1,"")</f>
        <v/>
      </c>
      <c r="AP471" s="7" t="str">
        <f>IF($J471=AP$4,MAX(AP$1:AP470)+1,"")</f>
        <v/>
      </c>
      <c r="AQ471" s="7" t="str">
        <f>IF($J471=AQ$4,MAX(AQ$1:AQ470)+1,"")</f>
        <v/>
      </c>
      <c r="AR471" s="7" t="str">
        <f>IF($J471=AR$4,MAX(AR$1:AR470)+1,"")</f>
        <v/>
      </c>
      <c r="AS471" s="7" t="str">
        <f>IF($J471=AS$4,MAX(AS$1:AS470)+1,"")</f>
        <v/>
      </c>
      <c r="AT471" s="7" t="str">
        <f>IF($J471=AT$4,MAX(AT$1:AT470)+1,"")</f>
        <v/>
      </c>
      <c r="AU471" s="7" t="str">
        <f>IF($J471=AU$4,MAX(AU$1:AU470)+1,"")</f>
        <v/>
      </c>
      <c r="AV471" s="7" t="str">
        <f>IF($J471=AV$4,MAX(AV$1:AV470)+1,"")</f>
        <v/>
      </c>
      <c r="AW471" s="7" t="str">
        <f>IF($J471=AW$4,MAX(AW$1:AW470)+1,"")</f>
        <v/>
      </c>
      <c r="AX471" s="7" t="str">
        <f>IF($J471=AX$4,MAX(AX$1:AX470)+1,"")</f>
        <v/>
      </c>
      <c r="AY471" s="7" t="str">
        <f>IF($J471=AY$4,MAX(AY$1:AY470)+1,"")</f>
        <v/>
      </c>
      <c r="AZ471" s="7" t="str">
        <f>IF($J471=AZ$4,MAX(AZ$1:AZ470)+1,"")</f>
        <v/>
      </c>
      <c r="BA471" s="7" t="str">
        <f>IF($J471=BA$4,MAX(BA$1:BA470)+1,"")</f>
        <v/>
      </c>
      <c r="BB471" s="7" t="str">
        <f>IF($J471=BB$4,MAX(BB$1:BB470)+1,"")</f>
        <v/>
      </c>
      <c r="BC471" s="7" t="str">
        <f>IF($J471=BC$4,MAX(BC$1:BC470)+1,"")</f>
        <v/>
      </c>
      <c r="BD471" s="7" t="str">
        <f>IF($J471=BD$4,MAX(BD$1:BD470)+1,"")</f>
        <v/>
      </c>
      <c r="BE471" s="7" t="str">
        <f>IF($J471=BE$4,MAX(BE$1:BE470)+1,"")</f>
        <v/>
      </c>
      <c r="BF471" s="7" t="str">
        <f>IF($J471=BF$4,MAX(BF$1:BF470)+1,"")</f>
        <v/>
      </c>
      <c r="BG471" s="7" t="str">
        <f>IF($J471=BG$4,MAX(BG$1:BG470)+1,"")</f>
        <v/>
      </c>
      <c r="BH471" s="7" t="str">
        <f>IF($J471=BH$4,MAX(BH$1:BH470)+1,"")</f>
        <v/>
      </c>
      <c r="BI471" s="6">
        <f t="shared" si="32"/>
        <v>11</v>
      </c>
    </row>
    <row r="472" spans="1:61">
      <c r="A472" s="6" t="str">
        <f t="shared" si="29"/>
        <v>มัธยมศึกษาปีที่ 2/3-2</v>
      </c>
      <c r="B472" s="6" t="str">
        <f t="shared" si="30"/>
        <v>ช67214-12</v>
      </c>
      <c r="D472" s="7">
        <v>2</v>
      </c>
      <c r="E472" s="7" t="s">
        <v>1342</v>
      </c>
      <c r="F472" s="6" t="s">
        <v>1343</v>
      </c>
      <c r="G472" s="6" t="s">
        <v>1344</v>
      </c>
      <c r="H472" s="7" t="s">
        <v>786</v>
      </c>
      <c r="J472" s="7" t="str">
        <f>IF(K472='วิชา-ชั้นที่สอน'!$B$9,'วิชา-ชั้นที่สอน'!$A$9,IF(K472='วิชา-ชั้นที่สอน'!$B$10,'วิชา-ชั้นที่สอน'!$A$10,IF(K472='วิชา-ชั้นที่สอน'!$B$11,'วิชา-ชั้นที่สอน'!$A$11,IF(K472='วิชา-ชั้นที่สอน'!$B$12,'วิชา-ชั้นที่สอน'!$A$12,IF(K472='วิชา-ชั้นที่สอน'!$B$13,'วิชา-ชั้นที่สอน'!$A$13,IF(K472='วิชา-ชั้นที่สอน'!$B$14,'วิชา-ชั้นที่สอน'!$A$14,IF(K472='วิชา-ชั้นที่สอน'!$B$15,'วิชา-ชั้นที่สอน'!$A$15,IF(K472='วิชา-ชั้นที่สอน'!$B$16,'วิชา-ชั้นที่สอน'!$A$16,"-"))))))))</f>
        <v>ช67214</v>
      </c>
      <c r="K472" s="7" t="s">
        <v>1942</v>
      </c>
      <c r="L472" s="7" t="str">
        <f>IF(J472=0,"",IF(J472="-","",IF(J472="","",VLOOKUP(J472,'วิชา-ชั้นที่สอน'!$A$3:$F$59,3,FALSE))))</f>
        <v>สิบเอกชัยวัฒน์(เก่ง) เรืองไกรศิลป์</v>
      </c>
      <c r="M472" s="7" t="str">
        <f>IF(L472=$M$4,MAX(M$1:$M471)+1,"")</f>
        <v/>
      </c>
      <c r="N472" s="7" t="str">
        <f>IF($L472=N$4,MAX(N$1:N471)+1,"")</f>
        <v/>
      </c>
      <c r="O472" s="7" t="str">
        <f>IF($L472=O$4,MAX(O$1:O471)+1,"")</f>
        <v/>
      </c>
      <c r="P472" s="7">
        <f>IF($L472=P$4,MAX(P$1:P471)+1,"")</f>
        <v>94</v>
      </c>
      <c r="Q472" s="7" t="str">
        <f>IF($L472=Q$4,MAX(Q$1:Q471)+1,"")</f>
        <v/>
      </c>
      <c r="R472" s="7" t="str">
        <f>IF($L472=R$4,MAX(R$1:R471)+1,"")</f>
        <v/>
      </c>
      <c r="S472" s="7" t="str">
        <f>IF($L472=S$4,MAX(S$1:S471)+1,"")</f>
        <v/>
      </c>
      <c r="T472" s="7" t="str">
        <f>IF($L472=T$4,MAX(T$1:T471)+1,"")</f>
        <v/>
      </c>
      <c r="U472" s="7" t="str">
        <f>IF($L472=U$4,MAX(U$1:U471)+1,"")</f>
        <v/>
      </c>
      <c r="V472" s="6">
        <f t="shared" si="31"/>
        <v>94</v>
      </c>
      <c r="X472" s="7" t="str">
        <f>IF($J472=X$4,MAX(X$1:X471)+1,"")</f>
        <v/>
      </c>
      <c r="Y472" s="7" t="str">
        <f>IF($J472=Y$4,MAX(Y$1:Y471)+1,"")</f>
        <v/>
      </c>
      <c r="Z472" s="7" t="str">
        <f>IF($J472=Z$4,MAX(Z$1:Z471)+1,"")</f>
        <v/>
      </c>
      <c r="AA472" s="7" t="str">
        <f>IF($J472=AA$4,MAX(AA$1:AA471)+1,"")</f>
        <v/>
      </c>
      <c r="AB472" s="7" t="str">
        <f>IF($J472=AB$4,MAX(AB$1:AB471)+1,"")</f>
        <v/>
      </c>
      <c r="AC472" s="7" t="str">
        <f>IF($J472=AC$4,MAX(AC$1:AC471)+1,"")</f>
        <v/>
      </c>
      <c r="AD472" s="7" t="str">
        <f>IF($J472=AD$4,MAX(AD$1:AD471)+1,"")</f>
        <v/>
      </c>
      <c r="AE472" s="7" t="str">
        <f>IF($J472=AE$4,MAX(AE$1:AE471)+1,"")</f>
        <v/>
      </c>
      <c r="AF472" s="7" t="str">
        <f>IF($J472=AF$4,MAX(AF$1:AF471)+1,"")</f>
        <v/>
      </c>
      <c r="AG472" s="7" t="str">
        <f>IF($J472=AG$4,MAX(AG$1:AG471)+1,"")</f>
        <v/>
      </c>
      <c r="AH472" s="7" t="str">
        <f>IF($J472=AH$4,MAX(AH$1:AH471)+1,"")</f>
        <v/>
      </c>
      <c r="AI472" s="7">
        <f>IF($J472=AI$4,MAX(AI$1:AI471)+1,"")</f>
        <v>12</v>
      </c>
      <c r="AJ472" s="7" t="str">
        <f>IF($J472=AJ$4,MAX(AJ$1:AJ471)+1,"")</f>
        <v/>
      </c>
      <c r="AK472" s="7" t="str">
        <f>IF($J472=AK$4,MAX(AK$1:AK471)+1,"")</f>
        <v/>
      </c>
      <c r="AL472" s="7" t="str">
        <f>IF($J472=AL$4,MAX(AL$1:AL471)+1,"")</f>
        <v/>
      </c>
      <c r="AM472" s="7" t="str">
        <f>IF($J472=AM$4,MAX(AM$1:AM471)+1,"")</f>
        <v/>
      </c>
      <c r="AN472" s="7" t="str">
        <f>IF($J472=AN$4,MAX(AN$1:AN471)+1,"")</f>
        <v/>
      </c>
      <c r="AO472" s="7" t="str">
        <f>IF($J472=AO$4,MAX(AO$1:AO471)+1,"")</f>
        <v/>
      </c>
      <c r="AP472" s="7" t="str">
        <f>IF($J472=AP$4,MAX(AP$1:AP471)+1,"")</f>
        <v/>
      </c>
      <c r="AQ472" s="7" t="str">
        <f>IF($J472=AQ$4,MAX(AQ$1:AQ471)+1,"")</f>
        <v/>
      </c>
      <c r="AR472" s="7" t="str">
        <f>IF($J472=AR$4,MAX(AR$1:AR471)+1,"")</f>
        <v/>
      </c>
      <c r="AS472" s="7" t="str">
        <f>IF($J472=AS$4,MAX(AS$1:AS471)+1,"")</f>
        <v/>
      </c>
      <c r="AT472" s="7" t="str">
        <f>IF($J472=AT$4,MAX(AT$1:AT471)+1,"")</f>
        <v/>
      </c>
      <c r="AU472" s="7" t="str">
        <f>IF($J472=AU$4,MAX(AU$1:AU471)+1,"")</f>
        <v/>
      </c>
      <c r="AV472" s="7" t="str">
        <f>IF($J472=AV$4,MAX(AV$1:AV471)+1,"")</f>
        <v/>
      </c>
      <c r="AW472" s="7" t="str">
        <f>IF($J472=AW$4,MAX(AW$1:AW471)+1,"")</f>
        <v/>
      </c>
      <c r="AX472" s="7" t="str">
        <f>IF($J472=AX$4,MAX(AX$1:AX471)+1,"")</f>
        <v/>
      </c>
      <c r="AY472" s="7" t="str">
        <f>IF($J472=AY$4,MAX(AY$1:AY471)+1,"")</f>
        <v/>
      </c>
      <c r="AZ472" s="7" t="str">
        <f>IF($J472=AZ$4,MAX(AZ$1:AZ471)+1,"")</f>
        <v/>
      </c>
      <c r="BA472" s="7" t="str">
        <f>IF($J472=BA$4,MAX(BA$1:BA471)+1,"")</f>
        <v/>
      </c>
      <c r="BB472" s="7" t="str">
        <f>IF($J472=BB$4,MAX(BB$1:BB471)+1,"")</f>
        <v/>
      </c>
      <c r="BC472" s="7" t="str">
        <f>IF($J472=BC$4,MAX(BC$1:BC471)+1,"")</f>
        <v/>
      </c>
      <c r="BD472" s="7" t="str">
        <f>IF($J472=BD$4,MAX(BD$1:BD471)+1,"")</f>
        <v/>
      </c>
      <c r="BE472" s="7" t="str">
        <f>IF($J472=BE$4,MAX(BE$1:BE471)+1,"")</f>
        <v/>
      </c>
      <c r="BF472" s="7" t="str">
        <f>IF($J472=BF$4,MAX(BF$1:BF471)+1,"")</f>
        <v/>
      </c>
      <c r="BG472" s="7" t="str">
        <f>IF($J472=BG$4,MAX(BG$1:BG471)+1,"")</f>
        <v/>
      </c>
      <c r="BH472" s="7" t="str">
        <f>IF($J472=BH$4,MAX(BH$1:BH471)+1,"")</f>
        <v/>
      </c>
      <c r="BI472" s="6">
        <f t="shared" si="32"/>
        <v>12</v>
      </c>
    </row>
    <row r="473" spans="1:61">
      <c r="A473" s="6" t="str">
        <f t="shared" si="29"/>
        <v>มัธยมศึกษาปีที่ 2/3-3</v>
      </c>
      <c r="B473" s="6" t="str">
        <f t="shared" si="30"/>
        <v>ช67209-2</v>
      </c>
      <c r="D473" s="7">
        <v>3</v>
      </c>
      <c r="E473" s="7" t="s">
        <v>1345</v>
      </c>
      <c r="F473" s="6" t="s">
        <v>1346</v>
      </c>
      <c r="G473" s="6" t="s">
        <v>233</v>
      </c>
      <c r="H473" s="7" t="s">
        <v>786</v>
      </c>
      <c r="J473" s="7" t="str">
        <f>IF(K473='วิชา-ชั้นที่สอน'!$B$9,'วิชา-ชั้นที่สอน'!$A$9,IF(K473='วิชา-ชั้นที่สอน'!$B$10,'วิชา-ชั้นที่สอน'!$A$10,IF(K473='วิชา-ชั้นที่สอน'!$B$11,'วิชา-ชั้นที่สอน'!$A$11,IF(K473='วิชา-ชั้นที่สอน'!$B$12,'วิชา-ชั้นที่สอน'!$A$12,IF(K473='วิชา-ชั้นที่สอน'!$B$13,'วิชา-ชั้นที่สอน'!$A$13,IF(K473='วิชา-ชั้นที่สอน'!$B$14,'วิชา-ชั้นที่สอน'!$A$14,IF(K473='วิชา-ชั้นที่สอน'!$B$15,'วิชา-ชั้นที่สอน'!$A$15,IF(K473='วิชา-ชั้นที่สอน'!$B$16,'วิชา-ชั้นที่สอน'!$A$16,"-"))))))))</f>
        <v>ช67209</v>
      </c>
      <c r="K473" s="7" t="s">
        <v>1948</v>
      </c>
      <c r="L473" s="7" t="str">
        <f>IF(J473=0,"",IF(J473="-","",IF(J473="","",VLOOKUP(J473,'วิชา-ชั้นที่สอน'!$A$3:$F$59,3,FALSE))))</f>
        <v>นางภัณฑิลา โนนทะขาม</v>
      </c>
      <c r="M473" s="7" t="str">
        <f>IF(L473=$M$4,MAX(M$1:$M472)+1,"")</f>
        <v/>
      </c>
      <c r="N473" s="7" t="str">
        <f>IF($L473=N$4,MAX(N$1:N472)+1,"")</f>
        <v/>
      </c>
      <c r="O473" s="7" t="str">
        <f>IF($L473=O$4,MAX(O$1:O472)+1,"")</f>
        <v/>
      </c>
      <c r="P473" s="7" t="str">
        <f>IF($L473=P$4,MAX(P$1:P472)+1,"")</f>
        <v/>
      </c>
      <c r="Q473" s="7" t="str">
        <f>IF($L473=Q$4,MAX(Q$1:Q472)+1,"")</f>
        <v/>
      </c>
      <c r="R473" s="7">
        <f>IF($L473=R$4,MAX(R$1:R472)+1,"")</f>
        <v>30</v>
      </c>
      <c r="S473" s="7" t="str">
        <f>IF($L473=S$4,MAX(S$1:S472)+1,"")</f>
        <v/>
      </c>
      <c r="T473" s="7" t="str">
        <f>IF($L473=T$4,MAX(T$1:T472)+1,"")</f>
        <v/>
      </c>
      <c r="U473" s="7" t="str">
        <f>IF($L473=U$4,MAX(U$1:U472)+1,"")</f>
        <v/>
      </c>
      <c r="V473" s="6">
        <f t="shared" si="31"/>
        <v>30</v>
      </c>
      <c r="X473" s="7" t="str">
        <f>IF($J473=X$4,MAX(X$1:X472)+1,"")</f>
        <v/>
      </c>
      <c r="Y473" s="7" t="str">
        <f>IF($J473=Y$4,MAX(Y$1:Y472)+1,"")</f>
        <v/>
      </c>
      <c r="Z473" s="7" t="str">
        <f>IF($J473=Z$4,MAX(Z$1:Z472)+1,"")</f>
        <v/>
      </c>
      <c r="AA473" s="7" t="str">
        <f>IF($J473=AA$4,MAX(AA$1:AA472)+1,"")</f>
        <v/>
      </c>
      <c r="AB473" s="7" t="str">
        <f>IF($J473=AB$4,MAX(AB$1:AB472)+1,"")</f>
        <v/>
      </c>
      <c r="AC473" s="7" t="str">
        <f>IF($J473=AC$4,MAX(AC$1:AC472)+1,"")</f>
        <v/>
      </c>
      <c r="AD473" s="7">
        <f>IF($J473=AD$4,MAX(AD$1:AD472)+1,"")</f>
        <v>2</v>
      </c>
      <c r="AE473" s="7" t="str">
        <f>IF($J473=AE$4,MAX(AE$1:AE472)+1,"")</f>
        <v/>
      </c>
      <c r="AF473" s="7" t="str">
        <f>IF($J473=AF$4,MAX(AF$1:AF472)+1,"")</f>
        <v/>
      </c>
      <c r="AG473" s="7" t="str">
        <f>IF($J473=AG$4,MAX(AG$1:AG472)+1,"")</f>
        <v/>
      </c>
      <c r="AH473" s="7" t="str">
        <f>IF($J473=AH$4,MAX(AH$1:AH472)+1,"")</f>
        <v/>
      </c>
      <c r="AI473" s="7" t="str">
        <f>IF($J473=AI$4,MAX(AI$1:AI472)+1,"")</f>
        <v/>
      </c>
      <c r="AJ473" s="7" t="str">
        <f>IF($J473=AJ$4,MAX(AJ$1:AJ472)+1,"")</f>
        <v/>
      </c>
      <c r="AK473" s="7" t="str">
        <f>IF($J473=AK$4,MAX(AK$1:AK472)+1,"")</f>
        <v/>
      </c>
      <c r="AL473" s="7" t="str">
        <f>IF($J473=AL$4,MAX(AL$1:AL472)+1,"")</f>
        <v/>
      </c>
      <c r="AM473" s="7" t="str">
        <f>IF($J473=AM$4,MAX(AM$1:AM472)+1,"")</f>
        <v/>
      </c>
      <c r="AN473" s="7" t="str">
        <f>IF($J473=AN$4,MAX(AN$1:AN472)+1,"")</f>
        <v/>
      </c>
      <c r="AO473" s="7" t="str">
        <f>IF($J473=AO$4,MAX(AO$1:AO472)+1,"")</f>
        <v/>
      </c>
      <c r="AP473" s="7" t="str">
        <f>IF($J473=AP$4,MAX(AP$1:AP472)+1,"")</f>
        <v/>
      </c>
      <c r="AQ473" s="7" t="str">
        <f>IF($J473=AQ$4,MAX(AQ$1:AQ472)+1,"")</f>
        <v/>
      </c>
      <c r="AR473" s="7" t="str">
        <f>IF($J473=AR$4,MAX(AR$1:AR472)+1,"")</f>
        <v/>
      </c>
      <c r="AS473" s="7" t="str">
        <f>IF($J473=AS$4,MAX(AS$1:AS472)+1,"")</f>
        <v/>
      </c>
      <c r="AT473" s="7" t="str">
        <f>IF($J473=AT$4,MAX(AT$1:AT472)+1,"")</f>
        <v/>
      </c>
      <c r="AU473" s="7" t="str">
        <f>IF($J473=AU$4,MAX(AU$1:AU472)+1,"")</f>
        <v/>
      </c>
      <c r="AV473" s="7" t="str">
        <f>IF($J473=AV$4,MAX(AV$1:AV472)+1,"")</f>
        <v/>
      </c>
      <c r="AW473" s="7" t="str">
        <f>IF($J473=AW$4,MAX(AW$1:AW472)+1,"")</f>
        <v/>
      </c>
      <c r="AX473" s="7" t="str">
        <f>IF($J473=AX$4,MAX(AX$1:AX472)+1,"")</f>
        <v/>
      </c>
      <c r="AY473" s="7" t="str">
        <f>IF($J473=AY$4,MAX(AY$1:AY472)+1,"")</f>
        <v/>
      </c>
      <c r="AZ473" s="7" t="str">
        <f>IF($J473=AZ$4,MAX(AZ$1:AZ472)+1,"")</f>
        <v/>
      </c>
      <c r="BA473" s="7" t="str">
        <f>IF($J473=BA$4,MAX(BA$1:BA472)+1,"")</f>
        <v/>
      </c>
      <c r="BB473" s="7" t="str">
        <f>IF($J473=BB$4,MAX(BB$1:BB472)+1,"")</f>
        <v/>
      </c>
      <c r="BC473" s="7" t="str">
        <f>IF($J473=BC$4,MAX(BC$1:BC472)+1,"")</f>
        <v/>
      </c>
      <c r="BD473" s="7" t="str">
        <f>IF($J473=BD$4,MAX(BD$1:BD472)+1,"")</f>
        <v/>
      </c>
      <c r="BE473" s="7" t="str">
        <f>IF($J473=BE$4,MAX(BE$1:BE472)+1,"")</f>
        <v/>
      </c>
      <c r="BF473" s="7" t="str">
        <f>IF($J473=BF$4,MAX(BF$1:BF472)+1,"")</f>
        <v/>
      </c>
      <c r="BG473" s="7" t="str">
        <f>IF($J473=BG$4,MAX(BG$1:BG472)+1,"")</f>
        <v/>
      </c>
      <c r="BH473" s="7" t="str">
        <f>IF($J473=BH$4,MAX(BH$1:BH472)+1,"")</f>
        <v/>
      </c>
      <c r="BI473" s="6">
        <f t="shared" si="32"/>
        <v>2</v>
      </c>
    </row>
    <row r="474" spans="1:61">
      <c r="A474" s="6" t="str">
        <f t="shared" si="29"/>
        <v>มัธยมศึกษาปีที่ 2/3-4</v>
      </c>
      <c r="B474" s="6" t="str">
        <f t="shared" si="30"/>
        <v>ช67214-13</v>
      </c>
      <c r="D474" s="7">
        <v>4</v>
      </c>
      <c r="E474" s="7" t="s">
        <v>1347</v>
      </c>
      <c r="F474" s="6" t="s">
        <v>1348</v>
      </c>
      <c r="G474" s="6" t="s">
        <v>101</v>
      </c>
      <c r="H474" s="7" t="s">
        <v>786</v>
      </c>
      <c r="J474" s="7" t="str">
        <f>IF(K474='วิชา-ชั้นที่สอน'!$B$9,'วิชา-ชั้นที่สอน'!$A$9,IF(K474='วิชา-ชั้นที่สอน'!$B$10,'วิชา-ชั้นที่สอน'!$A$10,IF(K474='วิชา-ชั้นที่สอน'!$B$11,'วิชา-ชั้นที่สอน'!$A$11,IF(K474='วิชา-ชั้นที่สอน'!$B$12,'วิชา-ชั้นที่สอน'!$A$12,IF(K474='วิชา-ชั้นที่สอน'!$B$13,'วิชา-ชั้นที่สอน'!$A$13,IF(K474='วิชา-ชั้นที่สอน'!$B$14,'วิชา-ชั้นที่สอน'!$A$14,IF(K474='วิชา-ชั้นที่สอน'!$B$15,'วิชา-ชั้นที่สอน'!$A$15,IF(K474='วิชา-ชั้นที่สอน'!$B$16,'วิชา-ชั้นที่สอน'!$A$16,"-"))))))))</f>
        <v>ช67214</v>
      </c>
      <c r="K474" s="7" t="s">
        <v>1942</v>
      </c>
      <c r="L474" s="7" t="str">
        <f>IF(J474=0,"",IF(J474="-","",IF(J474="","",VLOOKUP(J474,'วิชา-ชั้นที่สอน'!$A$3:$F$59,3,FALSE))))</f>
        <v>สิบเอกชัยวัฒน์(เก่ง) เรืองไกรศิลป์</v>
      </c>
      <c r="M474" s="7" t="str">
        <f>IF(L474=$M$4,MAX(M$1:$M473)+1,"")</f>
        <v/>
      </c>
      <c r="N474" s="7" t="str">
        <f>IF($L474=N$4,MAX(N$1:N473)+1,"")</f>
        <v/>
      </c>
      <c r="O474" s="7" t="str">
        <f>IF($L474=O$4,MAX(O$1:O473)+1,"")</f>
        <v/>
      </c>
      <c r="P474" s="7">
        <f>IF($L474=P$4,MAX(P$1:P473)+1,"")</f>
        <v>95</v>
      </c>
      <c r="Q474" s="7" t="str">
        <f>IF($L474=Q$4,MAX(Q$1:Q473)+1,"")</f>
        <v/>
      </c>
      <c r="R474" s="7" t="str">
        <f>IF($L474=R$4,MAX(R$1:R473)+1,"")</f>
        <v/>
      </c>
      <c r="S474" s="7" t="str">
        <f>IF($L474=S$4,MAX(S$1:S473)+1,"")</f>
        <v/>
      </c>
      <c r="T474" s="7" t="str">
        <f>IF($L474=T$4,MAX(T$1:T473)+1,"")</f>
        <v/>
      </c>
      <c r="U474" s="7" t="str">
        <f>IF($L474=U$4,MAX(U$1:U473)+1,"")</f>
        <v/>
      </c>
      <c r="V474" s="6">
        <f t="shared" si="31"/>
        <v>95</v>
      </c>
      <c r="X474" s="7" t="str">
        <f>IF($J474=X$4,MAX(X$1:X473)+1,"")</f>
        <v/>
      </c>
      <c r="Y474" s="7" t="str">
        <f>IF($J474=Y$4,MAX(Y$1:Y473)+1,"")</f>
        <v/>
      </c>
      <c r="Z474" s="7" t="str">
        <f>IF($J474=Z$4,MAX(Z$1:Z473)+1,"")</f>
        <v/>
      </c>
      <c r="AA474" s="7" t="str">
        <f>IF($J474=AA$4,MAX(AA$1:AA473)+1,"")</f>
        <v/>
      </c>
      <c r="AB474" s="7" t="str">
        <f>IF($J474=AB$4,MAX(AB$1:AB473)+1,"")</f>
        <v/>
      </c>
      <c r="AC474" s="7" t="str">
        <f>IF($J474=AC$4,MAX(AC$1:AC473)+1,"")</f>
        <v/>
      </c>
      <c r="AD474" s="7" t="str">
        <f>IF($J474=AD$4,MAX(AD$1:AD473)+1,"")</f>
        <v/>
      </c>
      <c r="AE474" s="7" t="str">
        <f>IF($J474=AE$4,MAX(AE$1:AE473)+1,"")</f>
        <v/>
      </c>
      <c r="AF474" s="7" t="str">
        <f>IF($J474=AF$4,MAX(AF$1:AF473)+1,"")</f>
        <v/>
      </c>
      <c r="AG474" s="7" t="str">
        <f>IF($J474=AG$4,MAX(AG$1:AG473)+1,"")</f>
        <v/>
      </c>
      <c r="AH474" s="7" t="str">
        <f>IF($J474=AH$4,MAX(AH$1:AH473)+1,"")</f>
        <v/>
      </c>
      <c r="AI474" s="7">
        <f>IF($J474=AI$4,MAX(AI$1:AI473)+1,"")</f>
        <v>13</v>
      </c>
      <c r="AJ474" s="7" t="str">
        <f>IF($J474=AJ$4,MAX(AJ$1:AJ473)+1,"")</f>
        <v/>
      </c>
      <c r="AK474" s="7" t="str">
        <f>IF($J474=AK$4,MAX(AK$1:AK473)+1,"")</f>
        <v/>
      </c>
      <c r="AL474" s="7" t="str">
        <f>IF($J474=AL$4,MAX(AL$1:AL473)+1,"")</f>
        <v/>
      </c>
      <c r="AM474" s="7" t="str">
        <f>IF($J474=AM$4,MAX(AM$1:AM473)+1,"")</f>
        <v/>
      </c>
      <c r="AN474" s="7" t="str">
        <f>IF($J474=AN$4,MAX(AN$1:AN473)+1,"")</f>
        <v/>
      </c>
      <c r="AO474" s="7" t="str">
        <f>IF($J474=AO$4,MAX(AO$1:AO473)+1,"")</f>
        <v/>
      </c>
      <c r="AP474" s="7" t="str">
        <f>IF($J474=AP$4,MAX(AP$1:AP473)+1,"")</f>
        <v/>
      </c>
      <c r="AQ474" s="7" t="str">
        <f>IF($J474=AQ$4,MAX(AQ$1:AQ473)+1,"")</f>
        <v/>
      </c>
      <c r="AR474" s="7" t="str">
        <f>IF($J474=AR$4,MAX(AR$1:AR473)+1,"")</f>
        <v/>
      </c>
      <c r="AS474" s="7" t="str">
        <f>IF($J474=AS$4,MAX(AS$1:AS473)+1,"")</f>
        <v/>
      </c>
      <c r="AT474" s="7" t="str">
        <f>IF($J474=AT$4,MAX(AT$1:AT473)+1,"")</f>
        <v/>
      </c>
      <c r="AU474" s="7" t="str">
        <f>IF($J474=AU$4,MAX(AU$1:AU473)+1,"")</f>
        <v/>
      </c>
      <c r="AV474" s="7" t="str">
        <f>IF($J474=AV$4,MAX(AV$1:AV473)+1,"")</f>
        <v/>
      </c>
      <c r="AW474" s="7" t="str">
        <f>IF($J474=AW$4,MAX(AW$1:AW473)+1,"")</f>
        <v/>
      </c>
      <c r="AX474" s="7" t="str">
        <f>IF($J474=AX$4,MAX(AX$1:AX473)+1,"")</f>
        <v/>
      </c>
      <c r="AY474" s="7" t="str">
        <f>IF($J474=AY$4,MAX(AY$1:AY473)+1,"")</f>
        <v/>
      </c>
      <c r="AZ474" s="7" t="str">
        <f>IF($J474=AZ$4,MAX(AZ$1:AZ473)+1,"")</f>
        <v/>
      </c>
      <c r="BA474" s="7" t="str">
        <f>IF($J474=BA$4,MAX(BA$1:BA473)+1,"")</f>
        <v/>
      </c>
      <c r="BB474" s="7" t="str">
        <f>IF($J474=BB$4,MAX(BB$1:BB473)+1,"")</f>
        <v/>
      </c>
      <c r="BC474" s="7" t="str">
        <f>IF($J474=BC$4,MAX(BC$1:BC473)+1,"")</f>
        <v/>
      </c>
      <c r="BD474" s="7" t="str">
        <f>IF($J474=BD$4,MAX(BD$1:BD473)+1,"")</f>
        <v/>
      </c>
      <c r="BE474" s="7" t="str">
        <f>IF($J474=BE$4,MAX(BE$1:BE473)+1,"")</f>
        <v/>
      </c>
      <c r="BF474" s="7" t="str">
        <f>IF($J474=BF$4,MAX(BF$1:BF473)+1,"")</f>
        <v/>
      </c>
      <c r="BG474" s="7" t="str">
        <f>IF($J474=BG$4,MAX(BG$1:BG473)+1,"")</f>
        <v/>
      </c>
      <c r="BH474" s="7" t="str">
        <f>IF($J474=BH$4,MAX(BH$1:BH473)+1,"")</f>
        <v/>
      </c>
      <c r="BI474" s="6">
        <f t="shared" si="32"/>
        <v>13</v>
      </c>
    </row>
    <row r="475" spans="1:61">
      <c r="A475" s="6" t="str">
        <f t="shared" si="29"/>
        <v>มัธยมศึกษาปีที่ 2/3-5</v>
      </c>
      <c r="B475" s="6" t="str">
        <f t="shared" si="30"/>
        <v>ช67209-3</v>
      </c>
      <c r="D475" s="7">
        <v>5</v>
      </c>
      <c r="E475" s="7" t="s">
        <v>1349</v>
      </c>
      <c r="F475" s="6" t="s">
        <v>1172</v>
      </c>
      <c r="G475" s="6" t="s">
        <v>1350</v>
      </c>
      <c r="H475" s="7" t="s">
        <v>786</v>
      </c>
      <c r="J475" s="7" t="str">
        <f>IF(K475='วิชา-ชั้นที่สอน'!$B$9,'วิชา-ชั้นที่สอน'!$A$9,IF(K475='วิชา-ชั้นที่สอน'!$B$10,'วิชา-ชั้นที่สอน'!$A$10,IF(K475='วิชา-ชั้นที่สอน'!$B$11,'วิชา-ชั้นที่สอน'!$A$11,IF(K475='วิชา-ชั้นที่สอน'!$B$12,'วิชา-ชั้นที่สอน'!$A$12,IF(K475='วิชา-ชั้นที่สอน'!$B$13,'วิชา-ชั้นที่สอน'!$A$13,IF(K475='วิชา-ชั้นที่สอน'!$B$14,'วิชา-ชั้นที่สอน'!$A$14,IF(K475='วิชา-ชั้นที่สอน'!$B$15,'วิชา-ชั้นที่สอน'!$A$15,IF(K475='วิชา-ชั้นที่สอน'!$B$16,'วิชา-ชั้นที่สอน'!$A$16,"-"))))))))</f>
        <v>ช67209</v>
      </c>
      <c r="K475" s="7" t="s">
        <v>1948</v>
      </c>
      <c r="L475" s="7" t="str">
        <f>IF(J475=0,"",IF(J475="-","",IF(J475="","",VLOOKUP(J475,'วิชา-ชั้นที่สอน'!$A$3:$F$59,3,FALSE))))</f>
        <v>นางภัณฑิลา โนนทะขาม</v>
      </c>
      <c r="M475" s="7" t="str">
        <f>IF(L475=$M$4,MAX(M$1:$M474)+1,"")</f>
        <v/>
      </c>
      <c r="N475" s="7" t="str">
        <f>IF($L475=N$4,MAX(N$1:N474)+1,"")</f>
        <v/>
      </c>
      <c r="O475" s="7" t="str">
        <f>IF($L475=O$4,MAX(O$1:O474)+1,"")</f>
        <v/>
      </c>
      <c r="P475" s="7" t="str">
        <f>IF($L475=P$4,MAX(P$1:P474)+1,"")</f>
        <v/>
      </c>
      <c r="Q475" s="7" t="str">
        <f>IF($L475=Q$4,MAX(Q$1:Q474)+1,"")</f>
        <v/>
      </c>
      <c r="R475" s="7">
        <f>IF($L475=R$4,MAX(R$1:R474)+1,"")</f>
        <v>31</v>
      </c>
      <c r="S475" s="7" t="str">
        <f>IF($L475=S$4,MAX(S$1:S474)+1,"")</f>
        <v/>
      </c>
      <c r="T475" s="7" t="str">
        <f>IF($L475=T$4,MAX(T$1:T474)+1,"")</f>
        <v/>
      </c>
      <c r="U475" s="7" t="str">
        <f>IF($L475=U$4,MAX(U$1:U474)+1,"")</f>
        <v/>
      </c>
      <c r="V475" s="6">
        <f t="shared" si="31"/>
        <v>31</v>
      </c>
      <c r="X475" s="7" t="str">
        <f>IF($J475=X$4,MAX(X$1:X474)+1,"")</f>
        <v/>
      </c>
      <c r="Y475" s="7" t="str">
        <f>IF($J475=Y$4,MAX(Y$1:Y474)+1,"")</f>
        <v/>
      </c>
      <c r="Z475" s="7" t="str">
        <f>IF($J475=Z$4,MAX(Z$1:Z474)+1,"")</f>
        <v/>
      </c>
      <c r="AA475" s="7" t="str">
        <f>IF($J475=AA$4,MAX(AA$1:AA474)+1,"")</f>
        <v/>
      </c>
      <c r="AB475" s="7" t="str">
        <f>IF($J475=AB$4,MAX(AB$1:AB474)+1,"")</f>
        <v/>
      </c>
      <c r="AC475" s="7" t="str">
        <f>IF($J475=AC$4,MAX(AC$1:AC474)+1,"")</f>
        <v/>
      </c>
      <c r="AD475" s="7">
        <f>IF($J475=AD$4,MAX(AD$1:AD474)+1,"")</f>
        <v>3</v>
      </c>
      <c r="AE475" s="7" t="str">
        <f>IF($J475=AE$4,MAX(AE$1:AE474)+1,"")</f>
        <v/>
      </c>
      <c r="AF475" s="7" t="str">
        <f>IF($J475=AF$4,MAX(AF$1:AF474)+1,"")</f>
        <v/>
      </c>
      <c r="AG475" s="7" t="str">
        <f>IF($J475=AG$4,MAX(AG$1:AG474)+1,"")</f>
        <v/>
      </c>
      <c r="AH475" s="7" t="str">
        <f>IF($J475=AH$4,MAX(AH$1:AH474)+1,"")</f>
        <v/>
      </c>
      <c r="AI475" s="7" t="str">
        <f>IF($J475=AI$4,MAX(AI$1:AI474)+1,"")</f>
        <v/>
      </c>
      <c r="AJ475" s="7" t="str">
        <f>IF($J475=AJ$4,MAX(AJ$1:AJ474)+1,"")</f>
        <v/>
      </c>
      <c r="AK475" s="7" t="str">
        <f>IF($J475=AK$4,MAX(AK$1:AK474)+1,"")</f>
        <v/>
      </c>
      <c r="AL475" s="7" t="str">
        <f>IF($J475=AL$4,MAX(AL$1:AL474)+1,"")</f>
        <v/>
      </c>
      <c r="AM475" s="7" t="str">
        <f>IF($J475=AM$4,MAX(AM$1:AM474)+1,"")</f>
        <v/>
      </c>
      <c r="AN475" s="7" t="str">
        <f>IF($J475=AN$4,MAX(AN$1:AN474)+1,"")</f>
        <v/>
      </c>
      <c r="AO475" s="7" t="str">
        <f>IF($J475=AO$4,MAX(AO$1:AO474)+1,"")</f>
        <v/>
      </c>
      <c r="AP475" s="7" t="str">
        <f>IF($J475=AP$4,MAX(AP$1:AP474)+1,"")</f>
        <v/>
      </c>
      <c r="AQ475" s="7" t="str">
        <f>IF($J475=AQ$4,MAX(AQ$1:AQ474)+1,"")</f>
        <v/>
      </c>
      <c r="AR475" s="7" t="str">
        <f>IF($J475=AR$4,MAX(AR$1:AR474)+1,"")</f>
        <v/>
      </c>
      <c r="AS475" s="7" t="str">
        <f>IF($J475=AS$4,MAX(AS$1:AS474)+1,"")</f>
        <v/>
      </c>
      <c r="AT475" s="7" t="str">
        <f>IF($J475=AT$4,MAX(AT$1:AT474)+1,"")</f>
        <v/>
      </c>
      <c r="AU475" s="7" t="str">
        <f>IF($J475=AU$4,MAX(AU$1:AU474)+1,"")</f>
        <v/>
      </c>
      <c r="AV475" s="7" t="str">
        <f>IF($J475=AV$4,MAX(AV$1:AV474)+1,"")</f>
        <v/>
      </c>
      <c r="AW475" s="7" t="str">
        <f>IF($J475=AW$4,MAX(AW$1:AW474)+1,"")</f>
        <v/>
      </c>
      <c r="AX475" s="7" t="str">
        <f>IF($J475=AX$4,MAX(AX$1:AX474)+1,"")</f>
        <v/>
      </c>
      <c r="AY475" s="7" t="str">
        <f>IF($J475=AY$4,MAX(AY$1:AY474)+1,"")</f>
        <v/>
      </c>
      <c r="AZ475" s="7" t="str">
        <f>IF($J475=AZ$4,MAX(AZ$1:AZ474)+1,"")</f>
        <v/>
      </c>
      <c r="BA475" s="7" t="str">
        <f>IF($J475=BA$4,MAX(BA$1:BA474)+1,"")</f>
        <v/>
      </c>
      <c r="BB475" s="7" t="str">
        <f>IF($J475=BB$4,MAX(BB$1:BB474)+1,"")</f>
        <v/>
      </c>
      <c r="BC475" s="7" t="str">
        <f>IF($J475=BC$4,MAX(BC$1:BC474)+1,"")</f>
        <v/>
      </c>
      <c r="BD475" s="7" t="str">
        <f>IF($J475=BD$4,MAX(BD$1:BD474)+1,"")</f>
        <v/>
      </c>
      <c r="BE475" s="7" t="str">
        <f>IF($J475=BE$4,MAX(BE$1:BE474)+1,"")</f>
        <v/>
      </c>
      <c r="BF475" s="7" t="str">
        <f>IF($J475=BF$4,MAX(BF$1:BF474)+1,"")</f>
        <v/>
      </c>
      <c r="BG475" s="7" t="str">
        <f>IF($J475=BG$4,MAX(BG$1:BG474)+1,"")</f>
        <v/>
      </c>
      <c r="BH475" s="7" t="str">
        <f>IF($J475=BH$4,MAX(BH$1:BH474)+1,"")</f>
        <v/>
      </c>
      <c r="BI475" s="6">
        <f t="shared" si="32"/>
        <v>3</v>
      </c>
    </row>
    <row r="476" spans="1:61">
      <c r="A476" s="6" t="str">
        <f t="shared" si="29"/>
        <v>มัธยมศึกษาปีที่ 2/3-6</v>
      </c>
      <c r="B476" s="6" t="str">
        <f t="shared" si="30"/>
        <v>ช67215-1</v>
      </c>
      <c r="D476" s="7">
        <v>6</v>
      </c>
      <c r="E476" s="7" t="s">
        <v>1351</v>
      </c>
      <c r="F476" s="6" t="s">
        <v>1352</v>
      </c>
      <c r="G476" s="6" t="s">
        <v>1353</v>
      </c>
      <c r="H476" s="7" t="s">
        <v>786</v>
      </c>
      <c r="J476" s="7" t="str">
        <f>IF(K476='วิชา-ชั้นที่สอน'!$B$9,'วิชา-ชั้นที่สอน'!$A$9,IF(K476='วิชา-ชั้นที่สอน'!$B$10,'วิชา-ชั้นที่สอน'!$A$10,IF(K476='วิชา-ชั้นที่สอน'!$B$11,'วิชา-ชั้นที่สอน'!$A$11,IF(K476='วิชา-ชั้นที่สอน'!$B$12,'วิชา-ชั้นที่สอน'!$A$12,IF(K476='วิชา-ชั้นที่สอน'!$B$13,'วิชา-ชั้นที่สอน'!$A$13,IF(K476='วิชา-ชั้นที่สอน'!$B$14,'วิชา-ชั้นที่สอน'!$A$14,IF(K476='วิชา-ชั้นที่สอน'!$B$15,'วิชา-ชั้นที่สอน'!$A$15,IF(K476='วิชา-ชั้นที่สอน'!$B$16,'วิชา-ชั้นที่สอน'!$A$16,"-"))))))))</f>
        <v>ช67215</v>
      </c>
      <c r="K476" s="7" t="s">
        <v>1943</v>
      </c>
      <c r="L476" s="7" t="str">
        <f>IF(J476=0,"",IF(J476="-","",IF(J476="","",VLOOKUP(J476,'วิชา-ชั้นที่สอน'!$A$3:$F$59,3,FALSE))))</f>
        <v>นางสาวศิลป์ศุภา คุสินธุ์</v>
      </c>
      <c r="M476" s="7" t="str">
        <f>IF(L476=$M$4,MAX(M$1:$M475)+1,"")</f>
        <v/>
      </c>
      <c r="N476" s="7">
        <f>IF($L476=N$4,MAX(N$1:N475)+1,"")</f>
        <v>75</v>
      </c>
      <c r="O476" s="7" t="str">
        <f>IF($L476=O$4,MAX(O$1:O475)+1,"")</f>
        <v/>
      </c>
      <c r="P476" s="7" t="str">
        <f>IF($L476=P$4,MAX(P$1:P475)+1,"")</f>
        <v/>
      </c>
      <c r="Q476" s="7" t="str">
        <f>IF($L476=Q$4,MAX(Q$1:Q475)+1,"")</f>
        <v/>
      </c>
      <c r="R476" s="7" t="str">
        <f>IF($L476=R$4,MAX(R$1:R475)+1,"")</f>
        <v/>
      </c>
      <c r="S476" s="7" t="str">
        <f>IF($L476=S$4,MAX(S$1:S475)+1,"")</f>
        <v/>
      </c>
      <c r="T476" s="7" t="str">
        <f>IF($L476=T$4,MAX(T$1:T475)+1,"")</f>
        <v/>
      </c>
      <c r="U476" s="7" t="str">
        <f>IF($L476=U$4,MAX(U$1:U475)+1,"")</f>
        <v/>
      </c>
      <c r="V476" s="6">
        <f t="shared" si="31"/>
        <v>75</v>
      </c>
      <c r="X476" s="7" t="str">
        <f>IF($J476=X$4,MAX(X$1:X475)+1,"")</f>
        <v/>
      </c>
      <c r="Y476" s="7" t="str">
        <f>IF($J476=Y$4,MAX(Y$1:Y475)+1,"")</f>
        <v/>
      </c>
      <c r="Z476" s="7" t="str">
        <f>IF($J476=Z$4,MAX(Z$1:Z475)+1,"")</f>
        <v/>
      </c>
      <c r="AA476" s="7" t="str">
        <f>IF($J476=AA$4,MAX(AA$1:AA475)+1,"")</f>
        <v/>
      </c>
      <c r="AB476" s="7" t="str">
        <f>IF($J476=AB$4,MAX(AB$1:AB475)+1,"")</f>
        <v/>
      </c>
      <c r="AC476" s="7" t="str">
        <f>IF($J476=AC$4,MAX(AC$1:AC475)+1,"")</f>
        <v/>
      </c>
      <c r="AD476" s="7" t="str">
        <f>IF($J476=AD$4,MAX(AD$1:AD475)+1,"")</f>
        <v/>
      </c>
      <c r="AE476" s="7" t="str">
        <f>IF($J476=AE$4,MAX(AE$1:AE475)+1,"")</f>
        <v/>
      </c>
      <c r="AF476" s="7" t="str">
        <f>IF($J476=AF$4,MAX(AF$1:AF475)+1,"")</f>
        <v/>
      </c>
      <c r="AG476" s="7" t="str">
        <f>IF($J476=AG$4,MAX(AG$1:AG475)+1,"")</f>
        <v/>
      </c>
      <c r="AH476" s="7" t="str">
        <f>IF($J476=AH$4,MAX(AH$1:AH475)+1,"")</f>
        <v/>
      </c>
      <c r="AI476" s="7" t="str">
        <f>IF($J476=AI$4,MAX(AI$1:AI475)+1,"")</f>
        <v/>
      </c>
      <c r="AJ476" s="7">
        <f>IF($J476=AJ$4,MAX(AJ$1:AJ475)+1,"")</f>
        <v>1</v>
      </c>
      <c r="AK476" s="7" t="str">
        <f>IF($J476=AK$4,MAX(AK$1:AK475)+1,"")</f>
        <v/>
      </c>
      <c r="AL476" s="7" t="str">
        <f>IF($J476=AL$4,MAX(AL$1:AL475)+1,"")</f>
        <v/>
      </c>
      <c r="AM476" s="7" t="str">
        <f>IF($J476=AM$4,MAX(AM$1:AM475)+1,"")</f>
        <v/>
      </c>
      <c r="AN476" s="7" t="str">
        <f>IF($J476=AN$4,MAX(AN$1:AN475)+1,"")</f>
        <v/>
      </c>
      <c r="AO476" s="7" t="str">
        <f>IF($J476=AO$4,MAX(AO$1:AO475)+1,"")</f>
        <v/>
      </c>
      <c r="AP476" s="7" t="str">
        <f>IF($J476=AP$4,MAX(AP$1:AP475)+1,"")</f>
        <v/>
      </c>
      <c r="AQ476" s="7" t="str">
        <f>IF($J476=AQ$4,MAX(AQ$1:AQ475)+1,"")</f>
        <v/>
      </c>
      <c r="AR476" s="7" t="str">
        <f>IF($J476=AR$4,MAX(AR$1:AR475)+1,"")</f>
        <v/>
      </c>
      <c r="AS476" s="7" t="str">
        <f>IF($J476=AS$4,MAX(AS$1:AS475)+1,"")</f>
        <v/>
      </c>
      <c r="AT476" s="7" t="str">
        <f>IF($J476=AT$4,MAX(AT$1:AT475)+1,"")</f>
        <v/>
      </c>
      <c r="AU476" s="7" t="str">
        <f>IF($J476=AU$4,MAX(AU$1:AU475)+1,"")</f>
        <v/>
      </c>
      <c r="AV476" s="7" t="str">
        <f>IF($J476=AV$4,MAX(AV$1:AV475)+1,"")</f>
        <v/>
      </c>
      <c r="AW476" s="7" t="str">
        <f>IF($J476=AW$4,MAX(AW$1:AW475)+1,"")</f>
        <v/>
      </c>
      <c r="AX476" s="7" t="str">
        <f>IF($J476=AX$4,MAX(AX$1:AX475)+1,"")</f>
        <v/>
      </c>
      <c r="AY476" s="7" t="str">
        <f>IF($J476=AY$4,MAX(AY$1:AY475)+1,"")</f>
        <v/>
      </c>
      <c r="AZ476" s="7" t="str">
        <f>IF($J476=AZ$4,MAX(AZ$1:AZ475)+1,"")</f>
        <v/>
      </c>
      <c r="BA476" s="7" t="str">
        <f>IF($J476=BA$4,MAX(BA$1:BA475)+1,"")</f>
        <v/>
      </c>
      <c r="BB476" s="7" t="str">
        <f>IF($J476=BB$4,MAX(BB$1:BB475)+1,"")</f>
        <v/>
      </c>
      <c r="BC476" s="7" t="str">
        <f>IF($J476=BC$4,MAX(BC$1:BC475)+1,"")</f>
        <v/>
      </c>
      <c r="BD476" s="7" t="str">
        <f>IF($J476=BD$4,MAX(BD$1:BD475)+1,"")</f>
        <v/>
      </c>
      <c r="BE476" s="7" t="str">
        <f>IF($J476=BE$4,MAX(BE$1:BE475)+1,"")</f>
        <v/>
      </c>
      <c r="BF476" s="7" t="str">
        <f>IF($J476=BF$4,MAX(BF$1:BF475)+1,"")</f>
        <v/>
      </c>
      <c r="BG476" s="7" t="str">
        <f>IF($J476=BG$4,MAX(BG$1:BG475)+1,"")</f>
        <v/>
      </c>
      <c r="BH476" s="7" t="str">
        <f>IF($J476=BH$4,MAX(BH$1:BH475)+1,"")</f>
        <v/>
      </c>
      <c r="BI476" s="6">
        <f t="shared" si="32"/>
        <v>1</v>
      </c>
    </row>
    <row r="477" spans="1:61">
      <c r="A477" s="6" t="str">
        <f t="shared" si="29"/>
        <v>มัธยมศึกษาปีที่ 2/3-7</v>
      </c>
      <c r="B477" s="6" t="str">
        <f t="shared" si="30"/>
        <v>ช67215-2</v>
      </c>
      <c r="D477" s="7">
        <v>7</v>
      </c>
      <c r="E477" s="7" t="s">
        <v>1354</v>
      </c>
      <c r="F477" s="6" t="s">
        <v>1355</v>
      </c>
      <c r="G477" s="6" t="s">
        <v>1356</v>
      </c>
      <c r="H477" s="7" t="s">
        <v>786</v>
      </c>
      <c r="J477" s="7" t="str">
        <f>IF(K477='วิชา-ชั้นที่สอน'!$B$9,'วิชา-ชั้นที่สอน'!$A$9,IF(K477='วิชา-ชั้นที่สอน'!$B$10,'วิชา-ชั้นที่สอน'!$A$10,IF(K477='วิชา-ชั้นที่สอน'!$B$11,'วิชา-ชั้นที่สอน'!$A$11,IF(K477='วิชา-ชั้นที่สอน'!$B$12,'วิชา-ชั้นที่สอน'!$A$12,IF(K477='วิชา-ชั้นที่สอน'!$B$13,'วิชา-ชั้นที่สอน'!$A$13,IF(K477='วิชา-ชั้นที่สอน'!$B$14,'วิชา-ชั้นที่สอน'!$A$14,IF(K477='วิชา-ชั้นที่สอน'!$B$15,'วิชา-ชั้นที่สอน'!$A$15,IF(K477='วิชา-ชั้นที่สอน'!$B$16,'วิชา-ชั้นที่สอน'!$A$16,"-"))))))))</f>
        <v>ช67215</v>
      </c>
      <c r="K477" s="7" t="s">
        <v>1943</v>
      </c>
      <c r="L477" s="7" t="str">
        <f>IF(J477=0,"",IF(J477="-","",IF(J477="","",VLOOKUP(J477,'วิชา-ชั้นที่สอน'!$A$3:$F$59,3,FALSE))))</f>
        <v>นางสาวศิลป์ศุภา คุสินธุ์</v>
      </c>
      <c r="M477" s="7" t="str">
        <f>IF(L477=$M$4,MAX(M$1:$M476)+1,"")</f>
        <v/>
      </c>
      <c r="N477" s="7">
        <f>IF($L477=N$4,MAX(N$1:N476)+1,"")</f>
        <v>76</v>
      </c>
      <c r="O477" s="7" t="str">
        <f>IF($L477=O$4,MAX(O$1:O476)+1,"")</f>
        <v/>
      </c>
      <c r="P477" s="7" t="str">
        <f>IF($L477=P$4,MAX(P$1:P476)+1,"")</f>
        <v/>
      </c>
      <c r="Q477" s="7" t="str">
        <f>IF($L477=Q$4,MAX(Q$1:Q476)+1,"")</f>
        <v/>
      </c>
      <c r="R477" s="7" t="str">
        <f>IF($L477=R$4,MAX(R$1:R476)+1,"")</f>
        <v/>
      </c>
      <c r="S477" s="7" t="str">
        <f>IF($L477=S$4,MAX(S$1:S476)+1,"")</f>
        <v/>
      </c>
      <c r="T477" s="7" t="str">
        <f>IF($L477=T$4,MAX(T$1:T476)+1,"")</f>
        <v/>
      </c>
      <c r="U477" s="7" t="str">
        <f>IF($L477=U$4,MAX(U$1:U476)+1,"")</f>
        <v/>
      </c>
      <c r="V477" s="6">
        <f t="shared" si="31"/>
        <v>76</v>
      </c>
      <c r="X477" s="7" t="str">
        <f>IF($J477=X$4,MAX(X$1:X476)+1,"")</f>
        <v/>
      </c>
      <c r="Y477" s="7" t="str">
        <f>IF($J477=Y$4,MAX(Y$1:Y476)+1,"")</f>
        <v/>
      </c>
      <c r="Z477" s="7" t="str">
        <f>IF($J477=Z$4,MAX(Z$1:Z476)+1,"")</f>
        <v/>
      </c>
      <c r="AA477" s="7" t="str">
        <f>IF($J477=AA$4,MAX(AA$1:AA476)+1,"")</f>
        <v/>
      </c>
      <c r="AB477" s="7" t="str">
        <f>IF($J477=AB$4,MAX(AB$1:AB476)+1,"")</f>
        <v/>
      </c>
      <c r="AC477" s="7" t="str">
        <f>IF($J477=AC$4,MAX(AC$1:AC476)+1,"")</f>
        <v/>
      </c>
      <c r="AD477" s="7" t="str">
        <f>IF($J477=AD$4,MAX(AD$1:AD476)+1,"")</f>
        <v/>
      </c>
      <c r="AE477" s="7" t="str">
        <f>IF($J477=AE$4,MAX(AE$1:AE476)+1,"")</f>
        <v/>
      </c>
      <c r="AF477" s="7" t="str">
        <f>IF($J477=AF$4,MAX(AF$1:AF476)+1,"")</f>
        <v/>
      </c>
      <c r="AG477" s="7" t="str">
        <f>IF($J477=AG$4,MAX(AG$1:AG476)+1,"")</f>
        <v/>
      </c>
      <c r="AH477" s="7" t="str">
        <f>IF($J477=AH$4,MAX(AH$1:AH476)+1,"")</f>
        <v/>
      </c>
      <c r="AI477" s="7" t="str">
        <f>IF($J477=AI$4,MAX(AI$1:AI476)+1,"")</f>
        <v/>
      </c>
      <c r="AJ477" s="7">
        <f>IF($J477=AJ$4,MAX(AJ$1:AJ476)+1,"")</f>
        <v>2</v>
      </c>
      <c r="AK477" s="7" t="str">
        <f>IF($J477=AK$4,MAX(AK$1:AK476)+1,"")</f>
        <v/>
      </c>
      <c r="AL477" s="7" t="str">
        <f>IF($J477=AL$4,MAX(AL$1:AL476)+1,"")</f>
        <v/>
      </c>
      <c r="AM477" s="7" t="str">
        <f>IF($J477=AM$4,MAX(AM$1:AM476)+1,"")</f>
        <v/>
      </c>
      <c r="AN477" s="7" t="str">
        <f>IF($J477=AN$4,MAX(AN$1:AN476)+1,"")</f>
        <v/>
      </c>
      <c r="AO477" s="7" t="str">
        <f>IF($J477=AO$4,MAX(AO$1:AO476)+1,"")</f>
        <v/>
      </c>
      <c r="AP477" s="7" t="str">
        <f>IF($J477=AP$4,MAX(AP$1:AP476)+1,"")</f>
        <v/>
      </c>
      <c r="AQ477" s="7" t="str">
        <f>IF($J477=AQ$4,MAX(AQ$1:AQ476)+1,"")</f>
        <v/>
      </c>
      <c r="AR477" s="7" t="str">
        <f>IF($J477=AR$4,MAX(AR$1:AR476)+1,"")</f>
        <v/>
      </c>
      <c r="AS477" s="7" t="str">
        <f>IF($J477=AS$4,MAX(AS$1:AS476)+1,"")</f>
        <v/>
      </c>
      <c r="AT477" s="7" t="str">
        <f>IF($J477=AT$4,MAX(AT$1:AT476)+1,"")</f>
        <v/>
      </c>
      <c r="AU477" s="7" t="str">
        <f>IF($J477=AU$4,MAX(AU$1:AU476)+1,"")</f>
        <v/>
      </c>
      <c r="AV477" s="7" t="str">
        <f>IF($J477=AV$4,MAX(AV$1:AV476)+1,"")</f>
        <v/>
      </c>
      <c r="AW477" s="7" t="str">
        <f>IF($J477=AW$4,MAX(AW$1:AW476)+1,"")</f>
        <v/>
      </c>
      <c r="AX477" s="7" t="str">
        <f>IF($J477=AX$4,MAX(AX$1:AX476)+1,"")</f>
        <v/>
      </c>
      <c r="AY477" s="7" t="str">
        <f>IF($J477=AY$4,MAX(AY$1:AY476)+1,"")</f>
        <v/>
      </c>
      <c r="AZ477" s="7" t="str">
        <f>IF($J477=AZ$4,MAX(AZ$1:AZ476)+1,"")</f>
        <v/>
      </c>
      <c r="BA477" s="7" t="str">
        <f>IF($J477=BA$4,MAX(BA$1:BA476)+1,"")</f>
        <v/>
      </c>
      <c r="BB477" s="7" t="str">
        <f>IF($J477=BB$4,MAX(BB$1:BB476)+1,"")</f>
        <v/>
      </c>
      <c r="BC477" s="7" t="str">
        <f>IF($J477=BC$4,MAX(BC$1:BC476)+1,"")</f>
        <v/>
      </c>
      <c r="BD477" s="7" t="str">
        <f>IF($J477=BD$4,MAX(BD$1:BD476)+1,"")</f>
        <v/>
      </c>
      <c r="BE477" s="7" t="str">
        <f>IF($J477=BE$4,MAX(BE$1:BE476)+1,"")</f>
        <v/>
      </c>
      <c r="BF477" s="7" t="str">
        <f>IF($J477=BF$4,MAX(BF$1:BF476)+1,"")</f>
        <v/>
      </c>
      <c r="BG477" s="7" t="str">
        <f>IF($J477=BG$4,MAX(BG$1:BG476)+1,"")</f>
        <v/>
      </c>
      <c r="BH477" s="7" t="str">
        <f>IF($J477=BH$4,MAX(BH$1:BH476)+1,"")</f>
        <v/>
      </c>
      <c r="BI477" s="6">
        <f t="shared" si="32"/>
        <v>2</v>
      </c>
    </row>
    <row r="478" spans="1:61">
      <c r="A478" s="6" t="str">
        <f t="shared" si="29"/>
        <v>มัธยมศึกษาปีที่ 2/3-8</v>
      </c>
      <c r="B478" s="6" t="str">
        <f t="shared" si="30"/>
        <v>ช67209-4</v>
      </c>
      <c r="D478" s="7">
        <v>8</v>
      </c>
      <c r="E478" s="7" t="s">
        <v>1357</v>
      </c>
      <c r="F478" s="6" t="s">
        <v>947</v>
      </c>
      <c r="G478" s="6" t="s">
        <v>1358</v>
      </c>
      <c r="H478" s="7" t="s">
        <v>786</v>
      </c>
      <c r="J478" s="7" t="str">
        <f>IF(K478='วิชา-ชั้นที่สอน'!$B$9,'วิชา-ชั้นที่สอน'!$A$9,IF(K478='วิชา-ชั้นที่สอน'!$B$10,'วิชา-ชั้นที่สอน'!$A$10,IF(K478='วิชา-ชั้นที่สอน'!$B$11,'วิชา-ชั้นที่สอน'!$A$11,IF(K478='วิชา-ชั้นที่สอน'!$B$12,'วิชา-ชั้นที่สอน'!$A$12,IF(K478='วิชา-ชั้นที่สอน'!$B$13,'วิชา-ชั้นที่สอน'!$A$13,IF(K478='วิชา-ชั้นที่สอน'!$B$14,'วิชา-ชั้นที่สอน'!$A$14,IF(K478='วิชา-ชั้นที่สอน'!$B$15,'วิชา-ชั้นที่สอน'!$A$15,IF(K478='วิชา-ชั้นที่สอน'!$B$16,'วิชา-ชั้นที่สอน'!$A$16,"-"))))))))</f>
        <v>ช67209</v>
      </c>
      <c r="K478" s="7" t="s">
        <v>1948</v>
      </c>
      <c r="L478" s="7" t="str">
        <f>IF(J478=0,"",IF(J478="-","",IF(J478="","",VLOOKUP(J478,'วิชา-ชั้นที่สอน'!$A$3:$F$59,3,FALSE))))</f>
        <v>นางภัณฑิลา โนนทะขาม</v>
      </c>
      <c r="M478" s="7" t="str">
        <f>IF(L478=$M$4,MAX(M$1:$M477)+1,"")</f>
        <v/>
      </c>
      <c r="N478" s="7" t="str">
        <f>IF($L478=N$4,MAX(N$1:N477)+1,"")</f>
        <v/>
      </c>
      <c r="O478" s="7" t="str">
        <f>IF($L478=O$4,MAX(O$1:O477)+1,"")</f>
        <v/>
      </c>
      <c r="P478" s="7" t="str">
        <f>IF($L478=P$4,MAX(P$1:P477)+1,"")</f>
        <v/>
      </c>
      <c r="Q478" s="7" t="str">
        <f>IF($L478=Q$4,MAX(Q$1:Q477)+1,"")</f>
        <v/>
      </c>
      <c r="R478" s="7">
        <f>IF($L478=R$4,MAX(R$1:R477)+1,"")</f>
        <v>32</v>
      </c>
      <c r="S478" s="7" t="str">
        <f>IF($L478=S$4,MAX(S$1:S477)+1,"")</f>
        <v/>
      </c>
      <c r="T478" s="7" t="str">
        <f>IF($L478=T$4,MAX(T$1:T477)+1,"")</f>
        <v/>
      </c>
      <c r="U478" s="7" t="str">
        <f>IF($L478=U$4,MAX(U$1:U477)+1,"")</f>
        <v/>
      </c>
      <c r="V478" s="6">
        <f t="shared" si="31"/>
        <v>32</v>
      </c>
      <c r="X478" s="7" t="str">
        <f>IF($J478=X$4,MAX(X$1:X477)+1,"")</f>
        <v/>
      </c>
      <c r="Y478" s="7" t="str">
        <f>IF($J478=Y$4,MAX(Y$1:Y477)+1,"")</f>
        <v/>
      </c>
      <c r="Z478" s="7" t="str">
        <f>IF($J478=Z$4,MAX(Z$1:Z477)+1,"")</f>
        <v/>
      </c>
      <c r="AA478" s="7" t="str">
        <f>IF($J478=AA$4,MAX(AA$1:AA477)+1,"")</f>
        <v/>
      </c>
      <c r="AB478" s="7" t="str">
        <f>IF($J478=AB$4,MAX(AB$1:AB477)+1,"")</f>
        <v/>
      </c>
      <c r="AC478" s="7" t="str">
        <f>IF($J478=AC$4,MAX(AC$1:AC477)+1,"")</f>
        <v/>
      </c>
      <c r="AD478" s="7">
        <f>IF($J478=AD$4,MAX(AD$1:AD477)+1,"")</f>
        <v>4</v>
      </c>
      <c r="AE478" s="7" t="str">
        <f>IF($J478=AE$4,MAX(AE$1:AE477)+1,"")</f>
        <v/>
      </c>
      <c r="AF478" s="7" t="str">
        <f>IF($J478=AF$4,MAX(AF$1:AF477)+1,"")</f>
        <v/>
      </c>
      <c r="AG478" s="7" t="str">
        <f>IF($J478=AG$4,MAX(AG$1:AG477)+1,"")</f>
        <v/>
      </c>
      <c r="AH478" s="7" t="str">
        <f>IF($J478=AH$4,MAX(AH$1:AH477)+1,"")</f>
        <v/>
      </c>
      <c r="AI478" s="7" t="str">
        <f>IF($J478=AI$4,MAX(AI$1:AI477)+1,"")</f>
        <v/>
      </c>
      <c r="AJ478" s="7" t="str">
        <f>IF($J478=AJ$4,MAX(AJ$1:AJ477)+1,"")</f>
        <v/>
      </c>
      <c r="AK478" s="7" t="str">
        <f>IF($J478=AK$4,MAX(AK$1:AK477)+1,"")</f>
        <v/>
      </c>
      <c r="AL478" s="7" t="str">
        <f>IF($J478=AL$4,MAX(AL$1:AL477)+1,"")</f>
        <v/>
      </c>
      <c r="AM478" s="7" t="str">
        <f>IF($J478=AM$4,MAX(AM$1:AM477)+1,"")</f>
        <v/>
      </c>
      <c r="AN478" s="7" t="str">
        <f>IF($J478=AN$4,MAX(AN$1:AN477)+1,"")</f>
        <v/>
      </c>
      <c r="AO478" s="7" t="str">
        <f>IF($J478=AO$4,MAX(AO$1:AO477)+1,"")</f>
        <v/>
      </c>
      <c r="AP478" s="7" t="str">
        <f>IF($J478=AP$4,MAX(AP$1:AP477)+1,"")</f>
        <v/>
      </c>
      <c r="AQ478" s="7" t="str">
        <f>IF($J478=AQ$4,MAX(AQ$1:AQ477)+1,"")</f>
        <v/>
      </c>
      <c r="AR478" s="7" t="str">
        <f>IF($J478=AR$4,MAX(AR$1:AR477)+1,"")</f>
        <v/>
      </c>
      <c r="AS478" s="7" t="str">
        <f>IF($J478=AS$4,MAX(AS$1:AS477)+1,"")</f>
        <v/>
      </c>
      <c r="AT478" s="7" t="str">
        <f>IF($J478=AT$4,MAX(AT$1:AT477)+1,"")</f>
        <v/>
      </c>
      <c r="AU478" s="7" t="str">
        <f>IF($J478=AU$4,MAX(AU$1:AU477)+1,"")</f>
        <v/>
      </c>
      <c r="AV478" s="7" t="str">
        <f>IF($J478=AV$4,MAX(AV$1:AV477)+1,"")</f>
        <v/>
      </c>
      <c r="AW478" s="7" t="str">
        <f>IF($J478=AW$4,MAX(AW$1:AW477)+1,"")</f>
        <v/>
      </c>
      <c r="AX478" s="7" t="str">
        <f>IF($J478=AX$4,MAX(AX$1:AX477)+1,"")</f>
        <v/>
      </c>
      <c r="AY478" s="7" t="str">
        <f>IF($J478=AY$4,MAX(AY$1:AY477)+1,"")</f>
        <v/>
      </c>
      <c r="AZ478" s="7" t="str">
        <f>IF($J478=AZ$4,MAX(AZ$1:AZ477)+1,"")</f>
        <v/>
      </c>
      <c r="BA478" s="7" t="str">
        <f>IF($J478=BA$4,MAX(BA$1:BA477)+1,"")</f>
        <v/>
      </c>
      <c r="BB478" s="7" t="str">
        <f>IF($J478=BB$4,MAX(BB$1:BB477)+1,"")</f>
        <v/>
      </c>
      <c r="BC478" s="7" t="str">
        <f>IF($J478=BC$4,MAX(BC$1:BC477)+1,"")</f>
        <v/>
      </c>
      <c r="BD478" s="7" t="str">
        <f>IF($J478=BD$4,MAX(BD$1:BD477)+1,"")</f>
        <v/>
      </c>
      <c r="BE478" s="7" t="str">
        <f>IF($J478=BE$4,MAX(BE$1:BE477)+1,"")</f>
        <v/>
      </c>
      <c r="BF478" s="7" t="str">
        <f>IF($J478=BF$4,MAX(BF$1:BF477)+1,"")</f>
        <v/>
      </c>
      <c r="BG478" s="7" t="str">
        <f>IF($J478=BG$4,MAX(BG$1:BG477)+1,"")</f>
        <v/>
      </c>
      <c r="BH478" s="7" t="str">
        <f>IF($J478=BH$4,MAX(BH$1:BH477)+1,"")</f>
        <v/>
      </c>
      <c r="BI478" s="6">
        <f t="shared" si="32"/>
        <v>4</v>
      </c>
    </row>
    <row r="479" spans="1:61">
      <c r="A479" s="6" t="str">
        <f t="shared" si="29"/>
        <v>มัธยมศึกษาปีที่ 2/3-9</v>
      </c>
      <c r="B479" s="6" t="str">
        <f t="shared" si="30"/>
        <v>ช67215-3</v>
      </c>
      <c r="D479" s="7">
        <v>9</v>
      </c>
      <c r="E479" s="7" t="s">
        <v>1359</v>
      </c>
      <c r="F479" s="6" t="s">
        <v>1360</v>
      </c>
      <c r="G479" s="6" t="s">
        <v>1164</v>
      </c>
      <c r="H479" s="7" t="s">
        <v>786</v>
      </c>
      <c r="J479" s="7" t="str">
        <f>IF(K479='วิชา-ชั้นที่สอน'!$B$9,'วิชา-ชั้นที่สอน'!$A$9,IF(K479='วิชา-ชั้นที่สอน'!$B$10,'วิชา-ชั้นที่สอน'!$A$10,IF(K479='วิชา-ชั้นที่สอน'!$B$11,'วิชา-ชั้นที่สอน'!$A$11,IF(K479='วิชา-ชั้นที่สอน'!$B$12,'วิชา-ชั้นที่สอน'!$A$12,IF(K479='วิชา-ชั้นที่สอน'!$B$13,'วิชา-ชั้นที่สอน'!$A$13,IF(K479='วิชา-ชั้นที่สอน'!$B$14,'วิชา-ชั้นที่สอน'!$A$14,IF(K479='วิชา-ชั้นที่สอน'!$B$15,'วิชา-ชั้นที่สอน'!$A$15,IF(K479='วิชา-ชั้นที่สอน'!$B$16,'วิชา-ชั้นที่สอน'!$A$16,"-"))))))))</f>
        <v>ช67215</v>
      </c>
      <c r="K479" s="7" t="s">
        <v>1943</v>
      </c>
      <c r="L479" s="7" t="str">
        <f>IF(J479=0,"",IF(J479="-","",IF(J479="","",VLOOKUP(J479,'วิชา-ชั้นที่สอน'!$A$3:$F$59,3,FALSE))))</f>
        <v>นางสาวศิลป์ศุภา คุสินธุ์</v>
      </c>
      <c r="M479" s="7" t="str">
        <f>IF(L479=$M$4,MAX(M$1:$M478)+1,"")</f>
        <v/>
      </c>
      <c r="N479" s="7">
        <f>IF($L479=N$4,MAX(N$1:N478)+1,"")</f>
        <v>77</v>
      </c>
      <c r="O479" s="7" t="str">
        <f>IF($L479=O$4,MAX(O$1:O478)+1,"")</f>
        <v/>
      </c>
      <c r="P479" s="7" t="str">
        <f>IF($L479=P$4,MAX(P$1:P478)+1,"")</f>
        <v/>
      </c>
      <c r="Q479" s="7" t="str">
        <f>IF($L479=Q$4,MAX(Q$1:Q478)+1,"")</f>
        <v/>
      </c>
      <c r="R479" s="7" t="str">
        <f>IF($L479=R$4,MAX(R$1:R478)+1,"")</f>
        <v/>
      </c>
      <c r="S479" s="7" t="str">
        <f>IF($L479=S$4,MAX(S$1:S478)+1,"")</f>
        <v/>
      </c>
      <c r="T479" s="7" t="str">
        <f>IF($L479=T$4,MAX(T$1:T478)+1,"")</f>
        <v/>
      </c>
      <c r="U479" s="7" t="str">
        <f>IF($L479=U$4,MAX(U$1:U478)+1,"")</f>
        <v/>
      </c>
      <c r="V479" s="6">
        <f t="shared" si="31"/>
        <v>77</v>
      </c>
      <c r="X479" s="7" t="str">
        <f>IF($J479=X$4,MAX(X$1:X478)+1,"")</f>
        <v/>
      </c>
      <c r="Y479" s="7" t="str">
        <f>IF($J479=Y$4,MAX(Y$1:Y478)+1,"")</f>
        <v/>
      </c>
      <c r="Z479" s="7" t="str">
        <f>IF($J479=Z$4,MAX(Z$1:Z478)+1,"")</f>
        <v/>
      </c>
      <c r="AA479" s="7" t="str">
        <f>IF($J479=AA$4,MAX(AA$1:AA478)+1,"")</f>
        <v/>
      </c>
      <c r="AB479" s="7" t="str">
        <f>IF($J479=AB$4,MAX(AB$1:AB478)+1,"")</f>
        <v/>
      </c>
      <c r="AC479" s="7" t="str">
        <f>IF($J479=AC$4,MAX(AC$1:AC478)+1,"")</f>
        <v/>
      </c>
      <c r="AD479" s="7" t="str">
        <f>IF($J479=AD$4,MAX(AD$1:AD478)+1,"")</f>
        <v/>
      </c>
      <c r="AE479" s="7" t="str">
        <f>IF($J479=AE$4,MAX(AE$1:AE478)+1,"")</f>
        <v/>
      </c>
      <c r="AF479" s="7" t="str">
        <f>IF($J479=AF$4,MAX(AF$1:AF478)+1,"")</f>
        <v/>
      </c>
      <c r="AG479" s="7" t="str">
        <f>IF($J479=AG$4,MAX(AG$1:AG478)+1,"")</f>
        <v/>
      </c>
      <c r="AH479" s="7" t="str">
        <f>IF($J479=AH$4,MAX(AH$1:AH478)+1,"")</f>
        <v/>
      </c>
      <c r="AI479" s="7" t="str">
        <f>IF($J479=AI$4,MAX(AI$1:AI478)+1,"")</f>
        <v/>
      </c>
      <c r="AJ479" s="7">
        <f>IF($J479=AJ$4,MAX(AJ$1:AJ478)+1,"")</f>
        <v>3</v>
      </c>
      <c r="AK479" s="7" t="str">
        <f>IF($J479=AK$4,MAX(AK$1:AK478)+1,"")</f>
        <v/>
      </c>
      <c r="AL479" s="7" t="str">
        <f>IF($J479=AL$4,MAX(AL$1:AL478)+1,"")</f>
        <v/>
      </c>
      <c r="AM479" s="7" t="str">
        <f>IF($J479=AM$4,MAX(AM$1:AM478)+1,"")</f>
        <v/>
      </c>
      <c r="AN479" s="7" t="str">
        <f>IF($J479=AN$4,MAX(AN$1:AN478)+1,"")</f>
        <v/>
      </c>
      <c r="AO479" s="7" t="str">
        <f>IF($J479=AO$4,MAX(AO$1:AO478)+1,"")</f>
        <v/>
      </c>
      <c r="AP479" s="7" t="str">
        <f>IF($J479=AP$4,MAX(AP$1:AP478)+1,"")</f>
        <v/>
      </c>
      <c r="AQ479" s="7" t="str">
        <f>IF($J479=AQ$4,MAX(AQ$1:AQ478)+1,"")</f>
        <v/>
      </c>
      <c r="AR479" s="7" t="str">
        <f>IF($J479=AR$4,MAX(AR$1:AR478)+1,"")</f>
        <v/>
      </c>
      <c r="AS479" s="7" t="str">
        <f>IF($J479=AS$4,MAX(AS$1:AS478)+1,"")</f>
        <v/>
      </c>
      <c r="AT479" s="7" t="str">
        <f>IF($J479=AT$4,MAX(AT$1:AT478)+1,"")</f>
        <v/>
      </c>
      <c r="AU479" s="7" t="str">
        <f>IF($J479=AU$4,MAX(AU$1:AU478)+1,"")</f>
        <v/>
      </c>
      <c r="AV479" s="7" t="str">
        <f>IF($J479=AV$4,MAX(AV$1:AV478)+1,"")</f>
        <v/>
      </c>
      <c r="AW479" s="7" t="str">
        <f>IF($J479=AW$4,MAX(AW$1:AW478)+1,"")</f>
        <v/>
      </c>
      <c r="AX479" s="7" t="str">
        <f>IF($J479=AX$4,MAX(AX$1:AX478)+1,"")</f>
        <v/>
      </c>
      <c r="AY479" s="7" t="str">
        <f>IF($J479=AY$4,MAX(AY$1:AY478)+1,"")</f>
        <v/>
      </c>
      <c r="AZ479" s="7" t="str">
        <f>IF($J479=AZ$4,MAX(AZ$1:AZ478)+1,"")</f>
        <v/>
      </c>
      <c r="BA479" s="7" t="str">
        <f>IF($J479=BA$4,MAX(BA$1:BA478)+1,"")</f>
        <v/>
      </c>
      <c r="BB479" s="7" t="str">
        <f>IF($J479=BB$4,MAX(BB$1:BB478)+1,"")</f>
        <v/>
      </c>
      <c r="BC479" s="7" t="str">
        <f>IF($J479=BC$4,MAX(BC$1:BC478)+1,"")</f>
        <v/>
      </c>
      <c r="BD479" s="7" t="str">
        <f>IF($J479=BD$4,MAX(BD$1:BD478)+1,"")</f>
        <v/>
      </c>
      <c r="BE479" s="7" t="str">
        <f>IF($J479=BE$4,MAX(BE$1:BE478)+1,"")</f>
        <v/>
      </c>
      <c r="BF479" s="7" t="str">
        <f>IF($J479=BF$4,MAX(BF$1:BF478)+1,"")</f>
        <v/>
      </c>
      <c r="BG479" s="7" t="str">
        <f>IF($J479=BG$4,MAX(BG$1:BG478)+1,"")</f>
        <v/>
      </c>
      <c r="BH479" s="7" t="str">
        <f>IF($J479=BH$4,MAX(BH$1:BH478)+1,"")</f>
        <v/>
      </c>
      <c r="BI479" s="6">
        <f t="shared" si="32"/>
        <v>3</v>
      </c>
    </row>
    <row r="480" spans="1:61">
      <c r="A480" s="6" t="str">
        <f t="shared" si="29"/>
        <v>มัธยมศึกษาปีที่ 2/3-10</v>
      </c>
      <c r="B480" s="6" t="str">
        <f t="shared" si="30"/>
        <v>ช67209-5</v>
      </c>
      <c r="D480" s="7">
        <v>10</v>
      </c>
      <c r="E480" s="7" t="s">
        <v>1361</v>
      </c>
      <c r="F480" s="6" t="s">
        <v>1362</v>
      </c>
      <c r="G480" s="6" t="s">
        <v>1363</v>
      </c>
      <c r="H480" s="7" t="s">
        <v>786</v>
      </c>
      <c r="J480" s="7" t="str">
        <f>IF(K480='วิชา-ชั้นที่สอน'!$B$9,'วิชา-ชั้นที่สอน'!$A$9,IF(K480='วิชา-ชั้นที่สอน'!$B$10,'วิชา-ชั้นที่สอน'!$A$10,IF(K480='วิชา-ชั้นที่สอน'!$B$11,'วิชา-ชั้นที่สอน'!$A$11,IF(K480='วิชา-ชั้นที่สอน'!$B$12,'วิชา-ชั้นที่สอน'!$A$12,IF(K480='วิชา-ชั้นที่สอน'!$B$13,'วิชา-ชั้นที่สอน'!$A$13,IF(K480='วิชา-ชั้นที่สอน'!$B$14,'วิชา-ชั้นที่สอน'!$A$14,IF(K480='วิชา-ชั้นที่สอน'!$B$15,'วิชา-ชั้นที่สอน'!$A$15,IF(K480='วิชา-ชั้นที่สอน'!$B$16,'วิชา-ชั้นที่สอน'!$A$16,"-"))))))))</f>
        <v>ช67209</v>
      </c>
      <c r="K480" s="7" t="s">
        <v>1948</v>
      </c>
      <c r="L480" s="7" t="str">
        <f>IF(J480=0,"",IF(J480="-","",IF(J480="","",VLOOKUP(J480,'วิชา-ชั้นที่สอน'!$A$3:$F$59,3,FALSE))))</f>
        <v>นางภัณฑิลา โนนทะขาม</v>
      </c>
      <c r="M480" s="7" t="str">
        <f>IF(L480=$M$4,MAX(M$1:$M479)+1,"")</f>
        <v/>
      </c>
      <c r="N480" s="7" t="str">
        <f>IF($L480=N$4,MAX(N$1:N479)+1,"")</f>
        <v/>
      </c>
      <c r="O480" s="7" t="str">
        <f>IF($L480=O$4,MAX(O$1:O479)+1,"")</f>
        <v/>
      </c>
      <c r="P480" s="7" t="str">
        <f>IF($L480=P$4,MAX(P$1:P479)+1,"")</f>
        <v/>
      </c>
      <c r="Q480" s="7" t="str">
        <f>IF($L480=Q$4,MAX(Q$1:Q479)+1,"")</f>
        <v/>
      </c>
      <c r="R480" s="7">
        <f>IF($L480=R$4,MAX(R$1:R479)+1,"")</f>
        <v>33</v>
      </c>
      <c r="S480" s="7" t="str">
        <f>IF($L480=S$4,MAX(S$1:S479)+1,"")</f>
        <v/>
      </c>
      <c r="T480" s="7" t="str">
        <f>IF($L480=T$4,MAX(T$1:T479)+1,"")</f>
        <v/>
      </c>
      <c r="U480" s="7" t="str">
        <f>IF($L480=U$4,MAX(U$1:U479)+1,"")</f>
        <v/>
      </c>
      <c r="V480" s="6">
        <f t="shared" si="31"/>
        <v>33</v>
      </c>
      <c r="X480" s="7" t="str">
        <f>IF($J480=X$4,MAX(X$1:X479)+1,"")</f>
        <v/>
      </c>
      <c r="Y480" s="7" t="str">
        <f>IF($J480=Y$4,MAX(Y$1:Y479)+1,"")</f>
        <v/>
      </c>
      <c r="Z480" s="7" t="str">
        <f>IF($J480=Z$4,MAX(Z$1:Z479)+1,"")</f>
        <v/>
      </c>
      <c r="AA480" s="7" t="str">
        <f>IF($J480=AA$4,MAX(AA$1:AA479)+1,"")</f>
        <v/>
      </c>
      <c r="AB480" s="7" t="str">
        <f>IF($J480=AB$4,MAX(AB$1:AB479)+1,"")</f>
        <v/>
      </c>
      <c r="AC480" s="7" t="str">
        <f>IF($J480=AC$4,MAX(AC$1:AC479)+1,"")</f>
        <v/>
      </c>
      <c r="AD480" s="7">
        <f>IF($J480=AD$4,MAX(AD$1:AD479)+1,"")</f>
        <v>5</v>
      </c>
      <c r="AE480" s="7" t="str">
        <f>IF($J480=AE$4,MAX(AE$1:AE479)+1,"")</f>
        <v/>
      </c>
      <c r="AF480" s="7" t="str">
        <f>IF($J480=AF$4,MAX(AF$1:AF479)+1,"")</f>
        <v/>
      </c>
      <c r="AG480" s="7" t="str">
        <f>IF($J480=AG$4,MAX(AG$1:AG479)+1,"")</f>
        <v/>
      </c>
      <c r="AH480" s="7" t="str">
        <f>IF($J480=AH$4,MAX(AH$1:AH479)+1,"")</f>
        <v/>
      </c>
      <c r="AI480" s="7" t="str">
        <f>IF($J480=AI$4,MAX(AI$1:AI479)+1,"")</f>
        <v/>
      </c>
      <c r="AJ480" s="7" t="str">
        <f>IF($J480=AJ$4,MAX(AJ$1:AJ479)+1,"")</f>
        <v/>
      </c>
      <c r="AK480" s="7" t="str">
        <f>IF($J480=AK$4,MAX(AK$1:AK479)+1,"")</f>
        <v/>
      </c>
      <c r="AL480" s="7" t="str">
        <f>IF($J480=AL$4,MAX(AL$1:AL479)+1,"")</f>
        <v/>
      </c>
      <c r="AM480" s="7" t="str">
        <f>IF($J480=AM$4,MAX(AM$1:AM479)+1,"")</f>
        <v/>
      </c>
      <c r="AN480" s="7" t="str">
        <f>IF($J480=AN$4,MAX(AN$1:AN479)+1,"")</f>
        <v/>
      </c>
      <c r="AO480" s="7" t="str">
        <f>IF($J480=AO$4,MAX(AO$1:AO479)+1,"")</f>
        <v/>
      </c>
      <c r="AP480" s="7" t="str">
        <f>IF($J480=AP$4,MAX(AP$1:AP479)+1,"")</f>
        <v/>
      </c>
      <c r="AQ480" s="7" t="str">
        <f>IF($J480=AQ$4,MAX(AQ$1:AQ479)+1,"")</f>
        <v/>
      </c>
      <c r="AR480" s="7" t="str">
        <f>IF($J480=AR$4,MAX(AR$1:AR479)+1,"")</f>
        <v/>
      </c>
      <c r="AS480" s="7" t="str">
        <f>IF($J480=AS$4,MAX(AS$1:AS479)+1,"")</f>
        <v/>
      </c>
      <c r="AT480" s="7" t="str">
        <f>IF($J480=AT$4,MAX(AT$1:AT479)+1,"")</f>
        <v/>
      </c>
      <c r="AU480" s="7" t="str">
        <f>IF($J480=AU$4,MAX(AU$1:AU479)+1,"")</f>
        <v/>
      </c>
      <c r="AV480" s="7" t="str">
        <f>IF($J480=AV$4,MAX(AV$1:AV479)+1,"")</f>
        <v/>
      </c>
      <c r="AW480" s="7" t="str">
        <f>IF($J480=AW$4,MAX(AW$1:AW479)+1,"")</f>
        <v/>
      </c>
      <c r="AX480" s="7" t="str">
        <f>IF($J480=AX$4,MAX(AX$1:AX479)+1,"")</f>
        <v/>
      </c>
      <c r="AY480" s="7" t="str">
        <f>IF($J480=AY$4,MAX(AY$1:AY479)+1,"")</f>
        <v/>
      </c>
      <c r="AZ480" s="7" t="str">
        <f>IF($J480=AZ$4,MAX(AZ$1:AZ479)+1,"")</f>
        <v/>
      </c>
      <c r="BA480" s="7" t="str">
        <f>IF($J480=BA$4,MAX(BA$1:BA479)+1,"")</f>
        <v/>
      </c>
      <c r="BB480" s="7" t="str">
        <f>IF($J480=BB$4,MAX(BB$1:BB479)+1,"")</f>
        <v/>
      </c>
      <c r="BC480" s="7" t="str">
        <f>IF($J480=BC$4,MAX(BC$1:BC479)+1,"")</f>
        <v/>
      </c>
      <c r="BD480" s="7" t="str">
        <f>IF($J480=BD$4,MAX(BD$1:BD479)+1,"")</f>
        <v/>
      </c>
      <c r="BE480" s="7" t="str">
        <f>IF($J480=BE$4,MAX(BE$1:BE479)+1,"")</f>
        <v/>
      </c>
      <c r="BF480" s="7" t="str">
        <f>IF($J480=BF$4,MAX(BF$1:BF479)+1,"")</f>
        <v/>
      </c>
      <c r="BG480" s="7" t="str">
        <f>IF($J480=BG$4,MAX(BG$1:BG479)+1,"")</f>
        <v/>
      </c>
      <c r="BH480" s="7" t="str">
        <f>IF($J480=BH$4,MAX(BH$1:BH479)+1,"")</f>
        <v/>
      </c>
      <c r="BI480" s="6">
        <f t="shared" si="32"/>
        <v>5</v>
      </c>
    </row>
    <row r="481" spans="1:61">
      <c r="A481" s="6" t="str">
        <f t="shared" si="29"/>
        <v>มัธยมศึกษาปีที่ 2/3-11</v>
      </c>
      <c r="B481" s="6" t="str">
        <f t="shared" si="30"/>
        <v>ช67214-14</v>
      </c>
      <c r="D481" s="7">
        <v>11</v>
      </c>
      <c r="E481" s="7" t="s">
        <v>1364</v>
      </c>
      <c r="F481" s="6" t="s">
        <v>1365</v>
      </c>
      <c r="G481" s="6" t="s">
        <v>1366</v>
      </c>
      <c r="H481" s="7" t="s">
        <v>786</v>
      </c>
      <c r="J481" s="7" t="str">
        <f>IF(K481='วิชา-ชั้นที่สอน'!$B$9,'วิชา-ชั้นที่สอน'!$A$9,IF(K481='วิชา-ชั้นที่สอน'!$B$10,'วิชา-ชั้นที่สอน'!$A$10,IF(K481='วิชา-ชั้นที่สอน'!$B$11,'วิชา-ชั้นที่สอน'!$A$11,IF(K481='วิชา-ชั้นที่สอน'!$B$12,'วิชา-ชั้นที่สอน'!$A$12,IF(K481='วิชา-ชั้นที่สอน'!$B$13,'วิชา-ชั้นที่สอน'!$A$13,IF(K481='วิชา-ชั้นที่สอน'!$B$14,'วิชา-ชั้นที่สอน'!$A$14,IF(K481='วิชา-ชั้นที่สอน'!$B$15,'วิชา-ชั้นที่สอน'!$A$15,IF(K481='วิชา-ชั้นที่สอน'!$B$16,'วิชา-ชั้นที่สอน'!$A$16,"-"))))))))</f>
        <v>ช67214</v>
      </c>
      <c r="K481" s="7" t="s">
        <v>1942</v>
      </c>
      <c r="L481" s="7" t="str">
        <f>IF(J481=0,"",IF(J481="-","",IF(J481="","",VLOOKUP(J481,'วิชา-ชั้นที่สอน'!$A$3:$F$59,3,FALSE))))</f>
        <v>สิบเอกชัยวัฒน์(เก่ง) เรืองไกรศิลป์</v>
      </c>
      <c r="M481" s="7" t="str">
        <f>IF(L481=$M$4,MAX(M$1:$M480)+1,"")</f>
        <v/>
      </c>
      <c r="N481" s="7" t="str">
        <f>IF($L481=N$4,MAX(N$1:N480)+1,"")</f>
        <v/>
      </c>
      <c r="O481" s="7" t="str">
        <f>IF($L481=O$4,MAX(O$1:O480)+1,"")</f>
        <v/>
      </c>
      <c r="P481" s="7">
        <f>IF($L481=P$4,MAX(P$1:P480)+1,"")</f>
        <v>96</v>
      </c>
      <c r="Q481" s="7" t="str">
        <f>IF($L481=Q$4,MAX(Q$1:Q480)+1,"")</f>
        <v/>
      </c>
      <c r="R481" s="7" t="str">
        <f>IF($L481=R$4,MAX(R$1:R480)+1,"")</f>
        <v/>
      </c>
      <c r="S481" s="7" t="str">
        <f>IF($L481=S$4,MAX(S$1:S480)+1,"")</f>
        <v/>
      </c>
      <c r="T481" s="7" t="str">
        <f>IF($L481=T$4,MAX(T$1:T480)+1,"")</f>
        <v/>
      </c>
      <c r="U481" s="7" t="str">
        <f>IF($L481=U$4,MAX(U$1:U480)+1,"")</f>
        <v/>
      </c>
      <c r="V481" s="6">
        <f t="shared" si="31"/>
        <v>96</v>
      </c>
      <c r="X481" s="7" t="str">
        <f>IF($J481=X$4,MAX(X$1:X480)+1,"")</f>
        <v/>
      </c>
      <c r="Y481" s="7" t="str">
        <f>IF($J481=Y$4,MAX(Y$1:Y480)+1,"")</f>
        <v/>
      </c>
      <c r="Z481" s="7" t="str">
        <f>IF($J481=Z$4,MAX(Z$1:Z480)+1,"")</f>
        <v/>
      </c>
      <c r="AA481" s="7" t="str">
        <f>IF($J481=AA$4,MAX(AA$1:AA480)+1,"")</f>
        <v/>
      </c>
      <c r="AB481" s="7" t="str">
        <f>IF($J481=AB$4,MAX(AB$1:AB480)+1,"")</f>
        <v/>
      </c>
      <c r="AC481" s="7" t="str">
        <f>IF($J481=AC$4,MAX(AC$1:AC480)+1,"")</f>
        <v/>
      </c>
      <c r="AD481" s="7" t="str">
        <f>IF($J481=AD$4,MAX(AD$1:AD480)+1,"")</f>
        <v/>
      </c>
      <c r="AE481" s="7" t="str">
        <f>IF($J481=AE$4,MAX(AE$1:AE480)+1,"")</f>
        <v/>
      </c>
      <c r="AF481" s="7" t="str">
        <f>IF($J481=AF$4,MAX(AF$1:AF480)+1,"")</f>
        <v/>
      </c>
      <c r="AG481" s="7" t="str">
        <f>IF($J481=AG$4,MAX(AG$1:AG480)+1,"")</f>
        <v/>
      </c>
      <c r="AH481" s="7" t="str">
        <f>IF($J481=AH$4,MAX(AH$1:AH480)+1,"")</f>
        <v/>
      </c>
      <c r="AI481" s="7">
        <f>IF($J481=AI$4,MAX(AI$1:AI480)+1,"")</f>
        <v>14</v>
      </c>
      <c r="AJ481" s="7" t="str">
        <f>IF($J481=AJ$4,MAX(AJ$1:AJ480)+1,"")</f>
        <v/>
      </c>
      <c r="AK481" s="7" t="str">
        <f>IF($J481=AK$4,MAX(AK$1:AK480)+1,"")</f>
        <v/>
      </c>
      <c r="AL481" s="7" t="str">
        <f>IF($J481=AL$4,MAX(AL$1:AL480)+1,"")</f>
        <v/>
      </c>
      <c r="AM481" s="7" t="str">
        <f>IF($J481=AM$4,MAX(AM$1:AM480)+1,"")</f>
        <v/>
      </c>
      <c r="AN481" s="7" t="str">
        <f>IF($J481=AN$4,MAX(AN$1:AN480)+1,"")</f>
        <v/>
      </c>
      <c r="AO481" s="7" t="str">
        <f>IF($J481=AO$4,MAX(AO$1:AO480)+1,"")</f>
        <v/>
      </c>
      <c r="AP481" s="7" t="str">
        <f>IF($J481=AP$4,MAX(AP$1:AP480)+1,"")</f>
        <v/>
      </c>
      <c r="AQ481" s="7" t="str">
        <f>IF($J481=AQ$4,MAX(AQ$1:AQ480)+1,"")</f>
        <v/>
      </c>
      <c r="AR481" s="7" t="str">
        <f>IF($J481=AR$4,MAX(AR$1:AR480)+1,"")</f>
        <v/>
      </c>
      <c r="AS481" s="7" t="str">
        <f>IF($J481=AS$4,MAX(AS$1:AS480)+1,"")</f>
        <v/>
      </c>
      <c r="AT481" s="7" t="str">
        <f>IF($J481=AT$4,MAX(AT$1:AT480)+1,"")</f>
        <v/>
      </c>
      <c r="AU481" s="7" t="str">
        <f>IF($J481=AU$4,MAX(AU$1:AU480)+1,"")</f>
        <v/>
      </c>
      <c r="AV481" s="7" t="str">
        <f>IF($J481=AV$4,MAX(AV$1:AV480)+1,"")</f>
        <v/>
      </c>
      <c r="AW481" s="7" t="str">
        <f>IF($J481=AW$4,MAX(AW$1:AW480)+1,"")</f>
        <v/>
      </c>
      <c r="AX481" s="7" t="str">
        <f>IF($J481=AX$4,MAX(AX$1:AX480)+1,"")</f>
        <v/>
      </c>
      <c r="AY481" s="7" t="str">
        <f>IF($J481=AY$4,MAX(AY$1:AY480)+1,"")</f>
        <v/>
      </c>
      <c r="AZ481" s="7" t="str">
        <f>IF($J481=AZ$4,MAX(AZ$1:AZ480)+1,"")</f>
        <v/>
      </c>
      <c r="BA481" s="7" t="str">
        <f>IF($J481=BA$4,MAX(BA$1:BA480)+1,"")</f>
        <v/>
      </c>
      <c r="BB481" s="7" t="str">
        <f>IF($J481=BB$4,MAX(BB$1:BB480)+1,"")</f>
        <v/>
      </c>
      <c r="BC481" s="7" t="str">
        <f>IF($J481=BC$4,MAX(BC$1:BC480)+1,"")</f>
        <v/>
      </c>
      <c r="BD481" s="7" t="str">
        <f>IF($J481=BD$4,MAX(BD$1:BD480)+1,"")</f>
        <v/>
      </c>
      <c r="BE481" s="7" t="str">
        <f>IF($J481=BE$4,MAX(BE$1:BE480)+1,"")</f>
        <v/>
      </c>
      <c r="BF481" s="7" t="str">
        <f>IF($J481=BF$4,MAX(BF$1:BF480)+1,"")</f>
        <v/>
      </c>
      <c r="BG481" s="7" t="str">
        <f>IF($J481=BG$4,MAX(BG$1:BG480)+1,"")</f>
        <v/>
      </c>
      <c r="BH481" s="7" t="str">
        <f>IF($J481=BH$4,MAX(BH$1:BH480)+1,"")</f>
        <v/>
      </c>
      <c r="BI481" s="6">
        <f t="shared" si="32"/>
        <v>14</v>
      </c>
    </row>
    <row r="482" spans="1:61">
      <c r="A482" s="6" t="str">
        <f t="shared" si="29"/>
        <v>มัธยมศึกษาปีที่ 2/3-12</v>
      </c>
      <c r="B482" s="6" t="str">
        <f t="shared" si="30"/>
        <v>ช67215-4</v>
      </c>
      <c r="D482" s="7">
        <v>12</v>
      </c>
      <c r="E482" s="7" t="s">
        <v>1367</v>
      </c>
      <c r="F482" s="6" t="s">
        <v>1368</v>
      </c>
      <c r="G482" s="6" t="s">
        <v>1369</v>
      </c>
      <c r="H482" s="7" t="s">
        <v>786</v>
      </c>
      <c r="J482" s="7" t="str">
        <f>IF(K482='วิชา-ชั้นที่สอน'!$B$9,'วิชา-ชั้นที่สอน'!$A$9,IF(K482='วิชา-ชั้นที่สอน'!$B$10,'วิชา-ชั้นที่สอน'!$A$10,IF(K482='วิชา-ชั้นที่สอน'!$B$11,'วิชา-ชั้นที่สอน'!$A$11,IF(K482='วิชา-ชั้นที่สอน'!$B$12,'วิชา-ชั้นที่สอน'!$A$12,IF(K482='วิชา-ชั้นที่สอน'!$B$13,'วิชา-ชั้นที่สอน'!$A$13,IF(K482='วิชา-ชั้นที่สอน'!$B$14,'วิชา-ชั้นที่สอน'!$A$14,IF(K482='วิชา-ชั้นที่สอน'!$B$15,'วิชา-ชั้นที่สอน'!$A$15,IF(K482='วิชา-ชั้นที่สอน'!$B$16,'วิชา-ชั้นที่สอน'!$A$16,"-"))))))))</f>
        <v>ช67215</v>
      </c>
      <c r="K482" s="7" t="s">
        <v>1943</v>
      </c>
      <c r="L482" s="7" t="str">
        <f>IF(J482=0,"",IF(J482="-","",IF(J482="","",VLOOKUP(J482,'วิชา-ชั้นที่สอน'!$A$3:$F$59,3,FALSE))))</f>
        <v>นางสาวศิลป์ศุภา คุสินธุ์</v>
      </c>
      <c r="M482" s="7" t="str">
        <f>IF(L482=$M$4,MAX(M$1:$M481)+1,"")</f>
        <v/>
      </c>
      <c r="N482" s="7">
        <f>IF($L482=N$4,MAX(N$1:N481)+1,"")</f>
        <v>78</v>
      </c>
      <c r="O482" s="7" t="str">
        <f>IF($L482=O$4,MAX(O$1:O481)+1,"")</f>
        <v/>
      </c>
      <c r="P482" s="7" t="str">
        <f>IF($L482=P$4,MAX(P$1:P481)+1,"")</f>
        <v/>
      </c>
      <c r="Q482" s="7" t="str">
        <f>IF($L482=Q$4,MAX(Q$1:Q481)+1,"")</f>
        <v/>
      </c>
      <c r="R482" s="7" t="str">
        <f>IF($L482=R$4,MAX(R$1:R481)+1,"")</f>
        <v/>
      </c>
      <c r="S482" s="7" t="str">
        <f>IF($L482=S$4,MAX(S$1:S481)+1,"")</f>
        <v/>
      </c>
      <c r="T482" s="7" t="str">
        <f>IF($L482=T$4,MAX(T$1:T481)+1,"")</f>
        <v/>
      </c>
      <c r="U482" s="7" t="str">
        <f>IF($L482=U$4,MAX(U$1:U481)+1,"")</f>
        <v/>
      </c>
      <c r="V482" s="6">
        <f t="shared" si="31"/>
        <v>78</v>
      </c>
      <c r="X482" s="7" t="str">
        <f>IF($J482=X$4,MAX(X$1:X481)+1,"")</f>
        <v/>
      </c>
      <c r="Y482" s="7" t="str">
        <f>IF($J482=Y$4,MAX(Y$1:Y481)+1,"")</f>
        <v/>
      </c>
      <c r="Z482" s="7" t="str">
        <f>IF($J482=Z$4,MAX(Z$1:Z481)+1,"")</f>
        <v/>
      </c>
      <c r="AA482" s="7" t="str">
        <f>IF($J482=AA$4,MAX(AA$1:AA481)+1,"")</f>
        <v/>
      </c>
      <c r="AB482" s="7" t="str">
        <f>IF($J482=AB$4,MAX(AB$1:AB481)+1,"")</f>
        <v/>
      </c>
      <c r="AC482" s="7" t="str">
        <f>IF($J482=AC$4,MAX(AC$1:AC481)+1,"")</f>
        <v/>
      </c>
      <c r="AD482" s="7" t="str">
        <f>IF($J482=AD$4,MAX(AD$1:AD481)+1,"")</f>
        <v/>
      </c>
      <c r="AE482" s="7" t="str">
        <f>IF($J482=AE$4,MAX(AE$1:AE481)+1,"")</f>
        <v/>
      </c>
      <c r="AF482" s="7" t="str">
        <f>IF($J482=AF$4,MAX(AF$1:AF481)+1,"")</f>
        <v/>
      </c>
      <c r="AG482" s="7" t="str">
        <f>IF($J482=AG$4,MAX(AG$1:AG481)+1,"")</f>
        <v/>
      </c>
      <c r="AH482" s="7" t="str">
        <f>IF($J482=AH$4,MAX(AH$1:AH481)+1,"")</f>
        <v/>
      </c>
      <c r="AI482" s="7" t="str">
        <f>IF($J482=AI$4,MAX(AI$1:AI481)+1,"")</f>
        <v/>
      </c>
      <c r="AJ482" s="7">
        <f>IF($J482=AJ$4,MAX(AJ$1:AJ481)+1,"")</f>
        <v>4</v>
      </c>
      <c r="AK482" s="7" t="str">
        <f>IF($J482=AK$4,MAX(AK$1:AK481)+1,"")</f>
        <v/>
      </c>
      <c r="AL482" s="7" t="str">
        <f>IF($J482=AL$4,MAX(AL$1:AL481)+1,"")</f>
        <v/>
      </c>
      <c r="AM482" s="7" t="str">
        <f>IF($J482=AM$4,MAX(AM$1:AM481)+1,"")</f>
        <v/>
      </c>
      <c r="AN482" s="7" t="str">
        <f>IF($J482=AN$4,MAX(AN$1:AN481)+1,"")</f>
        <v/>
      </c>
      <c r="AO482" s="7" t="str">
        <f>IF($J482=AO$4,MAX(AO$1:AO481)+1,"")</f>
        <v/>
      </c>
      <c r="AP482" s="7" t="str">
        <f>IF($J482=AP$4,MAX(AP$1:AP481)+1,"")</f>
        <v/>
      </c>
      <c r="AQ482" s="7" t="str">
        <f>IF($J482=AQ$4,MAX(AQ$1:AQ481)+1,"")</f>
        <v/>
      </c>
      <c r="AR482" s="7" t="str">
        <f>IF($J482=AR$4,MAX(AR$1:AR481)+1,"")</f>
        <v/>
      </c>
      <c r="AS482" s="7" t="str">
        <f>IF($J482=AS$4,MAX(AS$1:AS481)+1,"")</f>
        <v/>
      </c>
      <c r="AT482" s="7" t="str">
        <f>IF($J482=AT$4,MAX(AT$1:AT481)+1,"")</f>
        <v/>
      </c>
      <c r="AU482" s="7" t="str">
        <f>IF($J482=AU$4,MAX(AU$1:AU481)+1,"")</f>
        <v/>
      </c>
      <c r="AV482" s="7" t="str">
        <f>IF($J482=AV$4,MAX(AV$1:AV481)+1,"")</f>
        <v/>
      </c>
      <c r="AW482" s="7" t="str">
        <f>IF($J482=AW$4,MAX(AW$1:AW481)+1,"")</f>
        <v/>
      </c>
      <c r="AX482" s="7" t="str">
        <f>IF($J482=AX$4,MAX(AX$1:AX481)+1,"")</f>
        <v/>
      </c>
      <c r="AY482" s="7" t="str">
        <f>IF($J482=AY$4,MAX(AY$1:AY481)+1,"")</f>
        <v/>
      </c>
      <c r="AZ482" s="7" t="str">
        <f>IF($J482=AZ$4,MAX(AZ$1:AZ481)+1,"")</f>
        <v/>
      </c>
      <c r="BA482" s="7" t="str">
        <f>IF($J482=BA$4,MAX(BA$1:BA481)+1,"")</f>
        <v/>
      </c>
      <c r="BB482" s="7" t="str">
        <f>IF($J482=BB$4,MAX(BB$1:BB481)+1,"")</f>
        <v/>
      </c>
      <c r="BC482" s="7" t="str">
        <f>IF($J482=BC$4,MAX(BC$1:BC481)+1,"")</f>
        <v/>
      </c>
      <c r="BD482" s="7" t="str">
        <f>IF($J482=BD$4,MAX(BD$1:BD481)+1,"")</f>
        <v/>
      </c>
      <c r="BE482" s="7" t="str">
        <f>IF($J482=BE$4,MAX(BE$1:BE481)+1,"")</f>
        <v/>
      </c>
      <c r="BF482" s="7" t="str">
        <f>IF($J482=BF$4,MAX(BF$1:BF481)+1,"")</f>
        <v/>
      </c>
      <c r="BG482" s="7" t="str">
        <f>IF($J482=BG$4,MAX(BG$1:BG481)+1,"")</f>
        <v/>
      </c>
      <c r="BH482" s="7" t="str">
        <f>IF($J482=BH$4,MAX(BH$1:BH481)+1,"")</f>
        <v/>
      </c>
      <c r="BI482" s="6">
        <f t="shared" si="32"/>
        <v>4</v>
      </c>
    </row>
    <row r="483" spans="1:61">
      <c r="A483" s="6" t="str">
        <f t="shared" si="29"/>
        <v>มัธยมศึกษาปีที่ 2/3-13</v>
      </c>
      <c r="B483" s="6" t="str">
        <f t="shared" si="30"/>
        <v>ช67214-15</v>
      </c>
      <c r="D483" s="7">
        <v>13</v>
      </c>
      <c r="E483" s="7" t="s">
        <v>1370</v>
      </c>
      <c r="F483" s="6" t="s">
        <v>1371</v>
      </c>
      <c r="G483" s="6" t="s">
        <v>1372</v>
      </c>
      <c r="H483" s="7" t="s">
        <v>786</v>
      </c>
      <c r="J483" s="7" t="str">
        <f>IF(K483='วิชา-ชั้นที่สอน'!$B$9,'วิชา-ชั้นที่สอน'!$A$9,IF(K483='วิชา-ชั้นที่สอน'!$B$10,'วิชา-ชั้นที่สอน'!$A$10,IF(K483='วิชา-ชั้นที่สอน'!$B$11,'วิชา-ชั้นที่สอน'!$A$11,IF(K483='วิชา-ชั้นที่สอน'!$B$12,'วิชา-ชั้นที่สอน'!$A$12,IF(K483='วิชา-ชั้นที่สอน'!$B$13,'วิชา-ชั้นที่สอน'!$A$13,IF(K483='วิชา-ชั้นที่สอน'!$B$14,'วิชา-ชั้นที่สอน'!$A$14,IF(K483='วิชา-ชั้นที่สอน'!$B$15,'วิชา-ชั้นที่สอน'!$A$15,IF(K483='วิชา-ชั้นที่สอน'!$B$16,'วิชา-ชั้นที่สอน'!$A$16,"-"))))))))</f>
        <v>ช67214</v>
      </c>
      <c r="K483" s="7" t="s">
        <v>1942</v>
      </c>
      <c r="L483" s="7" t="str">
        <f>IF(J483=0,"",IF(J483="-","",IF(J483="","",VLOOKUP(J483,'วิชา-ชั้นที่สอน'!$A$3:$F$59,3,FALSE))))</f>
        <v>สิบเอกชัยวัฒน์(เก่ง) เรืองไกรศิลป์</v>
      </c>
      <c r="M483" s="7" t="str">
        <f>IF(L483=$M$4,MAX(M$1:$M482)+1,"")</f>
        <v/>
      </c>
      <c r="N483" s="7" t="str">
        <f>IF($L483=N$4,MAX(N$1:N482)+1,"")</f>
        <v/>
      </c>
      <c r="O483" s="7" t="str">
        <f>IF($L483=O$4,MAX(O$1:O482)+1,"")</f>
        <v/>
      </c>
      <c r="P483" s="7">
        <f>IF($L483=P$4,MAX(P$1:P482)+1,"")</f>
        <v>97</v>
      </c>
      <c r="Q483" s="7" t="str">
        <f>IF($L483=Q$4,MAX(Q$1:Q482)+1,"")</f>
        <v/>
      </c>
      <c r="R483" s="7" t="str">
        <f>IF($L483=R$4,MAX(R$1:R482)+1,"")</f>
        <v/>
      </c>
      <c r="S483" s="7" t="str">
        <f>IF($L483=S$4,MAX(S$1:S482)+1,"")</f>
        <v/>
      </c>
      <c r="T483" s="7" t="str">
        <f>IF($L483=T$4,MAX(T$1:T482)+1,"")</f>
        <v/>
      </c>
      <c r="U483" s="7" t="str">
        <f>IF($L483=U$4,MAX(U$1:U482)+1,"")</f>
        <v/>
      </c>
      <c r="V483" s="6">
        <f t="shared" si="31"/>
        <v>97</v>
      </c>
      <c r="X483" s="7" t="str">
        <f>IF($J483=X$4,MAX(X$1:X482)+1,"")</f>
        <v/>
      </c>
      <c r="Y483" s="7" t="str">
        <f>IF($J483=Y$4,MAX(Y$1:Y482)+1,"")</f>
        <v/>
      </c>
      <c r="Z483" s="7" t="str">
        <f>IF($J483=Z$4,MAX(Z$1:Z482)+1,"")</f>
        <v/>
      </c>
      <c r="AA483" s="7" t="str">
        <f>IF($J483=AA$4,MAX(AA$1:AA482)+1,"")</f>
        <v/>
      </c>
      <c r="AB483" s="7" t="str">
        <f>IF($J483=AB$4,MAX(AB$1:AB482)+1,"")</f>
        <v/>
      </c>
      <c r="AC483" s="7" t="str">
        <f>IF($J483=AC$4,MAX(AC$1:AC482)+1,"")</f>
        <v/>
      </c>
      <c r="AD483" s="7" t="str">
        <f>IF($J483=AD$4,MAX(AD$1:AD482)+1,"")</f>
        <v/>
      </c>
      <c r="AE483" s="7" t="str">
        <f>IF($J483=AE$4,MAX(AE$1:AE482)+1,"")</f>
        <v/>
      </c>
      <c r="AF483" s="7" t="str">
        <f>IF($J483=AF$4,MAX(AF$1:AF482)+1,"")</f>
        <v/>
      </c>
      <c r="AG483" s="7" t="str">
        <f>IF($J483=AG$4,MAX(AG$1:AG482)+1,"")</f>
        <v/>
      </c>
      <c r="AH483" s="7" t="str">
        <f>IF($J483=AH$4,MAX(AH$1:AH482)+1,"")</f>
        <v/>
      </c>
      <c r="AI483" s="7">
        <f>IF($J483=AI$4,MAX(AI$1:AI482)+1,"")</f>
        <v>15</v>
      </c>
      <c r="AJ483" s="7" t="str">
        <f>IF($J483=AJ$4,MAX(AJ$1:AJ482)+1,"")</f>
        <v/>
      </c>
      <c r="AK483" s="7" t="str">
        <f>IF($J483=AK$4,MAX(AK$1:AK482)+1,"")</f>
        <v/>
      </c>
      <c r="AL483" s="7" t="str">
        <f>IF($J483=AL$4,MAX(AL$1:AL482)+1,"")</f>
        <v/>
      </c>
      <c r="AM483" s="7" t="str">
        <f>IF($J483=AM$4,MAX(AM$1:AM482)+1,"")</f>
        <v/>
      </c>
      <c r="AN483" s="7" t="str">
        <f>IF($J483=AN$4,MAX(AN$1:AN482)+1,"")</f>
        <v/>
      </c>
      <c r="AO483" s="7" t="str">
        <f>IF($J483=AO$4,MAX(AO$1:AO482)+1,"")</f>
        <v/>
      </c>
      <c r="AP483" s="7" t="str">
        <f>IF($J483=AP$4,MAX(AP$1:AP482)+1,"")</f>
        <v/>
      </c>
      <c r="AQ483" s="7" t="str">
        <f>IF($J483=AQ$4,MAX(AQ$1:AQ482)+1,"")</f>
        <v/>
      </c>
      <c r="AR483" s="7" t="str">
        <f>IF($J483=AR$4,MAX(AR$1:AR482)+1,"")</f>
        <v/>
      </c>
      <c r="AS483" s="7" t="str">
        <f>IF($J483=AS$4,MAX(AS$1:AS482)+1,"")</f>
        <v/>
      </c>
      <c r="AT483" s="7" t="str">
        <f>IF($J483=AT$4,MAX(AT$1:AT482)+1,"")</f>
        <v/>
      </c>
      <c r="AU483" s="7" t="str">
        <f>IF($J483=AU$4,MAX(AU$1:AU482)+1,"")</f>
        <v/>
      </c>
      <c r="AV483" s="7" t="str">
        <f>IF($J483=AV$4,MAX(AV$1:AV482)+1,"")</f>
        <v/>
      </c>
      <c r="AW483" s="7" t="str">
        <f>IF($J483=AW$4,MAX(AW$1:AW482)+1,"")</f>
        <v/>
      </c>
      <c r="AX483" s="7" t="str">
        <f>IF($J483=AX$4,MAX(AX$1:AX482)+1,"")</f>
        <v/>
      </c>
      <c r="AY483" s="7" t="str">
        <f>IF($J483=AY$4,MAX(AY$1:AY482)+1,"")</f>
        <v/>
      </c>
      <c r="AZ483" s="7" t="str">
        <f>IF($J483=AZ$4,MAX(AZ$1:AZ482)+1,"")</f>
        <v/>
      </c>
      <c r="BA483" s="7" t="str">
        <f>IF($J483=BA$4,MAX(BA$1:BA482)+1,"")</f>
        <v/>
      </c>
      <c r="BB483" s="7" t="str">
        <f>IF($J483=BB$4,MAX(BB$1:BB482)+1,"")</f>
        <v/>
      </c>
      <c r="BC483" s="7" t="str">
        <f>IF($J483=BC$4,MAX(BC$1:BC482)+1,"")</f>
        <v/>
      </c>
      <c r="BD483" s="7" t="str">
        <f>IF($J483=BD$4,MAX(BD$1:BD482)+1,"")</f>
        <v/>
      </c>
      <c r="BE483" s="7" t="str">
        <f>IF($J483=BE$4,MAX(BE$1:BE482)+1,"")</f>
        <v/>
      </c>
      <c r="BF483" s="7" t="str">
        <f>IF($J483=BF$4,MAX(BF$1:BF482)+1,"")</f>
        <v/>
      </c>
      <c r="BG483" s="7" t="str">
        <f>IF($J483=BG$4,MAX(BG$1:BG482)+1,"")</f>
        <v/>
      </c>
      <c r="BH483" s="7" t="str">
        <f>IF($J483=BH$4,MAX(BH$1:BH482)+1,"")</f>
        <v/>
      </c>
      <c r="BI483" s="6">
        <f t="shared" si="32"/>
        <v>15</v>
      </c>
    </row>
    <row r="484" spans="1:61">
      <c r="A484" s="6" t="str">
        <f t="shared" si="29"/>
        <v>มัธยมศึกษาปีที่ 2/3-14</v>
      </c>
      <c r="B484" s="6" t="str">
        <f t="shared" si="30"/>
        <v>ช67209-6</v>
      </c>
      <c r="D484" s="7">
        <v>14</v>
      </c>
      <c r="E484" s="7" t="s">
        <v>1373</v>
      </c>
      <c r="F484" s="6" t="s">
        <v>1374</v>
      </c>
      <c r="G484" s="6" t="s">
        <v>1375</v>
      </c>
      <c r="H484" s="7" t="s">
        <v>786</v>
      </c>
      <c r="J484" s="7" t="str">
        <f>IF(K484='วิชา-ชั้นที่สอน'!$B$9,'วิชา-ชั้นที่สอน'!$A$9,IF(K484='วิชา-ชั้นที่สอน'!$B$10,'วิชา-ชั้นที่สอน'!$A$10,IF(K484='วิชา-ชั้นที่สอน'!$B$11,'วิชา-ชั้นที่สอน'!$A$11,IF(K484='วิชา-ชั้นที่สอน'!$B$12,'วิชา-ชั้นที่สอน'!$A$12,IF(K484='วิชา-ชั้นที่สอน'!$B$13,'วิชา-ชั้นที่สอน'!$A$13,IF(K484='วิชา-ชั้นที่สอน'!$B$14,'วิชา-ชั้นที่สอน'!$A$14,IF(K484='วิชา-ชั้นที่สอน'!$B$15,'วิชา-ชั้นที่สอน'!$A$15,IF(K484='วิชา-ชั้นที่สอน'!$B$16,'วิชา-ชั้นที่สอน'!$A$16,"-"))))))))</f>
        <v>ช67209</v>
      </c>
      <c r="K484" s="7" t="s">
        <v>1948</v>
      </c>
      <c r="L484" s="7" t="str">
        <f>IF(J484=0,"",IF(J484="-","",IF(J484="","",VLOOKUP(J484,'วิชา-ชั้นที่สอน'!$A$3:$F$59,3,FALSE))))</f>
        <v>นางภัณฑิลา โนนทะขาม</v>
      </c>
      <c r="M484" s="7" t="str">
        <f>IF(L484=$M$4,MAX(M$1:$M483)+1,"")</f>
        <v/>
      </c>
      <c r="N484" s="7" t="str">
        <f>IF($L484=N$4,MAX(N$1:N483)+1,"")</f>
        <v/>
      </c>
      <c r="O484" s="7" t="str">
        <f>IF($L484=O$4,MAX(O$1:O483)+1,"")</f>
        <v/>
      </c>
      <c r="P484" s="7" t="str">
        <f>IF($L484=P$4,MAX(P$1:P483)+1,"")</f>
        <v/>
      </c>
      <c r="Q484" s="7" t="str">
        <f>IF($L484=Q$4,MAX(Q$1:Q483)+1,"")</f>
        <v/>
      </c>
      <c r="R484" s="7">
        <f>IF($L484=R$4,MAX(R$1:R483)+1,"")</f>
        <v>34</v>
      </c>
      <c r="S484" s="7" t="str">
        <f>IF($L484=S$4,MAX(S$1:S483)+1,"")</f>
        <v/>
      </c>
      <c r="T484" s="7" t="str">
        <f>IF($L484=T$4,MAX(T$1:T483)+1,"")</f>
        <v/>
      </c>
      <c r="U484" s="7" t="str">
        <f>IF($L484=U$4,MAX(U$1:U483)+1,"")</f>
        <v/>
      </c>
      <c r="V484" s="6">
        <f t="shared" si="31"/>
        <v>34</v>
      </c>
      <c r="X484" s="7" t="str">
        <f>IF($J484=X$4,MAX(X$1:X483)+1,"")</f>
        <v/>
      </c>
      <c r="Y484" s="7" t="str">
        <f>IF($J484=Y$4,MAX(Y$1:Y483)+1,"")</f>
        <v/>
      </c>
      <c r="Z484" s="7" t="str">
        <f>IF($J484=Z$4,MAX(Z$1:Z483)+1,"")</f>
        <v/>
      </c>
      <c r="AA484" s="7" t="str">
        <f>IF($J484=AA$4,MAX(AA$1:AA483)+1,"")</f>
        <v/>
      </c>
      <c r="AB484" s="7" t="str">
        <f>IF($J484=AB$4,MAX(AB$1:AB483)+1,"")</f>
        <v/>
      </c>
      <c r="AC484" s="7" t="str">
        <f>IF($J484=AC$4,MAX(AC$1:AC483)+1,"")</f>
        <v/>
      </c>
      <c r="AD484" s="7">
        <f>IF($J484=AD$4,MAX(AD$1:AD483)+1,"")</f>
        <v>6</v>
      </c>
      <c r="AE484" s="7" t="str">
        <f>IF($J484=AE$4,MAX(AE$1:AE483)+1,"")</f>
        <v/>
      </c>
      <c r="AF484" s="7" t="str">
        <f>IF($J484=AF$4,MAX(AF$1:AF483)+1,"")</f>
        <v/>
      </c>
      <c r="AG484" s="7" t="str">
        <f>IF($J484=AG$4,MAX(AG$1:AG483)+1,"")</f>
        <v/>
      </c>
      <c r="AH484" s="7" t="str">
        <f>IF($J484=AH$4,MAX(AH$1:AH483)+1,"")</f>
        <v/>
      </c>
      <c r="AI484" s="7" t="str">
        <f>IF($J484=AI$4,MAX(AI$1:AI483)+1,"")</f>
        <v/>
      </c>
      <c r="AJ484" s="7" t="str">
        <f>IF($J484=AJ$4,MAX(AJ$1:AJ483)+1,"")</f>
        <v/>
      </c>
      <c r="AK484" s="7" t="str">
        <f>IF($J484=AK$4,MAX(AK$1:AK483)+1,"")</f>
        <v/>
      </c>
      <c r="AL484" s="7" t="str">
        <f>IF($J484=AL$4,MAX(AL$1:AL483)+1,"")</f>
        <v/>
      </c>
      <c r="AM484" s="7" t="str">
        <f>IF($J484=AM$4,MAX(AM$1:AM483)+1,"")</f>
        <v/>
      </c>
      <c r="AN484" s="7" t="str">
        <f>IF($J484=AN$4,MAX(AN$1:AN483)+1,"")</f>
        <v/>
      </c>
      <c r="AO484" s="7" t="str">
        <f>IF($J484=AO$4,MAX(AO$1:AO483)+1,"")</f>
        <v/>
      </c>
      <c r="AP484" s="7" t="str">
        <f>IF($J484=AP$4,MAX(AP$1:AP483)+1,"")</f>
        <v/>
      </c>
      <c r="AQ484" s="7" t="str">
        <f>IF($J484=AQ$4,MAX(AQ$1:AQ483)+1,"")</f>
        <v/>
      </c>
      <c r="AR484" s="7" t="str">
        <f>IF($J484=AR$4,MAX(AR$1:AR483)+1,"")</f>
        <v/>
      </c>
      <c r="AS484" s="7" t="str">
        <f>IF($J484=AS$4,MAX(AS$1:AS483)+1,"")</f>
        <v/>
      </c>
      <c r="AT484" s="7" t="str">
        <f>IF($J484=AT$4,MAX(AT$1:AT483)+1,"")</f>
        <v/>
      </c>
      <c r="AU484" s="7" t="str">
        <f>IF($J484=AU$4,MAX(AU$1:AU483)+1,"")</f>
        <v/>
      </c>
      <c r="AV484" s="7" t="str">
        <f>IF($J484=AV$4,MAX(AV$1:AV483)+1,"")</f>
        <v/>
      </c>
      <c r="AW484" s="7" t="str">
        <f>IF($J484=AW$4,MAX(AW$1:AW483)+1,"")</f>
        <v/>
      </c>
      <c r="AX484" s="7" t="str">
        <f>IF($J484=AX$4,MAX(AX$1:AX483)+1,"")</f>
        <v/>
      </c>
      <c r="AY484" s="7" t="str">
        <f>IF($J484=AY$4,MAX(AY$1:AY483)+1,"")</f>
        <v/>
      </c>
      <c r="AZ484" s="7" t="str">
        <f>IF($J484=AZ$4,MAX(AZ$1:AZ483)+1,"")</f>
        <v/>
      </c>
      <c r="BA484" s="7" t="str">
        <f>IF($J484=BA$4,MAX(BA$1:BA483)+1,"")</f>
        <v/>
      </c>
      <c r="BB484" s="7" t="str">
        <f>IF($J484=BB$4,MAX(BB$1:BB483)+1,"")</f>
        <v/>
      </c>
      <c r="BC484" s="7" t="str">
        <f>IF($J484=BC$4,MAX(BC$1:BC483)+1,"")</f>
        <v/>
      </c>
      <c r="BD484" s="7" t="str">
        <f>IF($J484=BD$4,MAX(BD$1:BD483)+1,"")</f>
        <v/>
      </c>
      <c r="BE484" s="7" t="str">
        <f>IF($J484=BE$4,MAX(BE$1:BE483)+1,"")</f>
        <v/>
      </c>
      <c r="BF484" s="7" t="str">
        <f>IF($J484=BF$4,MAX(BF$1:BF483)+1,"")</f>
        <v/>
      </c>
      <c r="BG484" s="7" t="str">
        <f>IF($J484=BG$4,MAX(BG$1:BG483)+1,"")</f>
        <v/>
      </c>
      <c r="BH484" s="7" t="str">
        <f>IF($J484=BH$4,MAX(BH$1:BH483)+1,"")</f>
        <v/>
      </c>
      <c r="BI484" s="6">
        <f t="shared" si="32"/>
        <v>6</v>
      </c>
    </row>
    <row r="485" spans="1:61">
      <c r="A485" s="6" t="str">
        <f t="shared" si="29"/>
        <v>มัธยมศึกษาปีที่ 2/3-15</v>
      </c>
      <c r="B485" s="6" t="str">
        <f t="shared" si="30"/>
        <v>ช67215-5</v>
      </c>
      <c r="D485" s="7">
        <v>15</v>
      </c>
      <c r="E485" s="7" t="s">
        <v>1376</v>
      </c>
      <c r="F485" s="6" t="s">
        <v>1377</v>
      </c>
      <c r="G485" s="6" t="s">
        <v>1378</v>
      </c>
      <c r="H485" s="7" t="s">
        <v>786</v>
      </c>
      <c r="J485" s="7" t="str">
        <f>IF(K485='วิชา-ชั้นที่สอน'!$B$9,'วิชา-ชั้นที่สอน'!$A$9,IF(K485='วิชา-ชั้นที่สอน'!$B$10,'วิชา-ชั้นที่สอน'!$A$10,IF(K485='วิชา-ชั้นที่สอน'!$B$11,'วิชา-ชั้นที่สอน'!$A$11,IF(K485='วิชา-ชั้นที่สอน'!$B$12,'วิชา-ชั้นที่สอน'!$A$12,IF(K485='วิชา-ชั้นที่สอน'!$B$13,'วิชา-ชั้นที่สอน'!$A$13,IF(K485='วิชา-ชั้นที่สอน'!$B$14,'วิชา-ชั้นที่สอน'!$A$14,IF(K485='วิชา-ชั้นที่สอน'!$B$15,'วิชา-ชั้นที่สอน'!$A$15,IF(K485='วิชา-ชั้นที่สอน'!$B$16,'วิชา-ชั้นที่สอน'!$A$16,"-"))))))))</f>
        <v>ช67215</v>
      </c>
      <c r="K485" s="7" t="s">
        <v>1943</v>
      </c>
      <c r="L485" s="7" t="str">
        <f>IF(J485=0,"",IF(J485="-","",IF(J485="","",VLOOKUP(J485,'วิชา-ชั้นที่สอน'!$A$3:$F$59,3,FALSE))))</f>
        <v>นางสาวศิลป์ศุภา คุสินธุ์</v>
      </c>
      <c r="M485" s="7" t="str">
        <f>IF(L485=$M$4,MAX(M$1:$M484)+1,"")</f>
        <v/>
      </c>
      <c r="N485" s="7">
        <f>IF($L485=N$4,MAX(N$1:N484)+1,"")</f>
        <v>79</v>
      </c>
      <c r="O485" s="7" t="str">
        <f>IF($L485=O$4,MAX(O$1:O484)+1,"")</f>
        <v/>
      </c>
      <c r="P485" s="7" t="str">
        <f>IF($L485=P$4,MAX(P$1:P484)+1,"")</f>
        <v/>
      </c>
      <c r="Q485" s="7" t="str">
        <f>IF($L485=Q$4,MAX(Q$1:Q484)+1,"")</f>
        <v/>
      </c>
      <c r="R485" s="7" t="str">
        <f>IF($L485=R$4,MAX(R$1:R484)+1,"")</f>
        <v/>
      </c>
      <c r="S485" s="7" t="str">
        <f>IF($L485=S$4,MAX(S$1:S484)+1,"")</f>
        <v/>
      </c>
      <c r="T485" s="7" t="str">
        <f>IF($L485=T$4,MAX(T$1:T484)+1,"")</f>
        <v/>
      </c>
      <c r="U485" s="7" t="str">
        <f>IF($L485=U$4,MAX(U$1:U484)+1,"")</f>
        <v/>
      </c>
      <c r="V485" s="6">
        <f t="shared" si="31"/>
        <v>79</v>
      </c>
      <c r="X485" s="7" t="str">
        <f>IF($J485=X$4,MAX(X$1:X484)+1,"")</f>
        <v/>
      </c>
      <c r="Y485" s="7" t="str">
        <f>IF($J485=Y$4,MAX(Y$1:Y484)+1,"")</f>
        <v/>
      </c>
      <c r="Z485" s="7" t="str">
        <f>IF($J485=Z$4,MAX(Z$1:Z484)+1,"")</f>
        <v/>
      </c>
      <c r="AA485" s="7" t="str">
        <f>IF($J485=AA$4,MAX(AA$1:AA484)+1,"")</f>
        <v/>
      </c>
      <c r="AB485" s="7" t="str">
        <f>IF($J485=AB$4,MAX(AB$1:AB484)+1,"")</f>
        <v/>
      </c>
      <c r="AC485" s="7" t="str">
        <f>IF($J485=AC$4,MAX(AC$1:AC484)+1,"")</f>
        <v/>
      </c>
      <c r="AD485" s="7" t="str">
        <f>IF($J485=AD$4,MAX(AD$1:AD484)+1,"")</f>
        <v/>
      </c>
      <c r="AE485" s="7" t="str">
        <f>IF($J485=AE$4,MAX(AE$1:AE484)+1,"")</f>
        <v/>
      </c>
      <c r="AF485" s="7" t="str">
        <f>IF($J485=AF$4,MAX(AF$1:AF484)+1,"")</f>
        <v/>
      </c>
      <c r="AG485" s="7" t="str">
        <f>IF($J485=AG$4,MAX(AG$1:AG484)+1,"")</f>
        <v/>
      </c>
      <c r="AH485" s="7" t="str">
        <f>IF($J485=AH$4,MAX(AH$1:AH484)+1,"")</f>
        <v/>
      </c>
      <c r="AI485" s="7" t="str">
        <f>IF($J485=AI$4,MAX(AI$1:AI484)+1,"")</f>
        <v/>
      </c>
      <c r="AJ485" s="7">
        <f>IF($J485=AJ$4,MAX(AJ$1:AJ484)+1,"")</f>
        <v>5</v>
      </c>
      <c r="AK485" s="7" t="str">
        <f>IF($J485=AK$4,MAX(AK$1:AK484)+1,"")</f>
        <v/>
      </c>
      <c r="AL485" s="7" t="str">
        <f>IF($J485=AL$4,MAX(AL$1:AL484)+1,"")</f>
        <v/>
      </c>
      <c r="AM485" s="7" t="str">
        <f>IF($J485=AM$4,MAX(AM$1:AM484)+1,"")</f>
        <v/>
      </c>
      <c r="AN485" s="7" t="str">
        <f>IF($J485=AN$4,MAX(AN$1:AN484)+1,"")</f>
        <v/>
      </c>
      <c r="AO485" s="7" t="str">
        <f>IF($J485=AO$4,MAX(AO$1:AO484)+1,"")</f>
        <v/>
      </c>
      <c r="AP485" s="7" t="str">
        <f>IF($J485=AP$4,MAX(AP$1:AP484)+1,"")</f>
        <v/>
      </c>
      <c r="AQ485" s="7" t="str">
        <f>IF($J485=AQ$4,MAX(AQ$1:AQ484)+1,"")</f>
        <v/>
      </c>
      <c r="AR485" s="7" t="str">
        <f>IF($J485=AR$4,MAX(AR$1:AR484)+1,"")</f>
        <v/>
      </c>
      <c r="AS485" s="7" t="str">
        <f>IF($J485=AS$4,MAX(AS$1:AS484)+1,"")</f>
        <v/>
      </c>
      <c r="AT485" s="7" t="str">
        <f>IF($J485=AT$4,MAX(AT$1:AT484)+1,"")</f>
        <v/>
      </c>
      <c r="AU485" s="7" t="str">
        <f>IF($J485=AU$4,MAX(AU$1:AU484)+1,"")</f>
        <v/>
      </c>
      <c r="AV485" s="7" t="str">
        <f>IF($J485=AV$4,MAX(AV$1:AV484)+1,"")</f>
        <v/>
      </c>
      <c r="AW485" s="7" t="str">
        <f>IF($J485=AW$4,MAX(AW$1:AW484)+1,"")</f>
        <v/>
      </c>
      <c r="AX485" s="7" t="str">
        <f>IF($J485=AX$4,MAX(AX$1:AX484)+1,"")</f>
        <v/>
      </c>
      <c r="AY485" s="7" t="str">
        <f>IF($J485=AY$4,MAX(AY$1:AY484)+1,"")</f>
        <v/>
      </c>
      <c r="AZ485" s="7" t="str">
        <f>IF($J485=AZ$4,MAX(AZ$1:AZ484)+1,"")</f>
        <v/>
      </c>
      <c r="BA485" s="7" t="str">
        <f>IF($J485=BA$4,MAX(BA$1:BA484)+1,"")</f>
        <v/>
      </c>
      <c r="BB485" s="7" t="str">
        <f>IF($J485=BB$4,MAX(BB$1:BB484)+1,"")</f>
        <v/>
      </c>
      <c r="BC485" s="7" t="str">
        <f>IF($J485=BC$4,MAX(BC$1:BC484)+1,"")</f>
        <v/>
      </c>
      <c r="BD485" s="7" t="str">
        <f>IF($J485=BD$4,MAX(BD$1:BD484)+1,"")</f>
        <v/>
      </c>
      <c r="BE485" s="7" t="str">
        <f>IF($J485=BE$4,MAX(BE$1:BE484)+1,"")</f>
        <v/>
      </c>
      <c r="BF485" s="7" t="str">
        <f>IF($J485=BF$4,MAX(BF$1:BF484)+1,"")</f>
        <v/>
      </c>
      <c r="BG485" s="7" t="str">
        <f>IF($J485=BG$4,MAX(BG$1:BG484)+1,"")</f>
        <v/>
      </c>
      <c r="BH485" s="7" t="str">
        <f>IF($J485=BH$4,MAX(BH$1:BH484)+1,"")</f>
        <v/>
      </c>
      <c r="BI485" s="6">
        <f t="shared" si="32"/>
        <v>5</v>
      </c>
    </row>
    <row r="486" spans="1:61">
      <c r="A486" s="6" t="str">
        <f t="shared" si="29"/>
        <v>มัธยมศึกษาปีที่ 2/3-16</v>
      </c>
      <c r="B486" s="6" t="str">
        <f t="shared" si="30"/>
        <v>ช67209-7</v>
      </c>
      <c r="D486" s="7">
        <v>16</v>
      </c>
      <c r="E486" s="7" t="s">
        <v>1379</v>
      </c>
      <c r="F486" s="6" t="s">
        <v>1380</v>
      </c>
      <c r="G486" s="6" t="s">
        <v>1381</v>
      </c>
      <c r="H486" s="7" t="s">
        <v>786</v>
      </c>
      <c r="J486" s="7" t="str">
        <f>IF(K486='วิชา-ชั้นที่สอน'!$B$9,'วิชา-ชั้นที่สอน'!$A$9,IF(K486='วิชา-ชั้นที่สอน'!$B$10,'วิชา-ชั้นที่สอน'!$A$10,IF(K486='วิชา-ชั้นที่สอน'!$B$11,'วิชา-ชั้นที่สอน'!$A$11,IF(K486='วิชา-ชั้นที่สอน'!$B$12,'วิชา-ชั้นที่สอน'!$A$12,IF(K486='วิชา-ชั้นที่สอน'!$B$13,'วิชา-ชั้นที่สอน'!$A$13,IF(K486='วิชา-ชั้นที่สอน'!$B$14,'วิชา-ชั้นที่สอน'!$A$14,IF(K486='วิชา-ชั้นที่สอน'!$B$15,'วิชา-ชั้นที่สอน'!$A$15,IF(K486='วิชา-ชั้นที่สอน'!$B$16,'วิชา-ชั้นที่สอน'!$A$16,"-"))))))))</f>
        <v>ช67209</v>
      </c>
      <c r="K486" s="7" t="s">
        <v>1948</v>
      </c>
      <c r="L486" s="7" t="str">
        <f>IF(J486=0,"",IF(J486="-","",IF(J486="","",VLOOKUP(J486,'วิชา-ชั้นที่สอน'!$A$3:$F$59,3,FALSE))))</f>
        <v>นางภัณฑิลา โนนทะขาม</v>
      </c>
      <c r="M486" s="7" t="str">
        <f>IF(L486=$M$4,MAX(M$1:$M485)+1,"")</f>
        <v/>
      </c>
      <c r="N486" s="7" t="str">
        <f>IF($L486=N$4,MAX(N$1:N485)+1,"")</f>
        <v/>
      </c>
      <c r="O486" s="7" t="str">
        <f>IF($L486=O$4,MAX(O$1:O485)+1,"")</f>
        <v/>
      </c>
      <c r="P486" s="7" t="str">
        <f>IF($L486=P$4,MAX(P$1:P485)+1,"")</f>
        <v/>
      </c>
      <c r="Q486" s="7" t="str">
        <f>IF($L486=Q$4,MAX(Q$1:Q485)+1,"")</f>
        <v/>
      </c>
      <c r="R486" s="7">
        <f>IF($L486=R$4,MAX(R$1:R485)+1,"")</f>
        <v>35</v>
      </c>
      <c r="S486" s="7" t="str">
        <f>IF($L486=S$4,MAX(S$1:S485)+1,"")</f>
        <v/>
      </c>
      <c r="T486" s="7" t="str">
        <f>IF($L486=T$4,MAX(T$1:T485)+1,"")</f>
        <v/>
      </c>
      <c r="U486" s="7" t="str">
        <f>IF($L486=U$4,MAX(U$1:U485)+1,"")</f>
        <v/>
      </c>
      <c r="V486" s="6">
        <f t="shared" si="31"/>
        <v>35</v>
      </c>
      <c r="X486" s="7" t="str">
        <f>IF($J486=X$4,MAX(X$1:X485)+1,"")</f>
        <v/>
      </c>
      <c r="Y486" s="7" t="str">
        <f>IF($J486=Y$4,MAX(Y$1:Y485)+1,"")</f>
        <v/>
      </c>
      <c r="Z486" s="7" t="str">
        <f>IF($J486=Z$4,MAX(Z$1:Z485)+1,"")</f>
        <v/>
      </c>
      <c r="AA486" s="7" t="str">
        <f>IF($J486=AA$4,MAX(AA$1:AA485)+1,"")</f>
        <v/>
      </c>
      <c r="AB486" s="7" t="str">
        <f>IF($J486=AB$4,MAX(AB$1:AB485)+1,"")</f>
        <v/>
      </c>
      <c r="AC486" s="7" t="str">
        <f>IF($J486=AC$4,MAX(AC$1:AC485)+1,"")</f>
        <v/>
      </c>
      <c r="AD486" s="7">
        <f>IF($J486=AD$4,MAX(AD$1:AD485)+1,"")</f>
        <v>7</v>
      </c>
      <c r="AE486" s="7" t="str">
        <f>IF($J486=AE$4,MAX(AE$1:AE485)+1,"")</f>
        <v/>
      </c>
      <c r="AF486" s="7" t="str">
        <f>IF($J486=AF$4,MAX(AF$1:AF485)+1,"")</f>
        <v/>
      </c>
      <c r="AG486" s="7" t="str">
        <f>IF($J486=AG$4,MAX(AG$1:AG485)+1,"")</f>
        <v/>
      </c>
      <c r="AH486" s="7" t="str">
        <f>IF($J486=AH$4,MAX(AH$1:AH485)+1,"")</f>
        <v/>
      </c>
      <c r="AI486" s="7" t="str">
        <f>IF($J486=AI$4,MAX(AI$1:AI485)+1,"")</f>
        <v/>
      </c>
      <c r="AJ486" s="7" t="str">
        <f>IF($J486=AJ$4,MAX(AJ$1:AJ485)+1,"")</f>
        <v/>
      </c>
      <c r="AK486" s="7" t="str">
        <f>IF($J486=AK$4,MAX(AK$1:AK485)+1,"")</f>
        <v/>
      </c>
      <c r="AL486" s="7" t="str">
        <f>IF($J486=AL$4,MAX(AL$1:AL485)+1,"")</f>
        <v/>
      </c>
      <c r="AM486" s="7" t="str">
        <f>IF($J486=AM$4,MAX(AM$1:AM485)+1,"")</f>
        <v/>
      </c>
      <c r="AN486" s="7" t="str">
        <f>IF($J486=AN$4,MAX(AN$1:AN485)+1,"")</f>
        <v/>
      </c>
      <c r="AO486" s="7" t="str">
        <f>IF($J486=AO$4,MAX(AO$1:AO485)+1,"")</f>
        <v/>
      </c>
      <c r="AP486" s="7" t="str">
        <f>IF($J486=AP$4,MAX(AP$1:AP485)+1,"")</f>
        <v/>
      </c>
      <c r="AQ486" s="7" t="str">
        <f>IF($J486=AQ$4,MAX(AQ$1:AQ485)+1,"")</f>
        <v/>
      </c>
      <c r="AR486" s="7" t="str">
        <f>IF($J486=AR$4,MAX(AR$1:AR485)+1,"")</f>
        <v/>
      </c>
      <c r="AS486" s="7" t="str">
        <f>IF($J486=AS$4,MAX(AS$1:AS485)+1,"")</f>
        <v/>
      </c>
      <c r="AT486" s="7" t="str">
        <f>IF($J486=AT$4,MAX(AT$1:AT485)+1,"")</f>
        <v/>
      </c>
      <c r="AU486" s="7" t="str">
        <f>IF($J486=AU$4,MAX(AU$1:AU485)+1,"")</f>
        <v/>
      </c>
      <c r="AV486" s="7" t="str">
        <f>IF($J486=AV$4,MAX(AV$1:AV485)+1,"")</f>
        <v/>
      </c>
      <c r="AW486" s="7" t="str">
        <f>IF($J486=AW$4,MAX(AW$1:AW485)+1,"")</f>
        <v/>
      </c>
      <c r="AX486" s="7" t="str">
        <f>IF($J486=AX$4,MAX(AX$1:AX485)+1,"")</f>
        <v/>
      </c>
      <c r="AY486" s="7" t="str">
        <f>IF($J486=AY$4,MAX(AY$1:AY485)+1,"")</f>
        <v/>
      </c>
      <c r="AZ486" s="7" t="str">
        <f>IF($J486=AZ$4,MAX(AZ$1:AZ485)+1,"")</f>
        <v/>
      </c>
      <c r="BA486" s="7" t="str">
        <f>IF($J486=BA$4,MAX(BA$1:BA485)+1,"")</f>
        <v/>
      </c>
      <c r="BB486" s="7" t="str">
        <f>IF($J486=BB$4,MAX(BB$1:BB485)+1,"")</f>
        <v/>
      </c>
      <c r="BC486" s="7" t="str">
        <f>IF($J486=BC$4,MAX(BC$1:BC485)+1,"")</f>
        <v/>
      </c>
      <c r="BD486" s="7" t="str">
        <f>IF($J486=BD$4,MAX(BD$1:BD485)+1,"")</f>
        <v/>
      </c>
      <c r="BE486" s="7" t="str">
        <f>IF($J486=BE$4,MAX(BE$1:BE485)+1,"")</f>
        <v/>
      </c>
      <c r="BF486" s="7" t="str">
        <f>IF($J486=BF$4,MAX(BF$1:BF485)+1,"")</f>
        <v/>
      </c>
      <c r="BG486" s="7" t="str">
        <f>IF($J486=BG$4,MAX(BG$1:BG485)+1,"")</f>
        <v/>
      </c>
      <c r="BH486" s="7" t="str">
        <f>IF($J486=BH$4,MAX(BH$1:BH485)+1,"")</f>
        <v/>
      </c>
      <c r="BI486" s="6">
        <f t="shared" si="32"/>
        <v>7</v>
      </c>
    </row>
    <row r="487" spans="1:61">
      <c r="A487" s="6" t="str">
        <f t="shared" si="29"/>
        <v>มัธยมศึกษาปีที่ 2/3-17</v>
      </c>
      <c r="B487" s="6" t="str">
        <f t="shared" si="30"/>
        <v>ช67215-6</v>
      </c>
      <c r="D487" s="7">
        <v>17</v>
      </c>
      <c r="E487" s="7" t="s">
        <v>1382</v>
      </c>
      <c r="F487" s="6" t="s">
        <v>878</v>
      </c>
      <c r="G487" s="6" t="s">
        <v>1383</v>
      </c>
      <c r="H487" s="7" t="s">
        <v>786</v>
      </c>
      <c r="J487" s="7" t="str">
        <f>IF(K487='วิชา-ชั้นที่สอน'!$B$9,'วิชา-ชั้นที่สอน'!$A$9,IF(K487='วิชา-ชั้นที่สอน'!$B$10,'วิชา-ชั้นที่สอน'!$A$10,IF(K487='วิชา-ชั้นที่สอน'!$B$11,'วิชา-ชั้นที่สอน'!$A$11,IF(K487='วิชา-ชั้นที่สอน'!$B$12,'วิชา-ชั้นที่สอน'!$A$12,IF(K487='วิชา-ชั้นที่สอน'!$B$13,'วิชา-ชั้นที่สอน'!$A$13,IF(K487='วิชา-ชั้นที่สอน'!$B$14,'วิชา-ชั้นที่สอน'!$A$14,IF(K487='วิชา-ชั้นที่สอน'!$B$15,'วิชา-ชั้นที่สอน'!$A$15,IF(K487='วิชา-ชั้นที่สอน'!$B$16,'วิชา-ชั้นที่สอน'!$A$16,"-"))))))))</f>
        <v>ช67215</v>
      </c>
      <c r="K487" s="7" t="s">
        <v>1943</v>
      </c>
      <c r="L487" s="7" t="str">
        <f>IF(J487=0,"",IF(J487="-","",IF(J487="","",VLOOKUP(J487,'วิชา-ชั้นที่สอน'!$A$3:$F$59,3,FALSE))))</f>
        <v>นางสาวศิลป์ศุภา คุสินธุ์</v>
      </c>
      <c r="M487" s="7" t="str">
        <f>IF(L487=$M$4,MAX(M$1:$M486)+1,"")</f>
        <v/>
      </c>
      <c r="N487" s="7">
        <f>IF($L487=N$4,MAX(N$1:N486)+1,"")</f>
        <v>80</v>
      </c>
      <c r="O487" s="7" t="str">
        <f>IF($L487=O$4,MAX(O$1:O486)+1,"")</f>
        <v/>
      </c>
      <c r="P487" s="7" t="str">
        <f>IF($L487=P$4,MAX(P$1:P486)+1,"")</f>
        <v/>
      </c>
      <c r="Q487" s="7" t="str">
        <f>IF($L487=Q$4,MAX(Q$1:Q486)+1,"")</f>
        <v/>
      </c>
      <c r="R487" s="7" t="str">
        <f>IF($L487=R$4,MAX(R$1:R486)+1,"")</f>
        <v/>
      </c>
      <c r="S487" s="7" t="str">
        <f>IF($L487=S$4,MAX(S$1:S486)+1,"")</f>
        <v/>
      </c>
      <c r="T487" s="7" t="str">
        <f>IF($L487=T$4,MAX(T$1:T486)+1,"")</f>
        <v/>
      </c>
      <c r="U487" s="7" t="str">
        <f>IF($L487=U$4,MAX(U$1:U486)+1,"")</f>
        <v/>
      </c>
      <c r="V487" s="6">
        <f t="shared" si="31"/>
        <v>80</v>
      </c>
      <c r="X487" s="7" t="str">
        <f>IF($J487=X$4,MAX(X$1:X486)+1,"")</f>
        <v/>
      </c>
      <c r="Y487" s="7" t="str">
        <f>IF($J487=Y$4,MAX(Y$1:Y486)+1,"")</f>
        <v/>
      </c>
      <c r="Z487" s="7" t="str">
        <f>IF($J487=Z$4,MAX(Z$1:Z486)+1,"")</f>
        <v/>
      </c>
      <c r="AA487" s="7" t="str">
        <f>IF($J487=AA$4,MAX(AA$1:AA486)+1,"")</f>
        <v/>
      </c>
      <c r="AB487" s="7" t="str">
        <f>IF($J487=AB$4,MAX(AB$1:AB486)+1,"")</f>
        <v/>
      </c>
      <c r="AC487" s="7" t="str">
        <f>IF($J487=AC$4,MAX(AC$1:AC486)+1,"")</f>
        <v/>
      </c>
      <c r="AD487" s="7" t="str">
        <f>IF($J487=AD$4,MAX(AD$1:AD486)+1,"")</f>
        <v/>
      </c>
      <c r="AE487" s="7" t="str">
        <f>IF($J487=AE$4,MAX(AE$1:AE486)+1,"")</f>
        <v/>
      </c>
      <c r="AF487" s="7" t="str">
        <f>IF($J487=AF$4,MAX(AF$1:AF486)+1,"")</f>
        <v/>
      </c>
      <c r="AG487" s="7" t="str">
        <f>IF($J487=AG$4,MAX(AG$1:AG486)+1,"")</f>
        <v/>
      </c>
      <c r="AH487" s="7" t="str">
        <f>IF($J487=AH$4,MAX(AH$1:AH486)+1,"")</f>
        <v/>
      </c>
      <c r="AI487" s="7" t="str">
        <f>IF($J487=AI$4,MAX(AI$1:AI486)+1,"")</f>
        <v/>
      </c>
      <c r="AJ487" s="7">
        <f>IF($J487=AJ$4,MAX(AJ$1:AJ486)+1,"")</f>
        <v>6</v>
      </c>
      <c r="AK487" s="7" t="str">
        <f>IF($J487=AK$4,MAX(AK$1:AK486)+1,"")</f>
        <v/>
      </c>
      <c r="AL487" s="7" t="str">
        <f>IF($J487=AL$4,MAX(AL$1:AL486)+1,"")</f>
        <v/>
      </c>
      <c r="AM487" s="7" t="str">
        <f>IF($J487=AM$4,MAX(AM$1:AM486)+1,"")</f>
        <v/>
      </c>
      <c r="AN487" s="7" t="str">
        <f>IF($J487=AN$4,MAX(AN$1:AN486)+1,"")</f>
        <v/>
      </c>
      <c r="AO487" s="7" t="str">
        <f>IF($J487=AO$4,MAX(AO$1:AO486)+1,"")</f>
        <v/>
      </c>
      <c r="AP487" s="7" t="str">
        <f>IF($J487=AP$4,MAX(AP$1:AP486)+1,"")</f>
        <v/>
      </c>
      <c r="AQ487" s="7" t="str">
        <f>IF($J487=AQ$4,MAX(AQ$1:AQ486)+1,"")</f>
        <v/>
      </c>
      <c r="AR487" s="7" t="str">
        <f>IF($J487=AR$4,MAX(AR$1:AR486)+1,"")</f>
        <v/>
      </c>
      <c r="AS487" s="7" t="str">
        <f>IF($J487=AS$4,MAX(AS$1:AS486)+1,"")</f>
        <v/>
      </c>
      <c r="AT487" s="7" t="str">
        <f>IF($J487=AT$4,MAX(AT$1:AT486)+1,"")</f>
        <v/>
      </c>
      <c r="AU487" s="7" t="str">
        <f>IF($J487=AU$4,MAX(AU$1:AU486)+1,"")</f>
        <v/>
      </c>
      <c r="AV487" s="7" t="str">
        <f>IF($J487=AV$4,MAX(AV$1:AV486)+1,"")</f>
        <v/>
      </c>
      <c r="AW487" s="7" t="str">
        <f>IF($J487=AW$4,MAX(AW$1:AW486)+1,"")</f>
        <v/>
      </c>
      <c r="AX487" s="7" t="str">
        <f>IF($J487=AX$4,MAX(AX$1:AX486)+1,"")</f>
        <v/>
      </c>
      <c r="AY487" s="7" t="str">
        <f>IF($J487=AY$4,MAX(AY$1:AY486)+1,"")</f>
        <v/>
      </c>
      <c r="AZ487" s="7" t="str">
        <f>IF($J487=AZ$4,MAX(AZ$1:AZ486)+1,"")</f>
        <v/>
      </c>
      <c r="BA487" s="7" t="str">
        <f>IF($J487=BA$4,MAX(BA$1:BA486)+1,"")</f>
        <v/>
      </c>
      <c r="BB487" s="7" t="str">
        <f>IF($J487=BB$4,MAX(BB$1:BB486)+1,"")</f>
        <v/>
      </c>
      <c r="BC487" s="7" t="str">
        <f>IF($J487=BC$4,MAX(BC$1:BC486)+1,"")</f>
        <v/>
      </c>
      <c r="BD487" s="7" t="str">
        <f>IF($J487=BD$4,MAX(BD$1:BD486)+1,"")</f>
        <v/>
      </c>
      <c r="BE487" s="7" t="str">
        <f>IF($J487=BE$4,MAX(BE$1:BE486)+1,"")</f>
        <v/>
      </c>
      <c r="BF487" s="7" t="str">
        <f>IF($J487=BF$4,MAX(BF$1:BF486)+1,"")</f>
        <v/>
      </c>
      <c r="BG487" s="7" t="str">
        <f>IF($J487=BG$4,MAX(BG$1:BG486)+1,"")</f>
        <v/>
      </c>
      <c r="BH487" s="7" t="str">
        <f>IF($J487=BH$4,MAX(BH$1:BH486)+1,"")</f>
        <v/>
      </c>
      <c r="BI487" s="6">
        <f t="shared" si="32"/>
        <v>6</v>
      </c>
    </row>
    <row r="488" spans="1:61">
      <c r="A488" s="6" t="str">
        <f t="shared" si="29"/>
        <v>มัธยมศึกษาปีที่ 2/3-18</v>
      </c>
      <c r="B488" s="6" t="str">
        <f t="shared" si="30"/>
        <v>ช67209-8</v>
      </c>
      <c r="D488" s="7">
        <v>18</v>
      </c>
      <c r="E488" s="7" t="s">
        <v>1384</v>
      </c>
      <c r="F488" s="6" t="s">
        <v>1377</v>
      </c>
      <c r="G488" s="6" t="s">
        <v>1385</v>
      </c>
      <c r="H488" s="7" t="s">
        <v>786</v>
      </c>
      <c r="J488" s="7" t="str">
        <f>IF(K488='วิชา-ชั้นที่สอน'!$B$9,'วิชา-ชั้นที่สอน'!$A$9,IF(K488='วิชา-ชั้นที่สอน'!$B$10,'วิชา-ชั้นที่สอน'!$A$10,IF(K488='วิชา-ชั้นที่สอน'!$B$11,'วิชา-ชั้นที่สอน'!$A$11,IF(K488='วิชา-ชั้นที่สอน'!$B$12,'วิชา-ชั้นที่สอน'!$A$12,IF(K488='วิชา-ชั้นที่สอน'!$B$13,'วิชา-ชั้นที่สอน'!$A$13,IF(K488='วิชา-ชั้นที่สอน'!$B$14,'วิชา-ชั้นที่สอน'!$A$14,IF(K488='วิชา-ชั้นที่สอน'!$B$15,'วิชา-ชั้นที่สอน'!$A$15,IF(K488='วิชา-ชั้นที่สอน'!$B$16,'วิชา-ชั้นที่สอน'!$A$16,"-"))))))))</f>
        <v>ช67209</v>
      </c>
      <c r="K488" s="7" t="s">
        <v>1948</v>
      </c>
      <c r="L488" s="7" t="str">
        <f>IF(J488=0,"",IF(J488="-","",IF(J488="","",VLOOKUP(J488,'วิชา-ชั้นที่สอน'!$A$3:$F$59,3,FALSE))))</f>
        <v>นางภัณฑิลา โนนทะขาม</v>
      </c>
      <c r="M488" s="7" t="str">
        <f>IF(L488=$M$4,MAX(M$1:$M487)+1,"")</f>
        <v/>
      </c>
      <c r="N488" s="7" t="str">
        <f>IF($L488=N$4,MAX(N$1:N487)+1,"")</f>
        <v/>
      </c>
      <c r="O488" s="7" t="str">
        <f>IF($L488=O$4,MAX(O$1:O487)+1,"")</f>
        <v/>
      </c>
      <c r="P488" s="7" t="str">
        <f>IF($L488=P$4,MAX(P$1:P487)+1,"")</f>
        <v/>
      </c>
      <c r="Q488" s="7" t="str">
        <f>IF($L488=Q$4,MAX(Q$1:Q487)+1,"")</f>
        <v/>
      </c>
      <c r="R488" s="7">
        <f>IF($L488=R$4,MAX(R$1:R487)+1,"")</f>
        <v>36</v>
      </c>
      <c r="S488" s="7" t="str">
        <f>IF($L488=S$4,MAX(S$1:S487)+1,"")</f>
        <v/>
      </c>
      <c r="T488" s="7" t="str">
        <f>IF($L488=T$4,MAX(T$1:T487)+1,"")</f>
        <v/>
      </c>
      <c r="U488" s="7" t="str">
        <f>IF($L488=U$4,MAX(U$1:U487)+1,"")</f>
        <v/>
      </c>
      <c r="V488" s="6">
        <f t="shared" si="31"/>
        <v>36</v>
      </c>
      <c r="X488" s="7" t="str">
        <f>IF($J488=X$4,MAX(X$1:X487)+1,"")</f>
        <v/>
      </c>
      <c r="Y488" s="7" t="str">
        <f>IF($J488=Y$4,MAX(Y$1:Y487)+1,"")</f>
        <v/>
      </c>
      <c r="Z488" s="7" t="str">
        <f>IF($J488=Z$4,MAX(Z$1:Z487)+1,"")</f>
        <v/>
      </c>
      <c r="AA488" s="7" t="str">
        <f>IF($J488=AA$4,MAX(AA$1:AA487)+1,"")</f>
        <v/>
      </c>
      <c r="AB488" s="7" t="str">
        <f>IF($J488=AB$4,MAX(AB$1:AB487)+1,"")</f>
        <v/>
      </c>
      <c r="AC488" s="7" t="str">
        <f>IF($J488=AC$4,MAX(AC$1:AC487)+1,"")</f>
        <v/>
      </c>
      <c r="AD488" s="7">
        <f>IF($J488=AD$4,MAX(AD$1:AD487)+1,"")</f>
        <v>8</v>
      </c>
      <c r="AE488" s="7" t="str">
        <f>IF($J488=AE$4,MAX(AE$1:AE487)+1,"")</f>
        <v/>
      </c>
      <c r="AF488" s="7" t="str">
        <f>IF($J488=AF$4,MAX(AF$1:AF487)+1,"")</f>
        <v/>
      </c>
      <c r="AG488" s="7" t="str">
        <f>IF($J488=AG$4,MAX(AG$1:AG487)+1,"")</f>
        <v/>
      </c>
      <c r="AH488" s="7" t="str">
        <f>IF($J488=AH$4,MAX(AH$1:AH487)+1,"")</f>
        <v/>
      </c>
      <c r="AI488" s="7" t="str">
        <f>IF($J488=AI$4,MAX(AI$1:AI487)+1,"")</f>
        <v/>
      </c>
      <c r="AJ488" s="7" t="str">
        <f>IF($J488=AJ$4,MAX(AJ$1:AJ487)+1,"")</f>
        <v/>
      </c>
      <c r="AK488" s="7" t="str">
        <f>IF($J488=AK$4,MAX(AK$1:AK487)+1,"")</f>
        <v/>
      </c>
      <c r="AL488" s="7" t="str">
        <f>IF($J488=AL$4,MAX(AL$1:AL487)+1,"")</f>
        <v/>
      </c>
      <c r="AM488" s="7" t="str">
        <f>IF($J488=AM$4,MAX(AM$1:AM487)+1,"")</f>
        <v/>
      </c>
      <c r="AN488" s="7" t="str">
        <f>IF($J488=AN$4,MAX(AN$1:AN487)+1,"")</f>
        <v/>
      </c>
      <c r="AO488" s="7" t="str">
        <f>IF($J488=AO$4,MAX(AO$1:AO487)+1,"")</f>
        <v/>
      </c>
      <c r="AP488" s="7" t="str">
        <f>IF($J488=AP$4,MAX(AP$1:AP487)+1,"")</f>
        <v/>
      </c>
      <c r="AQ488" s="7" t="str">
        <f>IF($J488=AQ$4,MAX(AQ$1:AQ487)+1,"")</f>
        <v/>
      </c>
      <c r="AR488" s="7" t="str">
        <f>IF($J488=AR$4,MAX(AR$1:AR487)+1,"")</f>
        <v/>
      </c>
      <c r="AS488" s="7" t="str">
        <f>IF($J488=AS$4,MAX(AS$1:AS487)+1,"")</f>
        <v/>
      </c>
      <c r="AT488" s="7" t="str">
        <f>IF($J488=AT$4,MAX(AT$1:AT487)+1,"")</f>
        <v/>
      </c>
      <c r="AU488" s="7" t="str">
        <f>IF($J488=AU$4,MAX(AU$1:AU487)+1,"")</f>
        <v/>
      </c>
      <c r="AV488" s="7" t="str">
        <f>IF($J488=AV$4,MAX(AV$1:AV487)+1,"")</f>
        <v/>
      </c>
      <c r="AW488" s="7" t="str">
        <f>IF($J488=AW$4,MAX(AW$1:AW487)+1,"")</f>
        <v/>
      </c>
      <c r="AX488" s="7" t="str">
        <f>IF($J488=AX$4,MAX(AX$1:AX487)+1,"")</f>
        <v/>
      </c>
      <c r="AY488" s="7" t="str">
        <f>IF($J488=AY$4,MAX(AY$1:AY487)+1,"")</f>
        <v/>
      </c>
      <c r="AZ488" s="7" t="str">
        <f>IF($J488=AZ$4,MAX(AZ$1:AZ487)+1,"")</f>
        <v/>
      </c>
      <c r="BA488" s="7" t="str">
        <f>IF($J488=BA$4,MAX(BA$1:BA487)+1,"")</f>
        <v/>
      </c>
      <c r="BB488" s="7" t="str">
        <f>IF($J488=BB$4,MAX(BB$1:BB487)+1,"")</f>
        <v/>
      </c>
      <c r="BC488" s="7" t="str">
        <f>IF($J488=BC$4,MAX(BC$1:BC487)+1,"")</f>
        <v/>
      </c>
      <c r="BD488" s="7" t="str">
        <f>IF($J488=BD$4,MAX(BD$1:BD487)+1,"")</f>
        <v/>
      </c>
      <c r="BE488" s="7" t="str">
        <f>IF($J488=BE$4,MAX(BE$1:BE487)+1,"")</f>
        <v/>
      </c>
      <c r="BF488" s="7" t="str">
        <f>IF($J488=BF$4,MAX(BF$1:BF487)+1,"")</f>
        <v/>
      </c>
      <c r="BG488" s="7" t="str">
        <f>IF($J488=BG$4,MAX(BG$1:BG487)+1,"")</f>
        <v/>
      </c>
      <c r="BH488" s="7" t="str">
        <f>IF($J488=BH$4,MAX(BH$1:BH487)+1,"")</f>
        <v/>
      </c>
      <c r="BI488" s="6">
        <f t="shared" si="32"/>
        <v>8</v>
      </c>
    </row>
    <row r="489" spans="1:61">
      <c r="A489" s="6" t="str">
        <f t="shared" si="29"/>
        <v>มัธยมศึกษาปีที่ 2/3-19</v>
      </c>
      <c r="B489" s="6" t="str">
        <f t="shared" si="30"/>
        <v>ช67209-9</v>
      </c>
      <c r="D489" s="7">
        <v>19</v>
      </c>
      <c r="E489" s="7" t="s">
        <v>1386</v>
      </c>
      <c r="F489" s="6" t="s">
        <v>1387</v>
      </c>
      <c r="G489" s="6" t="s">
        <v>1388</v>
      </c>
      <c r="H489" s="7" t="s">
        <v>786</v>
      </c>
      <c r="J489" s="7" t="str">
        <f>IF(K489='วิชา-ชั้นที่สอน'!$B$9,'วิชา-ชั้นที่สอน'!$A$9,IF(K489='วิชา-ชั้นที่สอน'!$B$10,'วิชา-ชั้นที่สอน'!$A$10,IF(K489='วิชา-ชั้นที่สอน'!$B$11,'วิชา-ชั้นที่สอน'!$A$11,IF(K489='วิชา-ชั้นที่สอน'!$B$12,'วิชา-ชั้นที่สอน'!$A$12,IF(K489='วิชา-ชั้นที่สอน'!$B$13,'วิชา-ชั้นที่สอน'!$A$13,IF(K489='วิชา-ชั้นที่สอน'!$B$14,'วิชา-ชั้นที่สอน'!$A$14,IF(K489='วิชา-ชั้นที่สอน'!$B$15,'วิชา-ชั้นที่สอน'!$A$15,IF(K489='วิชา-ชั้นที่สอน'!$B$16,'วิชา-ชั้นที่สอน'!$A$16,"-"))))))))</f>
        <v>ช67209</v>
      </c>
      <c r="K489" s="7" t="s">
        <v>1948</v>
      </c>
      <c r="L489" s="7" t="str">
        <f>IF(J489=0,"",IF(J489="-","",IF(J489="","",VLOOKUP(J489,'วิชา-ชั้นที่สอน'!$A$3:$F$59,3,FALSE))))</f>
        <v>นางภัณฑิลา โนนทะขาม</v>
      </c>
      <c r="M489" s="7" t="str">
        <f>IF(L489=$M$4,MAX(M$1:$M488)+1,"")</f>
        <v/>
      </c>
      <c r="N489" s="7" t="str">
        <f>IF($L489=N$4,MAX(N$1:N488)+1,"")</f>
        <v/>
      </c>
      <c r="O489" s="7" t="str">
        <f>IF($L489=O$4,MAX(O$1:O488)+1,"")</f>
        <v/>
      </c>
      <c r="P489" s="7" t="str">
        <f>IF($L489=P$4,MAX(P$1:P488)+1,"")</f>
        <v/>
      </c>
      <c r="Q489" s="7" t="str">
        <f>IF($L489=Q$4,MAX(Q$1:Q488)+1,"")</f>
        <v/>
      </c>
      <c r="R489" s="7">
        <f>IF($L489=R$4,MAX(R$1:R488)+1,"")</f>
        <v>37</v>
      </c>
      <c r="S489" s="7" t="str">
        <f>IF($L489=S$4,MAX(S$1:S488)+1,"")</f>
        <v/>
      </c>
      <c r="T489" s="7" t="str">
        <f>IF($L489=T$4,MAX(T$1:T488)+1,"")</f>
        <v/>
      </c>
      <c r="U489" s="7" t="str">
        <f>IF($L489=U$4,MAX(U$1:U488)+1,"")</f>
        <v/>
      </c>
      <c r="V489" s="6">
        <f t="shared" si="31"/>
        <v>37</v>
      </c>
      <c r="X489" s="7" t="str">
        <f>IF($J489=X$4,MAX(X$1:X488)+1,"")</f>
        <v/>
      </c>
      <c r="Y489" s="7" t="str">
        <f>IF($J489=Y$4,MAX(Y$1:Y488)+1,"")</f>
        <v/>
      </c>
      <c r="Z489" s="7" t="str">
        <f>IF($J489=Z$4,MAX(Z$1:Z488)+1,"")</f>
        <v/>
      </c>
      <c r="AA489" s="7" t="str">
        <f>IF($J489=AA$4,MAX(AA$1:AA488)+1,"")</f>
        <v/>
      </c>
      <c r="AB489" s="7" t="str">
        <f>IF($J489=AB$4,MAX(AB$1:AB488)+1,"")</f>
        <v/>
      </c>
      <c r="AC489" s="7" t="str">
        <f>IF($J489=AC$4,MAX(AC$1:AC488)+1,"")</f>
        <v/>
      </c>
      <c r="AD489" s="7">
        <f>IF($J489=AD$4,MAX(AD$1:AD488)+1,"")</f>
        <v>9</v>
      </c>
      <c r="AE489" s="7" t="str">
        <f>IF($J489=AE$4,MAX(AE$1:AE488)+1,"")</f>
        <v/>
      </c>
      <c r="AF489" s="7" t="str">
        <f>IF($J489=AF$4,MAX(AF$1:AF488)+1,"")</f>
        <v/>
      </c>
      <c r="AG489" s="7" t="str">
        <f>IF($J489=AG$4,MAX(AG$1:AG488)+1,"")</f>
        <v/>
      </c>
      <c r="AH489" s="7" t="str">
        <f>IF($J489=AH$4,MAX(AH$1:AH488)+1,"")</f>
        <v/>
      </c>
      <c r="AI489" s="7" t="str">
        <f>IF($J489=AI$4,MAX(AI$1:AI488)+1,"")</f>
        <v/>
      </c>
      <c r="AJ489" s="7" t="str">
        <f>IF($J489=AJ$4,MAX(AJ$1:AJ488)+1,"")</f>
        <v/>
      </c>
      <c r="AK489" s="7" t="str">
        <f>IF($J489=AK$4,MAX(AK$1:AK488)+1,"")</f>
        <v/>
      </c>
      <c r="AL489" s="7" t="str">
        <f>IF($J489=AL$4,MAX(AL$1:AL488)+1,"")</f>
        <v/>
      </c>
      <c r="AM489" s="7" t="str">
        <f>IF($J489=AM$4,MAX(AM$1:AM488)+1,"")</f>
        <v/>
      </c>
      <c r="AN489" s="7" t="str">
        <f>IF($J489=AN$4,MAX(AN$1:AN488)+1,"")</f>
        <v/>
      </c>
      <c r="AO489" s="7" t="str">
        <f>IF($J489=AO$4,MAX(AO$1:AO488)+1,"")</f>
        <v/>
      </c>
      <c r="AP489" s="7" t="str">
        <f>IF($J489=AP$4,MAX(AP$1:AP488)+1,"")</f>
        <v/>
      </c>
      <c r="AQ489" s="7" t="str">
        <f>IF($J489=AQ$4,MAX(AQ$1:AQ488)+1,"")</f>
        <v/>
      </c>
      <c r="AR489" s="7" t="str">
        <f>IF($J489=AR$4,MAX(AR$1:AR488)+1,"")</f>
        <v/>
      </c>
      <c r="AS489" s="7" t="str">
        <f>IF($J489=AS$4,MAX(AS$1:AS488)+1,"")</f>
        <v/>
      </c>
      <c r="AT489" s="7" t="str">
        <f>IF($J489=AT$4,MAX(AT$1:AT488)+1,"")</f>
        <v/>
      </c>
      <c r="AU489" s="7" t="str">
        <f>IF($J489=AU$4,MAX(AU$1:AU488)+1,"")</f>
        <v/>
      </c>
      <c r="AV489" s="7" t="str">
        <f>IF($J489=AV$4,MAX(AV$1:AV488)+1,"")</f>
        <v/>
      </c>
      <c r="AW489" s="7" t="str">
        <f>IF($J489=AW$4,MAX(AW$1:AW488)+1,"")</f>
        <v/>
      </c>
      <c r="AX489" s="7" t="str">
        <f>IF($J489=AX$4,MAX(AX$1:AX488)+1,"")</f>
        <v/>
      </c>
      <c r="AY489" s="7" t="str">
        <f>IF($J489=AY$4,MAX(AY$1:AY488)+1,"")</f>
        <v/>
      </c>
      <c r="AZ489" s="7" t="str">
        <f>IF($J489=AZ$4,MAX(AZ$1:AZ488)+1,"")</f>
        <v/>
      </c>
      <c r="BA489" s="7" t="str">
        <f>IF($J489=BA$4,MAX(BA$1:BA488)+1,"")</f>
        <v/>
      </c>
      <c r="BB489" s="7" t="str">
        <f>IF($J489=BB$4,MAX(BB$1:BB488)+1,"")</f>
        <v/>
      </c>
      <c r="BC489" s="7" t="str">
        <f>IF($J489=BC$4,MAX(BC$1:BC488)+1,"")</f>
        <v/>
      </c>
      <c r="BD489" s="7" t="str">
        <f>IF($J489=BD$4,MAX(BD$1:BD488)+1,"")</f>
        <v/>
      </c>
      <c r="BE489" s="7" t="str">
        <f>IF($J489=BE$4,MAX(BE$1:BE488)+1,"")</f>
        <v/>
      </c>
      <c r="BF489" s="7" t="str">
        <f>IF($J489=BF$4,MAX(BF$1:BF488)+1,"")</f>
        <v/>
      </c>
      <c r="BG489" s="7" t="str">
        <f>IF($J489=BG$4,MAX(BG$1:BG488)+1,"")</f>
        <v/>
      </c>
      <c r="BH489" s="7" t="str">
        <f>IF($J489=BH$4,MAX(BH$1:BH488)+1,"")</f>
        <v/>
      </c>
      <c r="BI489" s="6">
        <f t="shared" si="32"/>
        <v>9</v>
      </c>
    </row>
    <row r="490" spans="1:61">
      <c r="A490" s="6" t="str">
        <f t="shared" si="29"/>
        <v>มัธยมศึกษาปีที่ 2/3-20</v>
      </c>
      <c r="B490" s="6" t="str">
        <f t="shared" si="30"/>
        <v>ช67215-7</v>
      </c>
      <c r="D490" s="7">
        <v>20</v>
      </c>
      <c r="E490" s="7" t="s">
        <v>1389</v>
      </c>
      <c r="F490" s="6" t="s">
        <v>1390</v>
      </c>
      <c r="G490" s="6" t="s">
        <v>1391</v>
      </c>
      <c r="H490" s="7" t="s">
        <v>786</v>
      </c>
      <c r="J490" s="7" t="str">
        <f>IF(K490='วิชา-ชั้นที่สอน'!$B$9,'วิชา-ชั้นที่สอน'!$A$9,IF(K490='วิชา-ชั้นที่สอน'!$B$10,'วิชา-ชั้นที่สอน'!$A$10,IF(K490='วิชา-ชั้นที่สอน'!$B$11,'วิชา-ชั้นที่สอน'!$A$11,IF(K490='วิชา-ชั้นที่สอน'!$B$12,'วิชา-ชั้นที่สอน'!$A$12,IF(K490='วิชา-ชั้นที่สอน'!$B$13,'วิชา-ชั้นที่สอน'!$A$13,IF(K490='วิชา-ชั้นที่สอน'!$B$14,'วิชา-ชั้นที่สอน'!$A$14,IF(K490='วิชา-ชั้นที่สอน'!$B$15,'วิชา-ชั้นที่สอน'!$A$15,IF(K490='วิชา-ชั้นที่สอน'!$B$16,'วิชา-ชั้นที่สอน'!$A$16,"-"))))))))</f>
        <v>ช67215</v>
      </c>
      <c r="K490" s="7" t="s">
        <v>1943</v>
      </c>
      <c r="L490" s="7" t="str">
        <f>IF(J490=0,"",IF(J490="-","",IF(J490="","",VLOOKUP(J490,'วิชา-ชั้นที่สอน'!$A$3:$F$59,3,FALSE))))</f>
        <v>นางสาวศิลป์ศุภา คุสินธุ์</v>
      </c>
      <c r="M490" s="7" t="str">
        <f>IF(L490=$M$4,MAX(M$1:$M489)+1,"")</f>
        <v/>
      </c>
      <c r="N490" s="7">
        <f>IF($L490=N$4,MAX(N$1:N489)+1,"")</f>
        <v>81</v>
      </c>
      <c r="O490" s="7" t="str">
        <f>IF($L490=O$4,MAX(O$1:O489)+1,"")</f>
        <v/>
      </c>
      <c r="P490" s="7" t="str">
        <f>IF($L490=P$4,MAX(P$1:P489)+1,"")</f>
        <v/>
      </c>
      <c r="Q490" s="7" t="str">
        <f>IF($L490=Q$4,MAX(Q$1:Q489)+1,"")</f>
        <v/>
      </c>
      <c r="R490" s="7" t="str">
        <f>IF($L490=R$4,MAX(R$1:R489)+1,"")</f>
        <v/>
      </c>
      <c r="S490" s="7" t="str">
        <f>IF($L490=S$4,MAX(S$1:S489)+1,"")</f>
        <v/>
      </c>
      <c r="T490" s="7" t="str">
        <f>IF($L490=T$4,MAX(T$1:T489)+1,"")</f>
        <v/>
      </c>
      <c r="U490" s="7" t="str">
        <f>IF($L490=U$4,MAX(U$1:U489)+1,"")</f>
        <v/>
      </c>
      <c r="V490" s="6">
        <f t="shared" si="31"/>
        <v>81</v>
      </c>
      <c r="X490" s="7" t="str">
        <f>IF($J490=X$4,MAX(X$1:X489)+1,"")</f>
        <v/>
      </c>
      <c r="Y490" s="7" t="str">
        <f>IF($J490=Y$4,MAX(Y$1:Y489)+1,"")</f>
        <v/>
      </c>
      <c r="Z490" s="7" t="str">
        <f>IF($J490=Z$4,MAX(Z$1:Z489)+1,"")</f>
        <v/>
      </c>
      <c r="AA490" s="7" t="str">
        <f>IF($J490=AA$4,MAX(AA$1:AA489)+1,"")</f>
        <v/>
      </c>
      <c r="AB490" s="7" t="str">
        <f>IF($J490=AB$4,MAX(AB$1:AB489)+1,"")</f>
        <v/>
      </c>
      <c r="AC490" s="7" t="str">
        <f>IF($J490=AC$4,MAX(AC$1:AC489)+1,"")</f>
        <v/>
      </c>
      <c r="AD490" s="7" t="str">
        <f>IF($J490=AD$4,MAX(AD$1:AD489)+1,"")</f>
        <v/>
      </c>
      <c r="AE490" s="7" t="str">
        <f>IF($J490=AE$4,MAX(AE$1:AE489)+1,"")</f>
        <v/>
      </c>
      <c r="AF490" s="7" t="str">
        <f>IF($J490=AF$4,MAX(AF$1:AF489)+1,"")</f>
        <v/>
      </c>
      <c r="AG490" s="7" t="str">
        <f>IF($J490=AG$4,MAX(AG$1:AG489)+1,"")</f>
        <v/>
      </c>
      <c r="AH490" s="7" t="str">
        <f>IF($J490=AH$4,MAX(AH$1:AH489)+1,"")</f>
        <v/>
      </c>
      <c r="AI490" s="7" t="str">
        <f>IF($J490=AI$4,MAX(AI$1:AI489)+1,"")</f>
        <v/>
      </c>
      <c r="AJ490" s="7">
        <f>IF($J490=AJ$4,MAX(AJ$1:AJ489)+1,"")</f>
        <v>7</v>
      </c>
      <c r="AK490" s="7" t="str">
        <f>IF($J490=AK$4,MAX(AK$1:AK489)+1,"")</f>
        <v/>
      </c>
      <c r="AL490" s="7" t="str">
        <f>IF($J490=AL$4,MAX(AL$1:AL489)+1,"")</f>
        <v/>
      </c>
      <c r="AM490" s="7" t="str">
        <f>IF($J490=AM$4,MAX(AM$1:AM489)+1,"")</f>
        <v/>
      </c>
      <c r="AN490" s="7" t="str">
        <f>IF($J490=AN$4,MAX(AN$1:AN489)+1,"")</f>
        <v/>
      </c>
      <c r="AO490" s="7" t="str">
        <f>IF($J490=AO$4,MAX(AO$1:AO489)+1,"")</f>
        <v/>
      </c>
      <c r="AP490" s="7" t="str">
        <f>IF($J490=AP$4,MAX(AP$1:AP489)+1,"")</f>
        <v/>
      </c>
      <c r="AQ490" s="7" t="str">
        <f>IF($J490=AQ$4,MAX(AQ$1:AQ489)+1,"")</f>
        <v/>
      </c>
      <c r="AR490" s="7" t="str">
        <f>IF($J490=AR$4,MAX(AR$1:AR489)+1,"")</f>
        <v/>
      </c>
      <c r="AS490" s="7" t="str">
        <f>IF($J490=AS$4,MAX(AS$1:AS489)+1,"")</f>
        <v/>
      </c>
      <c r="AT490" s="7" t="str">
        <f>IF($J490=AT$4,MAX(AT$1:AT489)+1,"")</f>
        <v/>
      </c>
      <c r="AU490" s="7" t="str">
        <f>IF($J490=AU$4,MAX(AU$1:AU489)+1,"")</f>
        <v/>
      </c>
      <c r="AV490" s="7" t="str">
        <f>IF($J490=AV$4,MAX(AV$1:AV489)+1,"")</f>
        <v/>
      </c>
      <c r="AW490" s="7" t="str">
        <f>IF($J490=AW$4,MAX(AW$1:AW489)+1,"")</f>
        <v/>
      </c>
      <c r="AX490" s="7" t="str">
        <f>IF($J490=AX$4,MAX(AX$1:AX489)+1,"")</f>
        <v/>
      </c>
      <c r="AY490" s="7" t="str">
        <f>IF($J490=AY$4,MAX(AY$1:AY489)+1,"")</f>
        <v/>
      </c>
      <c r="AZ490" s="7" t="str">
        <f>IF($J490=AZ$4,MAX(AZ$1:AZ489)+1,"")</f>
        <v/>
      </c>
      <c r="BA490" s="7" t="str">
        <f>IF($J490=BA$4,MAX(BA$1:BA489)+1,"")</f>
        <v/>
      </c>
      <c r="BB490" s="7" t="str">
        <f>IF($J490=BB$4,MAX(BB$1:BB489)+1,"")</f>
        <v/>
      </c>
      <c r="BC490" s="7" t="str">
        <f>IF($J490=BC$4,MAX(BC$1:BC489)+1,"")</f>
        <v/>
      </c>
      <c r="BD490" s="7" t="str">
        <f>IF($J490=BD$4,MAX(BD$1:BD489)+1,"")</f>
        <v/>
      </c>
      <c r="BE490" s="7" t="str">
        <f>IF($J490=BE$4,MAX(BE$1:BE489)+1,"")</f>
        <v/>
      </c>
      <c r="BF490" s="7" t="str">
        <f>IF($J490=BF$4,MAX(BF$1:BF489)+1,"")</f>
        <v/>
      </c>
      <c r="BG490" s="7" t="str">
        <f>IF($J490=BG$4,MAX(BG$1:BG489)+1,"")</f>
        <v/>
      </c>
      <c r="BH490" s="7" t="str">
        <f>IF($J490=BH$4,MAX(BH$1:BH489)+1,"")</f>
        <v/>
      </c>
      <c r="BI490" s="6">
        <f t="shared" si="32"/>
        <v>7</v>
      </c>
    </row>
    <row r="491" spans="1:61">
      <c r="A491" s="6" t="str">
        <f t="shared" si="29"/>
        <v>มัธยมศึกษาปีที่ 2/3-21</v>
      </c>
      <c r="B491" s="6" t="str">
        <f t="shared" si="30"/>
        <v>ช67215-8</v>
      </c>
      <c r="D491" s="7">
        <v>21</v>
      </c>
      <c r="E491" s="7" t="s">
        <v>1392</v>
      </c>
      <c r="F491" s="6" t="s">
        <v>1195</v>
      </c>
      <c r="G491" s="6" t="s">
        <v>1393</v>
      </c>
      <c r="H491" s="7" t="s">
        <v>786</v>
      </c>
      <c r="J491" s="7" t="str">
        <f>IF(K491='วิชา-ชั้นที่สอน'!$B$9,'วิชา-ชั้นที่สอน'!$A$9,IF(K491='วิชา-ชั้นที่สอน'!$B$10,'วิชา-ชั้นที่สอน'!$A$10,IF(K491='วิชา-ชั้นที่สอน'!$B$11,'วิชา-ชั้นที่สอน'!$A$11,IF(K491='วิชา-ชั้นที่สอน'!$B$12,'วิชา-ชั้นที่สอน'!$A$12,IF(K491='วิชา-ชั้นที่สอน'!$B$13,'วิชา-ชั้นที่สอน'!$A$13,IF(K491='วิชา-ชั้นที่สอน'!$B$14,'วิชา-ชั้นที่สอน'!$A$14,IF(K491='วิชา-ชั้นที่สอน'!$B$15,'วิชา-ชั้นที่สอน'!$A$15,IF(K491='วิชา-ชั้นที่สอน'!$B$16,'วิชา-ชั้นที่สอน'!$A$16,"-"))))))))</f>
        <v>ช67215</v>
      </c>
      <c r="K491" s="7" t="s">
        <v>1943</v>
      </c>
      <c r="L491" s="7" t="str">
        <f>IF(J491=0,"",IF(J491="-","",IF(J491="","",VLOOKUP(J491,'วิชา-ชั้นที่สอน'!$A$3:$F$59,3,FALSE))))</f>
        <v>นางสาวศิลป์ศุภา คุสินธุ์</v>
      </c>
      <c r="M491" s="7" t="str">
        <f>IF(L491=$M$4,MAX(M$1:$M490)+1,"")</f>
        <v/>
      </c>
      <c r="N491" s="7">
        <f>IF($L491=N$4,MAX(N$1:N490)+1,"")</f>
        <v>82</v>
      </c>
      <c r="O491" s="7" t="str">
        <f>IF($L491=O$4,MAX(O$1:O490)+1,"")</f>
        <v/>
      </c>
      <c r="P491" s="7" t="str">
        <f>IF($L491=P$4,MAX(P$1:P490)+1,"")</f>
        <v/>
      </c>
      <c r="Q491" s="7" t="str">
        <f>IF($L491=Q$4,MAX(Q$1:Q490)+1,"")</f>
        <v/>
      </c>
      <c r="R491" s="7" t="str">
        <f>IF($L491=R$4,MAX(R$1:R490)+1,"")</f>
        <v/>
      </c>
      <c r="S491" s="7" t="str">
        <f>IF($L491=S$4,MAX(S$1:S490)+1,"")</f>
        <v/>
      </c>
      <c r="T491" s="7" t="str">
        <f>IF($L491=T$4,MAX(T$1:T490)+1,"")</f>
        <v/>
      </c>
      <c r="U491" s="7" t="str">
        <f>IF($L491=U$4,MAX(U$1:U490)+1,"")</f>
        <v/>
      </c>
      <c r="V491" s="6">
        <f t="shared" si="31"/>
        <v>82</v>
      </c>
      <c r="X491" s="7" t="str">
        <f>IF($J491=X$4,MAX(X$1:X490)+1,"")</f>
        <v/>
      </c>
      <c r="Y491" s="7" t="str">
        <f>IF($J491=Y$4,MAX(Y$1:Y490)+1,"")</f>
        <v/>
      </c>
      <c r="Z491" s="7" t="str">
        <f>IF($J491=Z$4,MAX(Z$1:Z490)+1,"")</f>
        <v/>
      </c>
      <c r="AA491" s="7" t="str">
        <f>IF($J491=AA$4,MAX(AA$1:AA490)+1,"")</f>
        <v/>
      </c>
      <c r="AB491" s="7" t="str">
        <f>IF($J491=AB$4,MAX(AB$1:AB490)+1,"")</f>
        <v/>
      </c>
      <c r="AC491" s="7" t="str">
        <f>IF($J491=AC$4,MAX(AC$1:AC490)+1,"")</f>
        <v/>
      </c>
      <c r="AD491" s="7" t="str">
        <f>IF($J491=AD$4,MAX(AD$1:AD490)+1,"")</f>
        <v/>
      </c>
      <c r="AE491" s="7" t="str">
        <f>IF($J491=AE$4,MAX(AE$1:AE490)+1,"")</f>
        <v/>
      </c>
      <c r="AF491" s="7" t="str">
        <f>IF($J491=AF$4,MAX(AF$1:AF490)+1,"")</f>
        <v/>
      </c>
      <c r="AG491" s="7" t="str">
        <f>IF($J491=AG$4,MAX(AG$1:AG490)+1,"")</f>
        <v/>
      </c>
      <c r="AH491" s="7" t="str">
        <f>IF($J491=AH$4,MAX(AH$1:AH490)+1,"")</f>
        <v/>
      </c>
      <c r="AI491" s="7" t="str">
        <f>IF($J491=AI$4,MAX(AI$1:AI490)+1,"")</f>
        <v/>
      </c>
      <c r="AJ491" s="7">
        <f>IF($J491=AJ$4,MAX(AJ$1:AJ490)+1,"")</f>
        <v>8</v>
      </c>
      <c r="AK491" s="7" t="str">
        <f>IF($J491=AK$4,MAX(AK$1:AK490)+1,"")</f>
        <v/>
      </c>
      <c r="AL491" s="7" t="str">
        <f>IF($J491=AL$4,MAX(AL$1:AL490)+1,"")</f>
        <v/>
      </c>
      <c r="AM491" s="7" t="str">
        <f>IF($J491=AM$4,MAX(AM$1:AM490)+1,"")</f>
        <v/>
      </c>
      <c r="AN491" s="7" t="str">
        <f>IF($J491=AN$4,MAX(AN$1:AN490)+1,"")</f>
        <v/>
      </c>
      <c r="AO491" s="7" t="str">
        <f>IF($J491=AO$4,MAX(AO$1:AO490)+1,"")</f>
        <v/>
      </c>
      <c r="AP491" s="7" t="str">
        <f>IF($J491=AP$4,MAX(AP$1:AP490)+1,"")</f>
        <v/>
      </c>
      <c r="AQ491" s="7" t="str">
        <f>IF($J491=AQ$4,MAX(AQ$1:AQ490)+1,"")</f>
        <v/>
      </c>
      <c r="AR491" s="7" t="str">
        <f>IF($J491=AR$4,MAX(AR$1:AR490)+1,"")</f>
        <v/>
      </c>
      <c r="AS491" s="7" t="str">
        <f>IF($J491=AS$4,MAX(AS$1:AS490)+1,"")</f>
        <v/>
      </c>
      <c r="AT491" s="7" t="str">
        <f>IF($J491=AT$4,MAX(AT$1:AT490)+1,"")</f>
        <v/>
      </c>
      <c r="AU491" s="7" t="str">
        <f>IF($J491=AU$4,MAX(AU$1:AU490)+1,"")</f>
        <v/>
      </c>
      <c r="AV491" s="7" t="str">
        <f>IF($J491=AV$4,MAX(AV$1:AV490)+1,"")</f>
        <v/>
      </c>
      <c r="AW491" s="7" t="str">
        <f>IF($J491=AW$4,MAX(AW$1:AW490)+1,"")</f>
        <v/>
      </c>
      <c r="AX491" s="7" t="str">
        <f>IF($J491=AX$4,MAX(AX$1:AX490)+1,"")</f>
        <v/>
      </c>
      <c r="AY491" s="7" t="str">
        <f>IF($J491=AY$4,MAX(AY$1:AY490)+1,"")</f>
        <v/>
      </c>
      <c r="AZ491" s="7" t="str">
        <f>IF($J491=AZ$4,MAX(AZ$1:AZ490)+1,"")</f>
        <v/>
      </c>
      <c r="BA491" s="7" t="str">
        <f>IF($J491=BA$4,MAX(BA$1:BA490)+1,"")</f>
        <v/>
      </c>
      <c r="BB491" s="7" t="str">
        <f>IF($J491=BB$4,MAX(BB$1:BB490)+1,"")</f>
        <v/>
      </c>
      <c r="BC491" s="7" t="str">
        <f>IF($J491=BC$4,MAX(BC$1:BC490)+1,"")</f>
        <v/>
      </c>
      <c r="BD491" s="7" t="str">
        <f>IF($J491=BD$4,MAX(BD$1:BD490)+1,"")</f>
        <v/>
      </c>
      <c r="BE491" s="7" t="str">
        <f>IF($J491=BE$4,MAX(BE$1:BE490)+1,"")</f>
        <v/>
      </c>
      <c r="BF491" s="7" t="str">
        <f>IF($J491=BF$4,MAX(BF$1:BF490)+1,"")</f>
        <v/>
      </c>
      <c r="BG491" s="7" t="str">
        <f>IF($J491=BG$4,MAX(BG$1:BG490)+1,"")</f>
        <v/>
      </c>
      <c r="BH491" s="7" t="str">
        <f>IF($J491=BH$4,MAX(BH$1:BH490)+1,"")</f>
        <v/>
      </c>
      <c r="BI491" s="6">
        <f t="shared" si="32"/>
        <v>8</v>
      </c>
    </row>
    <row r="492" spans="1:61">
      <c r="A492" s="6" t="str">
        <f t="shared" si="29"/>
        <v>มัธยมศึกษาปีที่ 2/3-22</v>
      </c>
      <c r="B492" s="6" t="str">
        <f t="shared" si="30"/>
        <v>ช67209-10</v>
      </c>
      <c r="D492" s="7">
        <v>22</v>
      </c>
      <c r="E492" s="7" t="s">
        <v>1394</v>
      </c>
      <c r="F492" s="6" t="s">
        <v>1395</v>
      </c>
      <c r="G492" s="6" t="s">
        <v>1396</v>
      </c>
      <c r="H492" s="7" t="s">
        <v>786</v>
      </c>
      <c r="J492" s="7" t="str">
        <f>IF(K492='วิชา-ชั้นที่สอน'!$B$9,'วิชา-ชั้นที่สอน'!$A$9,IF(K492='วิชา-ชั้นที่สอน'!$B$10,'วิชา-ชั้นที่สอน'!$A$10,IF(K492='วิชา-ชั้นที่สอน'!$B$11,'วิชา-ชั้นที่สอน'!$A$11,IF(K492='วิชา-ชั้นที่สอน'!$B$12,'วิชา-ชั้นที่สอน'!$A$12,IF(K492='วิชา-ชั้นที่สอน'!$B$13,'วิชา-ชั้นที่สอน'!$A$13,IF(K492='วิชา-ชั้นที่สอน'!$B$14,'วิชา-ชั้นที่สอน'!$A$14,IF(K492='วิชา-ชั้นที่สอน'!$B$15,'วิชา-ชั้นที่สอน'!$A$15,IF(K492='วิชา-ชั้นที่สอน'!$B$16,'วิชา-ชั้นที่สอน'!$A$16,"-"))))))))</f>
        <v>ช67209</v>
      </c>
      <c r="K492" s="7" t="s">
        <v>1948</v>
      </c>
      <c r="L492" s="7" t="str">
        <f>IF(J492=0,"",IF(J492="-","",IF(J492="","",VLOOKUP(J492,'วิชา-ชั้นที่สอน'!$A$3:$F$59,3,FALSE))))</f>
        <v>นางภัณฑิลา โนนทะขาม</v>
      </c>
      <c r="M492" s="7" t="str">
        <f>IF(L492=$M$4,MAX(M$1:$M491)+1,"")</f>
        <v/>
      </c>
      <c r="N492" s="7" t="str">
        <f>IF($L492=N$4,MAX(N$1:N491)+1,"")</f>
        <v/>
      </c>
      <c r="O492" s="7" t="str">
        <f>IF($L492=O$4,MAX(O$1:O491)+1,"")</f>
        <v/>
      </c>
      <c r="P492" s="7" t="str">
        <f>IF($L492=P$4,MAX(P$1:P491)+1,"")</f>
        <v/>
      </c>
      <c r="Q492" s="7" t="str">
        <f>IF($L492=Q$4,MAX(Q$1:Q491)+1,"")</f>
        <v/>
      </c>
      <c r="R492" s="7">
        <f>IF($L492=R$4,MAX(R$1:R491)+1,"")</f>
        <v>38</v>
      </c>
      <c r="S492" s="7" t="str">
        <f>IF($L492=S$4,MAX(S$1:S491)+1,"")</f>
        <v/>
      </c>
      <c r="T492" s="7" t="str">
        <f>IF($L492=T$4,MAX(T$1:T491)+1,"")</f>
        <v/>
      </c>
      <c r="U492" s="7" t="str">
        <f>IF($L492=U$4,MAX(U$1:U491)+1,"")</f>
        <v/>
      </c>
      <c r="V492" s="6">
        <f t="shared" si="31"/>
        <v>38</v>
      </c>
      <c r="X492" s="7" t="str">
        <f>IF($J492=X$4,MAX(X$1:X491)+1,"")</f>
        <v/>
      </c>
      <c r="Y492" s="7" t="str">
        <f>IF($J492=Y$4,MAX(Y$1:Y491)+1,"")</f>
        <v/>
      </c>
      <c r="Z492" s="7" t="str">
        <f>IF($J492=Z$4,MAX(Z$1:Z491)+1,"")</f>
        <v/>
      </c>
      <c r="AA492" s="7" t="str">
        <f>IF($J492=AA$4,MAX(AA$1:AA491)+1,"")</f>
        <v/>
      </c>
      <c r="AB492" s="7" t="str">
        <f>IF($J492=AB$4,MAX(AB$1:AB491)+1,"")</f>
        <v/>
      </c>
      <c r="AC492" s="7" t="str">
        <f>IF($J492=AC$4,MAX(AC$1:AC491)+1,"")</f>
        <v/>
      </c>
      <c r="AD492" s="7">
        <f>IF($J492=AD$4,MAX(AD$1:AD491)+1,"")</f>
        <v>10</v>
      </c>
      <c r="AE492" s="7" t="str">
        <f>IF($J492=AE$4,MAX(AE$1:AE491)+1,"")</f>
        <v/>
      </c>
      <c r="AF492" s="7" t="str">
        <f>IF($J492=AF$4,MAX(AF$1:AF491)+1,"")</f>
        <v/>
      </c>
      <c r="AG492" s="7" t="str">
        <f>IF($J492=AG$4,MAX(AG$1:AG491)+1,"")</f>
        <v/>
      </c>
      <c r="AH492" s="7" t="str">
        <f>IF($J492=AH$4,MAX(AH$1:AH491)+1,"")</f>
        <v/>
      </c>
      <c r="AI492" s="7" t="str">
        <f>IF($J492=AI$4,MAX(AI$1:AI491)+1,"")</f>
        <v/>
      </c>
      <c r="AJ492" s="7" t="str">
        <f>IF($J492=AJ$4,MAX(AJ$1:AJ491)+1,"")</f>
        <v/>
      </c>
      <c r="AK492" s="7" t="str">
        <f>IF($J492=AK$4,MAX(AK$1:AK491)+1,"")</f>
        <v/>
      </c>
      <c r="AL492" s="7" t="str">
        <f>IF($J492=AL$4,MAX(AL$1:AL491)+1,"")</f>
        <v/>
      </c>
      <c r="AM492" s="7" t="str">
        <f>IF($J492=AM$4,MAX(AM$1:AM491)+1,"")</f>
        <v/>
      </c>
      <c r="AN492" s="7" t="str">
        <f>IF($J492=AN$4,MAX(AN$1:AN491)+1,"")</f>
        <v/>
      </c>
      <c r="AO492" s="7" t="str">
        <f>IF($J492=AO$4,MAX(AO$1:AO491)+1,"")</f>
        <v/>
      </c>
      <c r="AP492" s="7" t="str">
        <f>IF($J492=AP$4,MAX(AP$1:AP491)+1,"")</f>
        <v/>
      </c>
      <c r="AQ492" s="7" t="str">
        <f>IF($J492=AQ$4,MAX(AQ$1:AQ491)+1,"")</f>
        <v/>
      </c>
      <c r="AR492" s="7" t="str">
        <f>IF($J492=AR$4,MAX(AR$1:AR491)+1,"")</f>
        <v/>
      </c>
      <c r="AS492" s="7" t="str">
        <f>IF($J492=AS$4,MAX(AS$1:AS491)+1,"")</f>
        <v/>
      </c>
      <c r="AT492" s="7" t="str">
        <f>IF($J492=AT$4,MAX(AT$1:AT491)+1,"")</f>
        <v/>
      </c>
      <c r="AU492" s="7" t="str">
        <f>IF($J492=AU$4,MAX(AU$1:AU491)+1,"")</f>
        <v/>
      </c>
      <c r="AV492" s="7" t="str">
        <f>IF($J492=AV$4,MAX(AV$1:AV491)+1,"")</f>
        <v/>
      </c>
      <c r="AW492" s="7" t="str">
        <f>IF($J492=AW$4,MAX(AW$1:AW491)+1,"")</f>
        <v/>
      </c>
      <c r="AX492" s="7" t="str">
        <f>IF($J492=AX$4,MAX(AX$1:AX491)+1,"")</f>
        <v/>
      </c>
      <c r="AY492" s="7" t="str">
        <f>IF($J492=AY$4,MAX(AY$1:AY491)+1,"")</f>
        <v/>
      </c>
      <c r="AZ492" s="7" t="str">
        <f>IF($J492=AZ$4,MAX(AZ$1:AZ491)+1,"")</f>
        <v/>
      </c>
      <c r="BA492" s="7" t="str">
        <f>IF($J492=BA$4,MAX(BA$1:BA491)+1,"")</f>
        <v/>
      </c>
      <c r="BB492" s="7" t="str">
        <f>IF($J492=BB$4,MAX(BB$1:BB491)+1,"")</f>
        <v/>
      </c>
      <c r="BC492" s="7" t="str">
        <f>IF($J492=BC$4,MAX(BC$1:BC491)+1,"")</f>
        <v/>
      </c>
      <c r="BD492" s="7" t="str">
        <f>IF($J492=BD$4,MAX(BD$1:BD491)+1,"")</f>
        <v/>
      </c>
      <c r="BE492" s="7" t="str">
        <f>IF($J492=BE$4,MAX(BE$1:BE491)+1,"")</f>
        <v/>
      </c>
      <c r="BF492" s="7" t="str">
        <f>IF($J492=BF$4,MAX(BF$1:BF491)+1,"")</f>
        <v/>
      </c>
      <c r="BG492" s="7" t="str">
        <f>IF($J492=BG$4,MAX(BG$1:BG491)+1,"")</f>
        <v/>
      </c>
      <c r="BH492" s="7" t="str">
        <f>IF($J492=BH$4,MAX(BH$1:BH491)+1,"")</f>
        <v/>
      </c>
      <c r="BI492" s="6">
        <f t="shared" si="32"/>
        <v>10</v>
      </c>
    </row>
    <row r="493" spans="1:61">
      <c r="A493" s="6" t="str">
        <f t="shared" si="29"/>
        <v>มัธยมศึกษาปีที่ 2/3-23</v>
      </c>
      <c r="B493" s="6" t="str">
        <f t="shared" si="30"/>
        <v>ช67215-9</v>
      </c>
      <c r="D493" s="7">
        <v>23</v>
      </c>
      <c r="E493" s="7" t="s">
        <v>1397</v>
      </c>
      <c r="F493" s="6" t="s">
        <v>1398</v>
      </c>
      <c r="G493" s="6" t="s">
        <v>1399</v>
      </c>
      <c r="H493" s="7" t="s">
        <v>786</v>
      </c>
      <c r="J493" s="7" t="str">
        <f>IF(K493='วิชา-ชั้นที่สอน'!$B$9,'วิชา-ชั้นที่สอน'!$A$9,IF(K493='วิชา-ชั้นที่สอน'!$B$10,'วิชา-ชั้นที่สอน'!$A$10,IF(K493='วิชา-ชั้นที่สอน'!$B$11,'วิชา-ชั้นที่สอน'!$A$11,IF(K493='วิชา-ชั้นที่สอน'!$B$12,'วิชา-ชั้นที่สอน'!$A$12,IF(K493='วิชา-ชั้นที่สอน'!$B$13,'วิชา-ชั้นที่สอน'!$A$13,IF(K493='วิชา-ชั้นที่สอน'!$B$14,'วิชา-ชั้นที่สอน'!$A$14,IF(K493='วิชา-ชั้นที่สอน'!$B$15,'วิชา-ชั้นที่สอน'!$A$15,IF(K493='วิชา-ชั้นที่สอน'!$B$16,'วิชา-ชั้นที่สอน'!$A$16,"-"))))))))</f>
        <v>ช67215</v>
      </c>
      <c r="K493" s="7" t="s">
        <v>1943</v>
      </c>
      <c r="L493" s="7" t="str">
        <f>IF(J493=0,"",IF(J493="-","",IF(J493="","",VLOOKUP(J493,'วิชา-ชั้นที่สอน'!$A$3:$F$59,3,FALSE))))</f>
        <v>นางสาวศิลป์ศุภา คุสินธุ์</v>
      </c>
      <c r="M493" s="7" t="str">
        <f>IF(L493=$M$4,MAX(M$1:$M492)+1,"")</f>
        <v/>
      </c>
      <c r="N493" s="7">
        <f>IF($L493=N$4,MAX(N$1:N492)+1,"")</f>
        <v>83</v>
      </c>
      <c r="O493" s="7" t="str">
        <f>IF($L493=O$4,MAX(O$1:O492)+1,"")</f>
        <v/>
      </c>
      <c r="P493" s="7" t="str">
        <f>IF($L493=P$4,MAX(P$1:P492)+1,"")</f>
        <v/>
      </c>
      <c r="Q493" s="7" t="str">
        <f>IF($L493=Q$4,MAX(Q$1:Q492)+1,"")</f>
        <v/>
      </c>
      <c r="R493" s="7" t="str">
        <f>IF($L493=R$4,MAX(R$1:R492)+1,"")</f>
        <v/>
      </c>
      <c r="S493" s="7" t="str">
        <f>IF($L493=S$4,MAX(S$1:S492)+1,"")</f>
        <v/>
      </c>
      <c r="T493" s="7" t="str">
        <f>IF($L493=T$4,MAX(T$1:T492)+1,"")</f>
        <v/>
      </c>
      <c r="U493" s="7" t="str">
        <f>IF($L493=U$4,MAX(U$1:U492)+1,"")</f>
        <v/>
      </c>
      <c r="V493" s="6">
        <f t="shared" si="31"/>
        <v>83</v>
      </c>
      <c r="X493" s="7" t="str">
        <f>IF($J493=X$4,MAX(X$1:X492)+1,"")</f>
        <v/>
      </c>
      <c r="Y493" s="7" t="str">
        <f>IF($J493=Y$4,MAX(Y$1:Y492)+1,"")</f>
        <v/>
      </c>
      <c r="Z493" s="7" t="str">
        <f>IF($J493=Z$4,MAX(Z$1:Z492)+1,"")</f>
        <v/>
      </c>
      <c r="AA493" s="7" t="str">
        <f>IF($J493=AA$4,MAX(AA$1:AA492)+1,"")</f>
        <v/>
      </c>
      <c r="AB493" s="7" t="str">
        <f>IF($J493=AB$4,MAX(AB$1:AB492)+1,"")</f>
        <v/>
      </c>
      <c r="AC493" s="7" t="str">
        <f>IF($J493=AC$4,MAX(AC$1:AC492)+1,"")</f>
        <v/>
      </c>
      <c r="AD493" s="7" t="str">
        <f>IF($J493=AD$4,MAX(AD$1:AD492)+1,"")</f>
        <v/>
      </c>
      <c r="AE493" s="7" t="str">
        <f>IF($J493=AE$4,MAX(AE$1:AE492)+1,"")</f>
        <v/>
      </c>
      <c r="AF493" s="7" t="str">
        <f>IF($J493=AF$4,MAX(AF$1:AF492)+1,"")</f>
        <v/>
      </c>
      <c r="AG493" s="7" t="str">
        <f>IF($J493=AG$4,MAX(AG$1:AG492)+1,"")</f>
        <v/>
      </c>
      <c r="AH493" s="7" t="str">
        <f>IF($J493=AH$4,MAX(AH$1:AH492)+1,"")</f>
        <v/>
      </c>
      <c r="AI493" s="7" t="str">
        <f>IF($J493=AI$4,MAX(AI$1:AI492)+1,"")</f>
        <v/>
      </c>
      <c r="AJ493" s="7">
        <f>IF($J493=AJ$4,MAX(AJ$1:AJ492)+1,"")</f>
        <v>9</v>
      </c>
      <c r="AK493" s="7" t="str">
        <f>IF($J493=AK$4,MAX(AK$1:AK492)+1,"")</f>
        <v/>
      </c>
      <c r="AL493" s="7" t="str">
        <f>IF($J493=AL$4,MAX(AL$1:AL492)+1,"")</f>
        <v/>
      </c>
      <c r="AM493" s="7" t="str">
        <f>IF($J493=AM$4,MAX(AM$1:AM492)+1,"")</f>
        <v/>
      </c>
      <c r="AN493" s="7" t="str">
        <f>IF($J493=AN$4,MAX(AN$1:AN492)+1,"")</f>
        <v/>
      </c>
      <c r="AO493" s="7" t="str">
        <f>IF($J493=AO$4,MAX(AO$1:AO492)+1,"")</f>
        <v/>
      </c>
      <c r="AP493" s="7" t="str">
        <f>IF($J493=AP$4,MAX(AP$1:AP492)+1,"")</f>
        <v/>
      </c>
      <c r="AQ493" s="7" t="str">
        <f>IF($J493=AQ$4,MAX(AQ$1:AQ492)+1,"")</f>
        <v/>
      </c>
      <c r="AR493" s="7" t="str">
        <f>IF($J493=AR$4,MAX(AR$1:AR492)+1,"")</f>
        <v/>
      </c>
      <c r="AS493" s="7" t="str">
        <f>IF($J493=AS$4,MAX(AS$1:AS492)+1,"")</f>
        <v/>
      </c>
      <c r="AT493" s="7" t="str">
        <f>IF($J493=AT$4,MAX(AT$1:AT492)+1,"")</f>
        <v/>
      </c>
      <c r="AU493" s="7" t="str">
        <f>IF($J493=AU$4,MAX(AU$1:AU492)+1,"")</f>
        <v/>
      </c>
      <c r="AV493" s="7" t="str">
        <f>IF($J493=AV$4,MAX(AV$1:AV492)+1,"")</f>
        <v/>
      </c>
      <c r="AW493" s="7" t="str">
        <f>IF($J493=AW$4,MAX(AW$1:AW492)+1,"")</f>
        <v/>
      </c>
      <c r="AX493" s="7" t="str">
        <f>IF($J493=AX$4,MAX(AX$1:AX492)+1,"")</f>
        <v/>
      </c>
      <c r="AY493" s="7" t="str">
        <f>IF($J493=AY$4,MAX(AY$1:AY492)+1,"")</f>
        <v/>
      </c>
      <c r="AZ493" s="7" t="str">
        <f>IF($J493=AZ$4,MAX(AZ$1:AZ492)+1,"")</f>
        <v/>
      </c>
      <c r="BA493" s="7" t="str">
        <f>IF($J493=BA$4,MAX(BA$1:BA492)+1,"")</f>
        <v/>
      </c>
      <c r="BB493" s="7" t="str">
        <f>IF($J493=BB$4,MAX(BB$1:BB492)+1,"")</f>
        <v/>
      </c>
      <c r="BC493" s="7" t="str">
        <f>IF($J493=BC$4,MAX(BC$1:BC492)+1,"")</f>
        <v/>
      </c>
      <c r="BD493" s="7" t="str">
        <f>IF($J493=BD$4,MAX(BD$1:BD492)+1,"")</f>
        <v/>
      </c>
      <c r="BE493" s="7" t="str">
        <f>IF($J493=BE$4,MAX(BE$1:BE492)+1,"")</f>
        <v/>
      </c>
      <c r="BF493" s="7" t="str">
        <f>IF($J493=BF$4,MAX(BF$1:BF492)+1,"")</f>
        <v/>
      </c>
      <c r="BG493" s="7" t="str">
        <f>IF($J493=BG$4,MAX(BG$1:BG492)+1,"")</f>
        <v/>
      </c>
      <c r="BH493" s="7" t="str">
        <f>IF($J493=BH$4,MAX(BH$1:BH492)+1,"")</f>
        <v/>
      </c>
      <c r="BI493" s="6">
        <f t="shared" si="32"/>
        <v>9</v>
      </c>
    </row>
    <row r="494" spans="1:61">
      <c r="A494" s="6" t="str">
        <f t="shared" si="29"/>
        <v>มัธยมศึกษาปีที่ 2/3-24</v>
      </c>
      <c r="B494" s="6" t="str">
        <f t="shared" si="30"/>
        <v>ช67209-11</v>
      </c>
      <c r="D494" s="7">
        <v>24</v>
      </c>
      <c r="E494" s="7" t="s">
        <v>1400</v>
      </c>
      <c r="F494" s="6" t="s">
        <v>1401</v>
      </c>
      <c r="G494" s="6" t="s">
        <v>1402</v>
      </c>
      <c r="H494" s="7" t="s">
        <v>786</v>
      </c>
      <c r="J494" s="7" t="str">
        <f>IF(K494='วิชา-ชั้นที่สอน'!$B$9,'วิชา-ชั้นที่สอน'!$A$9,IF(K494='วิชา-ชั้นที่สอน'!$B$10,'วิชา-ชั้นที่สอน'!$A$10,IF(K494='วิชา-ชั้นที่สอน'!$B$11,'วิชา-ชั้นที่สอน'!$A$11,IF(K494='วิชา-ชั้นที่สอน'!$B$12,'วิชา-ชั้นที่สอน'!$A$12,IF(K494='วิชา-ชั้นที่สอน'!$B$13,'วิชา-ชั้นที่สอน'!$A$13,IF(K494='วิชา-ชั้นที่สอน'!$B$14,'วิชา-ชั้นที่สอน'!$A$14,IF(K494='วิชา-ชั้นที่สอน'!$B$15,'วิชา-ชั้นที่สอน'!$A$15,IF(K494='วิชา-ชั้นที่สอน'!$B$16,'วิชา-ชั้นที่สอน'!$A$16,"-"))))))))</f>
        <v>ช67209</v>
      </c>
      <c r="K494" s="7" t="s">
        <v>1948</v>
      </c>
      <c r="L494" s="7" t="str">
        <f>IF(J494=0,"",IF(J494="-","",IF(J494="","",VLOOKUP(J494,'วิชา-ชั้นที่สอน'!$A$3:$F$59,3,FALSE))))</f>
        <v>นางภัณฑิลา โนนทะขาม</v>
      </c>
      <c r="M494" s="7" t="str">
        <f>IF(L494=$M$4,MAX(M$1:$M493)+1,"")</f>
        <v/>
      </c>
      <c r="N494" s="7" t="str">
        <f>IF($L494=N$4,MAX(N$1:N493)+1,"")</f>
        <v/>
      </c>
      <c r="O494" s="7" t="str">
        <f>IF($L494=O$4,MAX(O$1:O493)+1,"")</f>
        <v/>
      </c>
      <c r="P494" s="7" t="str">
        <f>IF($L494=P$4,MAX(P$1:P493)+1,"")</f>
        <v/>
      </c>
      <c r="Q494" s="7" t="str">
        <f>IF($L494=Q$4,MAX(Q$1:Q493)+1,"")</f>
        <v/>
      </c>
      <c r="R494" s="7">
        <f>IF($L494=R$4,MAX(R$1:R493)+1,"")</f>
        <v>39</v>
      </c>
      <c r="S494" s="7" t="str">
        <f>IF($L494=S$4,MAX(S$1:S493)+1,"")</f>
        <v/>
      </c>
      <c r="T494" s="7" t="str">
        <f>IF($L494=T$4,MAX(T$1:T493)+1,"")</f>
        <v/>
      </c>
      <c r="U494" s="7" t="str">
        <f>IF($L494=U$4,MAX(U$1:U493)+1,"")</f>
        <v/>
      </c>
      <c r="V494" s="6">
        <f t="shared" si="31"/>
        <v>39</v>
      </c>
      <c r="X494" s="7" t="str">
        <f>IF($J494=X$4,MAX(X$1:X493)+1,"")</f>
        <v/>
      </c>
      <c r="Y494" s="7" t="str">
        <f>IF($J494=Y$4,MAX(Y$1:Y493)+1,"")</f>
        <v/>
      </c>
      <c r="Z494" s="7" t="str">
        <f>IF($J494=Z$4,MAX(Z$1:Z493)+1,"")</f>
        <v/>
      </c>
      <c r="AA494" s="7" t="str">
        <f>IF($J494=AA$4,MAX(AA$1:AA493)+1,"")</f>
        <v/>
      </c>
      <c r="AB494" s="7" t="str">
        <f>IF($J494=AB$4,MAX(AB$1:AB493)+1,"")</f>
        <v/>
      </c>
      <c r="AC494" s="7" t="str">
        <f>IF($J494=AC$4,MAX(AC$1:AC493)+1,"")</f>
        <v/>
      </c>
      <c r="AD494" s="7">
        <f>IF($J494=AD$4,MAX(AD$1:AD493)+1,"")</f>
        <v>11</v>
      </c>
      <c r="AE494" s="7" t="str">
        <f>IF($J494=AE$4,MAX(AE$1:AE493)+1,"")</f>
        <v/>
      </c>
      <c r="AF494" s="7" t="str">
        <f>IF($J494=AF$4,MAX(AF$1:AF493)+1,"")</f>
        <v/>
      </c>
      <c r="AG494" s="7" t="str">
        <f>IF($J494=AG$4,MAX(AG$1:AG493)+1,"")</f>
        <v/>
      </c>
      <c r="AH494" s="7" t="str">
        <f>IF($J494=AH$4,MAX(AH$1:AH493)+1,"")</f>
        <v/>
      </c>
      <c r="AI494" s="7" t="str">
        <f>IF($J494=AI$4,MAX(AI$1:AI493)+1,"")</f>
        <v/>
      </c>
      <c r="AJ494" s="7" t="str">
        <f>IF($J494=AJ$4,MAX(AJ$1:AJ493)+1,"")</f>
        <v/>
      </c>
      <c r="AK494" s="7" t="str">
        <f>IF($J494=AK$4,MAX(AK$1:AK493)+1,"")</f>
        <v/>
      </c>
      <c r="AL494" s="7" t="str">
        <f>IF($J494=AL$4,MAX(AL$1:AL493)+1,"")</f>
        <v/>
      </c>
      <c r="AM494" s="7" t="str">
        <f>IF($J494=AM$4,MAX(AM$1:AM493)+1,"")</f>
        <v/>
      </c>
      <c r="AN494" s="7" t="str">
        <f>IF($J494=AN$4,MAX(AN$1:AN493)+1,"")</f>
        <v/>
      </c>
      <c r="AO494" s="7" t="str">
        <f>IF($J494=AO$4,MAX(AO$1:AO493)+1,"")</f>
        <v/>
      </c>
      <c r="AP494" s="7" t="str">
        <f>IF($J494=AP$4,MAX(AP$1:AP493)+1,"")</f>
        <v/>
      </c>
      <c r="AQ494" s="7" t="str">
        <f>IF($J494=AQ$4,MAX(AQ$1:AQ493)+1,"")</f>
        <v/>
      </c>
      <c r="AR494" s="7" t="str">
        <f>IF($J494=AR$4,MAX(AR$1:AR493)+1,"")</f>
        <v/>
      </c>
      <c r="AS494" s="7" t="str">
        <f>IF($J494=AS$4,MAX(AS$1:AS493)+1,"")</f>
        <v/>
      </c>
      <c r="AT494" s="7" t="str">
        <f>IF($J494=AT$4,MAX(AT$1:AT493)+1,"")</f>
        <v/>
      </c>
      <c r="AU494" s="7" t="str">
        <f>IF($J494=AU$4,MAX(AU$1:AU493)+1,"")</f>
        <v/>
      </c>
      <c r="AV494" s="7" t="str">
        <f>IF($J494=AV$4,MAX(AV$1:AV493)+1,"")</f>
        <v/>
      </c>
      <c r="AW494" s="7" t="str">
        <f>IF($J494=AW$4,MAX(AW$1:AW493)+1,"")</f>
        <v/>
      </c>
      <c r="AX494" s="7" t="str">
        <f>IF($J494=AX$4,MAX(AX$1:AX493)+1,"")</f>
        <v/>
      </c>
      <c r="AY494" s="7" t="str">
        <f>IF($J494=AY$4,MAX(AY$1:AY493)+1,"")</f>
        <v/>
      </c>
      <c r="AZ494" s="7" t="str">
        <f>IF($J494=AZ$4,MAX(AZ$1:AZ493)+1,"")</f>
        <v/>
      </c>
      <c r="BA494" s="7" t="str">
        <f>IF($J494=BA$4,MAX(BA$1:BA493)+1,"")</f>
        <v/>
      </c>
      <c r="BB494" s="7" t="str">
        <f>IF($J494=BB$4,MAX(BB$1:BB493)+1,"")</f>
        <v/>
      </c>
      <c r="BC494" s="7" t="str">
        <f>IF($J494=BC$4,MAX(BC$1:BC493)+1,"")</f>
        <v/>
      </c>
      <c r="BD494" s="7" t="str">
        <f>IF($J494=BD$4,MAX(BD$1:BD493)+1,"")</f>
        <v/>
      </c>
      <c r="BE494" s="7" t="str">
        <f>IF($J494=BE$4,MAX(BE$1:BE493)+1,"")</f>
        <v/>
      </c>
      <c r="BF494" s="7" t="str">
        <f>IF($J494=BF$4,MAX(BF$1:BF493)+1,"")</f>
        <v/>
      </c>
      <c r="BG494" s="7" t="str">
        <f>IF($J494=BG$4,MAX(BG$1:BG493)+1,"")</f>
        <v/>
      </c>
      <c r="BH494" s="7" t="str">
        <f>IF($J494=BH$4,MAX(BH$1:BH493)+1,"")</f>
        <v/>
      </c>
      <c r="BI494" s="6">
        <f t="shared" si="32"/>
        <v>11</v>
      </c>
    </row>
    <row r="495" spans="1:61">
      <c r="A495" s="6" t="str">
        <f t="shared" si="29"/>
        <v>มัธยมศึกษาปีที่ 2/3-25</v>
      </c>
      <c r="B495" s="6" t="str">
        <f t="shared" si="30"/>
        <v>ช67215-10</v>
      </c>
      <c r="D495" s="7">
        <v>25</v>
      </c>
      <c r="E495" s="7" t="s">
        <v>1403</v>
      </c>
      <c r="F495" s="6" t="s">
        <v>1404</v>
      </c>
      <c r="G495" s="6" t="s">
        <v>1405</v>
      </c>
      <c r="H495" s="7" t="s">
        <v>786</v>
      </c>
      <c r="J495" s="7" t="str">
        <f>IF(K495='วิชา-ชั้นที่สอน'!$B$9,'วิชา-ชั้นที่สอน'!$A$9,IF(K495='วิชา-ชั้นที่สอน'!$B$10,'วิชา-ชั้นที่สอน'!$A$10,IF(K495='วิชา-ชั้นที่สอน'!$B$11,'วิชา-ชั้นที่สอน'!$A$11,IF(K495='วิชา-ชั้นที่สอน'!$B$12,'วิชา-ชั้นที่สอน'!$A$12,IF(K495='วิชา-ชั้นที่สอน'!$B$13,'วิชา-ชั้นที่สอน'!$A$13,IF(K495='วิชา-ชั้นที่สอน'!$B$14,'วิชา-ชั้นที่สอน'!$A$14,IF(K495='วิชา-ชั้นที่สอน'!$B$15,'วิชา-ชั้นที่สอน'!$A$15,IF(K495='วิชา-ชั้นที่สอน'!$B$16,'วิชา-ชั้นที่สอน'!$A$16,"-"))))))))</f>
        <v>ช67215</v>
      </c>
      <c r="K495" s="7" t="s">
        <v>1943</v>
      </c>
      <c r="L495" s="7" t="str">
        <f>IF(J495=0,"",IF(J495="-","",IF(J495="","",VLOOKUP(J495,'วิชา-ชั้นที่สอน'!$A$3:$F$59,3,FALSE))))</f>
        <v>นางสาวศิลป์ศุภา คุสินธุ์</v>
      </c>
      <c r="M495" s="7" t="str">
        <f>IF(L495=$M$4,MAX(M$1:$M494)+1,"")</f>
        <v/>
      </c>
      <c r="N495" s="7">
        <f>IF($L495=N$4,MAX(N$1:N494)+1,"")</f>
        <v>84</v>
      </c>
      <c r="O495" s="7" t="str">
        <f>IF($L495=O$4,MAX(O$1:O494)+1,"")</f>
        <v/>
      </c>
      <c r="P495" s="7" t="str">
        <f>IF($L495=P$4,MAX(P$1:P494)+1,"")</f>
        <v/>
      </c>
      <c r="Q495" s="7" t="str">
        <f>IF($L495=Q$4,MAX(Q$1:Q494)+1,"")</f>
        <v/>
      </c>
      <c r="R495" s="7" t="str">
        <f>IF($L495=R$4,MAX(R$1:R494)+1,"")</f>
        <v/>
      </c>
      <c r="S495" s="7" t="str">
        <f>IF($L495=S$4,MAX(S$1:S494)+1,"")</f>
        <v/>
      </c>
      <c r="T495" s="7" t="str">
        <f>IF($L495=T$4,MAX(T$1:T494)+1,"")</f>
        <v/>
      </c>
      <c r="U495" s="7" t="str">
        <f>IF($L495=U$4,MAX(U$1:U494)+1,"")</f>
        <v/>
      </c>
      <c r="V495" s="6">
        <f t="shared" si="31"/>
        <v>84</v>
      </c>
      <c r="X495" s="7" t="str">
        <f>IF($J495=X$4,MAX(X$1:X494)+1,"")</f>
        <v/>
      </c>
      <c r="Y495" s="7" t="str">
        <f>IF($J495=Y$4,MAX(Y$1:Y494)+1,"")</f>
        <v/>
      </c>
      <c r="Z495" s="7" t="str">
        <f>IF($J495=Z$4,MAX(Z$1:Z494)+1,"")</f>
        <v/>
      </c>
      <c r="AA495" s="7" t="str">
        <f>IF($J495=AA$4,MAX(AA$1:AA494)+1,"")</f>
        <v/>
      </c>
      <c r="AB495" s="7" t="str">
        <f>IF($J495=AB$4,MAX(AB$1:AB494)+1,"")</f>
        <v/>
      </c>
      <c r="AC495" s="7" t="str">
        <f>IF($J495=AC$4,MAX(AC$1:AC494)+1,"")</f>
        <v/>
      </c>
      <c r="AD495" s="7" t="str">
        <f>IF($J495=AD$4,MAX(AD$1:AD494)+1,"")</f>
        <v/>
      </c>
      <c r="AE495" s="7" t="str">
        <f>IF($J495=AE$4,MAX(AE$1:AE494)+1,"")</f>
        <v/>
      </c>
      <c r="AF495" s="7" t="str">
        <f>IF($J495=AF$4,MAX(AF$1:AF494)+1,"")</f>
        <v/>
      </c>
      <c r="AG495" s="7" t="str">
        <f>IF($J495=AG$4,MAX(AG$1:AG494)+1,"")</f>
        <v/>
      </c>
      <c r="AH495" s="7" t="str">
        <f>IF($J495=AH$4,MAX(AH$1:AH494)+1,"")</f>
        <v/>
      </c>
      <c r="AI495" s="7" t="str">
        <f>IF($J495=AI$4,MAX(AI$1:AI494)+1,"")</f>
        <v/>
      </c>
      <c r="AJ495" s="7">
        <f>IF($J495=AJ$4,MAX(AJ$1:AJ494)+1,"")</f>
        <v>10</v>
      </c>
      <c r="AK495" s="7" t="str">
        <f>IF($J495=AK$4,MAX(AK$1:AK494)+1,"")</f>
        <v/>
      </c>
      <c r="AL495" s="7" t="str">
        <f>IF($J495=AL$4,MAX(AL$1:AL494)+1,"")</f>
        <v/>
      </c>
      <c r="AM495" s="7" t="str">
        <f>IF($J495=AM$4,MAX(AM$1:AM494)+1,"")</f>
        <v/>
      </c>
      <c r="AN495" s="7" t="str">
        <f>IF($J495=AN$4,MAX(AN$1:AN494)+1,"")</f>
        <v/>
      </c>
      <c r="AO495" s="7" t="str">
        <f>IF($J495=AO$4,MAX(AO$1:AO494)+1,"")</f>
        <v/>
      </c>
      <c r="AP495" s="7" t="str">
        <f>IF($J495=AP$4,MAX(AP$1:AP494)+1,"")</f>
        <v/>
      </c>
      <c r="AQ495" s="7" t="str">
        <f>IF($J495=AQ$4,MAX(AQ$1:AQ494)+1,"")</f>
        <v/>
      </c>
      <c r="AR495" s="7" t="str">
        <f>IF($J495=AR$4,MAX(AR$1:AR494)+1,"")</f>
        <v/>
      </c>
      <c r="AS495" s="7" t="str">
        <f>IF($J495=AS$4,MAX(AS$1:AS494)+1,"")</f>
        <v/>
      </c>
      <c r="AT495" s="7" t="str">
        <f>IF($J495=AT$4,MAX(AT$1:AT494)+1,"")</f>
        <v/>
      </c>
      <c r="AU495" s="7" t="str">
        <f>IF($J495=AU$4,MAX(AU$1:AU494)+1,"")</f>
        <v/>
      </c>
      <c r="AV495" s="7" t="str">
        <f>IF($J495=AV$4,MAX(AV$1:AV494)+1,"")</f>
        <v/>
      </c>
      <c r="AW495" s="7" t="str">
        <f>IF($J495=AW$4,MAX(AW$1:AW494)+1,"")</f>
        <v/>
      </c>
      <c r="AX495" s="7" t="str">
        <f>IF($J495=AX$4,MAX(AX$1:AX494)+1,"")</f>
        <v/>
      </c>
      <c r="AY495" s="7" t="str">
        <f>IF($J495=AY$4,MAX(AY$1:AY494)+1,"")</f>
        <v/>
      </c>
      <c r="AZ495" s="7" t="str">
        <f>IF($J495=AZ$4,MAX(AZ$1:AZ494)+1,"")</f>
        <v/>
      </c>
      <c r="BA495" s="7" t="str">
        <f>IF($J495=BA$4,MAX(BA$1:BA494)+1,"")</f>
        <v/>
      </c>
      <c r="BB495" s="7" t="str">
        <f>IF($J495=BB$4,MAX(BB$1:BB494)+1,"")</f>
        <v/>
      </c>
      <c r="BC495" s="7" t="str">
        <f>IF($J495=BC$4,MAX(BC$1:BC494)+1,"")</f>
        <v/>
      </c>
      <c r="BD495" s="7" t="str">
        <f>IF($J495=BD$4,MAX(BD$1:BD494)+1,"")</f>
        <v/>
      </c>
      <c r="BE495" s="7" t="str">
        <f>IF($J495=BE$4,MAX(BE$1:BE494)+1,"")</f>
        <v/>
      </c>
      <c r="BF495" s="7" t="str">
        <f>IF($J495=BF$4,MAX(BF$1:BF494)+1,"")</f>
        <v/>
      </c>
      <c r="BG495" s="7" t="str">
        <f>IF($J495=BG$4,MAX(BG$1:BG494)+1,"")</f>
        <v/>
      </c>
      <c r="BH495" s="7" t="str">
        <f>IF($J495=BH$4,MAX(BH$1:BH494)+1,"")</f>
        <v/>
      </c>
      <c r="BI495" s="6">
        <f t="shared" si="32"/>
        <v>10</v>
      </c>
    </row>
    <row r="496" spans="1:61">
      <c r="A496" s="6" t="str">
        <f t="shared" ref="A496:A559" si="33">H496&amp;"-"&amp;D496</f>
        <v>มัธยมศึกษาปีที่ 2/3-26</v>
      </c>
      <c r="B496" s="6" t="str">
        <f t="shared" si="30"/>
        <v>ช67209-12</v>
      </c>
      <c r="D496" s="7">
        <v>26</v>
      </c>
      <c r="E496" s="7" t="s">
        <v>1406</v>
      </c>
      <c r="F496" s="6" t="s">
        <v>1407</v>
      </c>
      <c r="G496" s="6" t="s">
        <v>1408</v>
      </c>
      <c r="H496" s="7" t="s">
        <v>786</v>
      </c>
      <c r="J496" s="7" t="str">
        <f>IF(K496='วิชา-ชั้นที่สอน'!$B$9,'วิชา-ชั้นที่สอน'!$A$9,IF(K496='วิชา-ชั้นที่สอน'!$B$10,'วิชา-ชั้นที่สอน'!$A$10,IF(K496='วิชา-ชั้นที่สอน'!$B$11,'วิชา-ชั้นที่สอน'!$A$11,IF(K496='วิชา-ชั้นที่สอน'!$B$12,'วิชา-ชั้นที่สอน'!$A$12,IF(K496='วิชา-ชั้นที่สอน'!$B$13,'วิชา-ชั้นที่สอน'!$A$13,IF(K496='วิชา-ชั้นที่สอน'!$B$14,'วิชา-ชั้นที่สอน'!$A$14,IF(K496='วิชา-ชั้นที่สอน'!$B$15,'วิชา-ชั้นที่สอน'!$A$15,IF(K496='วิชา-ชั้นที่สอน'!$B$16,'วิชา-ชั้นที่สอน'!$A$16,"-"))))))))</f>
        <v>ช67209</v>
      </c>
      <c r="K496" s="7" t="s">
        <v>1948</v>
      </c>
      <c r="L496" s="7" t="str">
        <f>IF(J496=0,"",IF(J496="-","",IF(J496="","",VLOOKUP(J496,'วิชา-ชั้นที่สอน'!$A$3:$F$59,3,FALSE))))</f>
        <v>นางภัณฑิลา โนนทะขาม</v>
      </c>
      <c r="M496" s="7" t="str">
        <f>IF(L496=$M$4,MAX(M$1:$M495)+1,"")</f>
        <v/>
      </c>
      <c r="N496" s="7" t="str">
        <f>IF($L496=N$4,MAX(N$1:N495)+1,"")</f>
        <v/>
      </c>
      <c r="O496" s="7" t="str">
        <f>IF($L496=O$4,MAX(O$1:O495)+1,"")</f>
        <v/>
      </c>
      <c r="P496" s="7" t="str">
        <f>IF($L496=P$4,MAX(P$1:P495)+1,"")</f>
        <v/>
      </c>
      <c r="Q496" s="7" t="str">
        <f>IF($L496=Q$4,MAX(Q$1:Q495)+1,"")</f>
        <v/>
      </c>
      <c r="R496" s="7">
        <f>IF($L496=R$4,MAX(R$1:R495)+1,"")</f>
        <v>40</v>
      </c>
      <c r="S496" s="7" t="str">
        <f>IF($L496=S$4,MAX(S$1:S495)+1,"")</f>
        <v/>
      </c>
      <c r="T496" s="7" t="str">
        <f>IF($L496=T$4,MAX(T$1:T495)+1,"")</f>
        <v/>
      </c>
      <c r="U496" s="7" t="str">
        <f>IF($L496=U$4,MAX(U$1:U495)+1,"")</f>
        <v/>
      </c>
      <c r="V496" s="6">
        <f t="shared" si="31"/>
        <v>40</v>
      </c>
      <c r="X496" s="7" t="str">
        <f>IF($J496=X$4,MAX(X$1:X495)+1,"")</f>
        <v/>
      </c>
      <c r="Y496" s="7" t="str">
        <f>IF($J496=Y$4,MAX(Y$1:Y495)+1,"")</f>
        <v/>
      </c>
      <c r="Z496" s="7" t="str">
        <f>IF($J496=Z$4,MAX(Z$1:Z495)+1,"")</f>
        <v/>
      </c>
      <c r="AA496" s="7" t="str">
        <f>IF($J496=AA$4,MAX(AA$1:AA495)+1,"")</f>
        <v/>
      </c>
      <c r="AB496" s="7" t="str">
        <f>IF($J496=AB$4,MAX(AB$1:AB495)+1,"")</f>
        <v/>
      </c>
      <c r="AC496" s="7" t="str">
        <f>IF($J496=AC$4,MAX(AC$1:AC495)+1,"")</f>
        <v/>
      </c>
      <c r="AD496" s="7">
        <f>IF($J496=AD$4,MAX(AD$1:AD495)+1,"")</f>
        <v>12</v>
      </c>
      <c r="AE496" s="7" t="str">
        <f>IF($J496=AE$4,MAX(AE$1:AE495)+1,"")</f>
        <v/>
      </c>
      <c r="AF496" s="7" t="str">
        <f>IF($J496=AF$4,MAX(AF$1:AF495)+1,"")</f>
        <v/>
      </c>
      <c r="AG496" s="7" t="str">
        <f>IF($J496=AG$4,MAX(AG$1:AG495)+1,"")</f>
        <v/>
      </c>
      <c r="AH496" s="7" t="str">
        <f>IF($J496=AH$4,MAX(AH$1:AH495)+1,"")</f>
        <v/>
      </c>
      <c r="AI496" s="7" t="str">
        <f>IF($J496=AI$4,MAX(AI$1:AI495)+1,"")</f>
        <v/>
      </c>
      <c r="AJ496" s="7" t="str">
        <f>IF($J496=AJ$4,MAX(AJ$1:AJ495)+1,"")</f>
        <v/>
      </c>
      <c r="AK496" s="7" t="str">
        <f>IF($J496=AK$4,MAX(AK$1:AK495)+1,"")</f>
        <v/>
      </c>
      <c r="AL496" s="7" t="str">
        <f>IF($J496=AL$4,MAX(AL$1:AL495)+1,"")</f>
        <v/>
      </c>
      <c r="AM496" s="7" t="str">
        <f>IF($J496=AM$4,MAX(AM$1:AM495)+1,"")</f>
        <v/>
      </c>
      <c r="AN496" s="7" t="str">
        <f>IF($J496=AN$4,MAX(AN$1:AN495)+1,"")</f>
        <v/>
      </c>
      <c r="AO496" s="7" t="str">
        <f>IF($J496=AO$4,MAX(AO$1:AO495)+1,"")</f>
        <v/>
      </c>
      <c r="AP496" s="7" t="str">
        <f>IF($J496=AP$4,MAX(AP$1:AP495)+1,"")</f>
        <v/>
      </c>
      <c r="AQ496" s="7" t="str">
        <f>IF($J496=AQ$4,MAX(AQ$1:AQ495)+1,"")</f>
        <v/>
      </c>
      <c r="AR496" s="7" t="str">
        <f>IF($J496=AR$4,MAX(AR$1:AR495)+1,"")</f>
        <v/>
      </c>
      <c r="AS496" s="7" t="str">
        <f>IF($J496=AS$4,MAX(AS$1:AS495)+1,"")</f>
        <v/>
      </c>
      <c r="AT496" s="7" t="str">
        <f>IF($J496=AT$4,MAX(AT$1:AT495)+1,"")</f>
        <v/>
      </c>
      <c r="AU496" s="7" t="str">
        <f>IF($J496=AU$4,MAX(AU$1:AU495)+1,"")</f>
        <v/>
      </c>
      <c r="AV496" s="7" t="str">
        <f>IF($J496=AV$4,MAX(AV$1:AV495)+1,"")</f>
        <v/>
      </c>
      <c r="AW496" s="7" t="str">
        <f>IF($J496=AW$4,MAX(AW$1:AW495)+1,"")</f>
        <v/>
      </c>
      <c r="AX496" s="7" t="str">
        <f>IF($J496=AX$4,MAX(AX$1:AX495)+1,"")</f>
        <v/>
      </c>
      <c r="AY496" s="7" t="str">
        <f>IF($J496=AY$4,MAX(AY$1:AY495)+1,"")</f>
        <v/>
      </c>
      <c r="AZ496" s="7" t="str">
        <f>IF($J496=AZ$4,MAX(AZ$1:AZ495)+1,"")</f>
        <v/>
      </c>
      <c r="BA496" s="7" t="str">
        <f>IF($J496=BA$4,MAX(BA$1:BA495)+1,"")</f>
        <v/>
      </c>
      <c r="BB496" s="7" t="str">
        <f>IF($J496=BB$4,MAX(BB$1:BB495)+1,"")</f>
        <v/>
      </c>
      <c r="BC496" s="7" t="str">
        <f>IF($J496=BC$4,MAX(BC$1:BC495)+1,"")</f>
        <v/>
      </c>
      <c r="BD496" s="7" t="str">
        <f>IF($J496=BD$4,MAX(BD$1:BD495)+1,"")</f>
        <v/>
      </c>
      <c r="BE496" s="7" t="str">
        <f>IF($J496=BE$4,MAX(BE$1:BE495)+1,"")</f>
        <v/>
      </c>
      <c r="BF496" s="7" t="str">
        <f>IF($J496=BF$4,MAX(BF$1:BF495)+1,"")</f>
        <v/>
      </c>
      <c r="BG496" s="7" t="str">
        <f>IF($J496=BG$4,MAX(BG$1:BG495)+1,"")</f>
        <v/>
      </c>
      <c r="BH496" s="7" t="str">
        <f>IF($J496=BH$4,MAX(BH$1:BH495)+1,"")</f>
        <v/>
      </c>
      <c r="BI496" s="6">
        <f t="shared" si="32"/>
        <v>12</v>
      </c>
    </row>
    <row r="497" spans="1:61">
      <c r="A497" s="6" t="str">
        <f t="shared" si="33"/>
        <v>มัธยมศึกษาปีที่ 2/3-27</v>
      </c>
      <c r="B497" s="6" t="str">
        <f t="shared" si="30"/>
        <v>ช67215-11</v>
      </c>
      <c r="D497" s="7">
        <v>27</v>
      </c>
      <c r="E497" s="7" t="s">
        <v>1409</v>
      </c>
      <c r="F497" s="6" t="s">
        <v>1410</v>
      </c>
      <c r="G497" s="6" t="s">
        <v>1411</v>
      </c>
      <c r="H497" s="7" t="s">
        <v>786</v>
      </c>
      <c r="J497" s="7" t="str">
        <f>IF(K497='วิชา-ชั้นที่สอน'!$B$9,'วิชา-ชั้นที่สอน'!$A$9,IF(K497='วิชา-ชั้นที่สอน'!$B$10,'วิชา-ชั้นที่สอน'!$A$10,IF(K497='วิชา-ชั้นที่สอน'!$B$11,'วิชา-ชั้นที่สอน'!$A$11,IF(K497='วิชา-ชั้นที่สอน'!$B$12,'วิชา-ชั้นที่สอน'!$A$12,IF(K497='วิชา-ชั้นที่สอน'!$B$13,'วิชา-ชั้นที่สอน'!$A$13,IF(K497='วิชา-ชั้นที่สอน'!$B$14,'วิชา-ชั้นที่สอน'!$A$14,IF(K497='วิชา-ชั้นที่สอน'!$B$15,'วิชา-ชั้นที่สอน'!$A$15,IF(K497='วิชา-ชั้นที่สอน'!$B$16,'วิชา-ชั้นที่สอน'!$A$16,"-"))))))))</f>
        <v>ช67215</v>
      </c>
      <c r="K497" s="7" t="s">
        <v>1943</v>
      </c>
      <c r="L497" s="7" t="str">
        <f>IF(J497=0,"",IF(J497="-","",IF(J497="","",VLOOKUP(J497,'วิชา-ชั้นที่สอน'!$A$3:$F$59,3,FALSE))))</f>
        <v>นางสาวศิลป์ศุภา คุสินธุ์</v>
      </c>
      <c r="M497" s="7" t="str">
        <f>IF(L497=$M$4,MAX(M$1:$M496)+1,"")</f>
        <v/>
      </c>
      <c r="N497" s="7">
        <f>IF($L497=N$4,MAX(N$1:N496)+1,"")</f>
        <v>85</v>
      </c>
      <c r="O497" s="7" t="str">
        <f>IF($L497=O$4,MAX(O$1:O496)+1,"")</f>
        <v/>
      </c>
      <c r="P497" s="7" t="str">
        <f>IF($L497=P$4,MAX(P$1:P496)+1,"")</f>
        <v/>
      </c>
      <c r="Q497" s="7" t="str">
        <f>IF($L497=Q$4,MAX(Q$1:Q496)+1,"")</f>
        <v/>
      </c>
      <c r="R497" s="7" t="str">
        <f>IF($L497=R$4,MAX(R$1:R496)+1,"")</f>
        <v/>
      </c>
      <c r="S497" s="7" t="str">
        <f>IF($L497=S$4,MAX(S$1:S496)+1,"")</f>
        <v/>
      </c>
      <c r="T497" s="7" t="str">
        <f>IF($L497=T$4,MAX(T$1:T496)+1,"")</f>
        <v/>
      </c>
      <c r="U497" s="7" t="str">
        <f>IF($L497=U$4,MAX(U$1:U496)+1,"")</f>
        <v/>
      </c>
      <c r="V497" s="6">
        <f t="shared" si="31"/>
        <v>85</v>
      </c>
      <c r="X497" s="7" t="str">
        <f>IF($J497=X$4,MAX(X$1:X496)+1,"")</f>
        <v/>
      </c>
      <c r="Y497" s="7" t="str">
        <f>IF($J497=Y$4,MAX(Y$1:Y496)+1,"")</f>
        <v/>
      </c>
      <c r="Z497" s="7" t="str">
        <f>IF($J497=Z$4,MAX(Z$1:Z496)+1,"")</f>
        <v/>
      </c>
      <c r="AA497" s="7" t="str">
        <f>IF($J497=AA$4,MAX(AA$1:AA496)+1,"")</f>
        <v/>
      </c>
      <c r="AB497" s="7" t="str">
        <f>IF($J497=AB$4,MAX(AB$1:AB496)+1,"")</f>
        <v/>
      </c>
      <c r="AC497" s="7" t="str">
        <f>IF($J497=AC$4,MAX(AC$1:AC496)+1,"")</f>
        <v/>
      </c>
      <c r="AD497" s="7" t="str">
        <f>IF($J497=AD$4,MAX(AD$1:AD496)+1,"")</f>
        <v/>
      </c>
      <c r="AE497" s="7" t="str">
        <f>IF($J497=AE$4,MAX(AE$1:AE496)+1,"")</f>
        <v/>
      </c>
      <c r="AF497" s="7" t="str">
        <f>IF($J497=AF$4,MAX(AF$1:AF496)+1,"")</f>
        <v/>
      </c>
      <c r="AG497" s="7" t="str">
        <f>IF($J497=AG$4,MAX(AG$1:AG496)+1,"")</f>
        <v/>
      </c>
      <c r="AH497" s="7" t="str">
        <f>IF($J497=AH$4,MAX(AH$1:AH496)+1,"")</f>
        <v/>
      </c>
      <c r="AI497" s="7" t="str">
        <f>IF($J497=AI$4,MAX(AI$1:AI496)+1,"")</f>
        <v/>
      </c>
      <c r="AJ497" s="7">
        <f>IF($J497=AJ$4,MAX(AJ$1:AJ496)+1,"")</f>
        <v>11</v>
      </c>
      <c r="AK497" s="7" t="str">
        <f>IF($J497=AK$4,MAX(AK$1:AK496)+1,"")</f>
        <v/>
      </c>
      <c r="AL497" s="7" t="str">
        <f>IF($J497=AL$4,MAX(AL$1:AL496)+1,"")</f>
        <v/>
      </c>
      <c r="AM497" s="7" t="str">
        <f>IF($J497=AM$4,MAX(AM$1:AM496)+1,"")</f>
        <v/>
      </c>
      <c r="AN497" s="7" t="str">
        <f>IF($J497=AN$4,MAX(AN$1:AN496)+1,"")</f>
        <v/>
      </c>
      <c r="AO497" s="7" t="str">
        <f>IF($J497=AO$4,MAX(AO$1:AO496)+1,"")</f>
        <v/>
      </c>
      <c r="AP497" s="7" t="str">
        <f>IF($J497=AP$4,MAX(AP$1:AP496)+1,"")</f>
        <v/>
      </c>
      <c r="AQ497" s="7" t="str">
        <f>IF($J497=AQ$4,MAX(AQ$1:AQ496)+1,"")</f>
        <v/>
      </c>
      <c r="AR497" s="7" t="str">
        <f>IF($J497=AR$4,MAX(AR$1:AR496)+1,"")</f>
        <v/>
      </c>
      <c r="AS497" s="7" t="str">
        <f>IF($J497=AS$4,MAX(AS$1:AS496)+1,"")</f>
        <v/>
      </c>
      <c r="AT497" s="7" t="str">
        <f>IF($J497=AT$4,MAX(AT$1:AT496)+1,"")</f>
        <v/>
      </c>
      <c r="AU497" s="7" t="str">
        <f>IF($J497=AU$4,MAX(AU$1:AU496)+1,"")</f>
        <v/>
      </c>
      <c r="AV497" s="7" t="str">
        <f>IF($J497=AV$4,MAX(AV$1:AV496)+1,"")</f>
        <v/>
      </c>
      <c r="AW497" s="7" t="str">
        <f>IF($J497=AW$4,MAX(AW$1:AW496)+1,"")</f>
        <v/>
      </c>
      <c r="AX497" s="7" t="str">
        <f>IF($J497=AX$4,MAX(AX$1:AX496)+1,"")</f>
        <v/>
      </c>
      <c r="AY497" s="7" t="str">
        <f>IF($J497=AY$4,MAX(AY$1:AY496)+1,"")</f>
        <v/>
      </c>
      <c r="AZ497" s="7" t="str">
        <f>IF($J497=AZ$4,MAX(AZ$1:AZ496)+1,"")</f>
        <v/>
      </c>
      <c r="BA497" s="7" t="str">
        <f>IF($J497=BA$4,MAX(BA$1:BA496)+1,"")</f>
        <v/>
      </c>
      <c r="BB497" s="7" t="str">
        <f>IF($J497=BB$4,MAX(BB$1:BB496)+1,"")</f>
        <v/>
      </c>
      <c r="BC497" s="7" t="str">
        <f>IF($J497=BC$4,MAX(BC$1:BC496)+1,"")</f>
        <v/>
      </c>
      <c r="BD497" s="7" t="str">
        <f>IF($J497=BD$4,MAX(BD$1:BD496)+1,"")</f>
        <v/>
      </c>
      <c r="BE497" s="7" t="str">
        <f>IF($J497=BE$4,MAX(BE$1:BE496)+1,"")</f>
        <v/>
      </c>
      <c r="BF497" s="7" t="str">
        <f>IF($J497=BF$4,MAX(BF$1:BF496)+1,"")</f>
        <v/>
      </c>
      <c r="BG497" s="7" t="str">
        <f>IF($J497=BG$4,MAX(BG$1:BG496)+1,"")</f>
        <v/>
      </c>
      <c r="BH497" s="7" t="str">
        <f>IF($J497=BH$4,MAX(BH$1:BH496)+1,"")</f>
        <v/>
      </c>
      <c r="BI497" s="6">
        <f t="shared" si="32"/>
        <v>11</v>
      </c>
    </row>
    <row r="498" spans="1:61">
      <c r="A498" s="6" t="str">
        <f t="shared" si="33"/>
        <v>มัธยมศึกษาปีที่ 2/3-28</v>
      </c>
      <c r="B498" s="6" t="str">
        <f t="shared" si="30"/>
        <v>ช67215-12</v>
      </c>
      <c r="D498" s="7">
        <v>28</v>
      </c>
      <c r="E498" s="7" t="s">
        <v>1412</v>
      </c>
      <c r="F498" s="6" t="s">
        <v>1413</v>
      </c>
      <c r="G498" s="6" t="s">
        <v>1414</v>
      </c>
      <c r="H498" s="7" t="s">
        <v>786</v>
      </c>
      <c r="J498" s="7" t="str">
        <f>IF(K498='วิชา-ชั้นที่สอน'!$B$9,'วิชา-ชั้นที่สอน'!$A$9,IF(K498='วิชา-ชั้นที่สอน'!$B$10,'วิชา-ชั้นที่สอน'!$A$10,IF(K498='วิชา-ชั้นที่สอน'!$B$11,'วิชา-ชั้นที่สอน'!$A$11,IF(K498='วิชา-ชั้นที่สอน'!$B$12,'วิชา-ชั้นที่สอน'!$A$12,IF(K498='วิชา-ชั้นที่สอน'!$B$13,'วิชา-ชั้นที่สอน'!$A$13,IF(K498='วิชา-ชั้นที่สอน'!$B$14,'วิชา-ชั้นที่สอน'!$A$14,IF(K498='วิชา-ชั้นที่สอน'!$B$15,'วิชา-ชั้นที่สอน'!$A$15,IF(K498='วิชา-ชั้นที่สอน'!$B$16,'วิชา-ชั้นที่สอน'!$A$16,"-"))))))))</f>
        <v>ช67215</v>
      </c>
      <c r="K498" s="7" t="s">
        <v>1943</v>
      </c>
      <c r="L498" s="7" t="str">
        <f>IF(J498=0,"",IF(J498="-","",IF(J498="","",VLOOKUP(J498,'วิชา-ชั้นที่สอน'!$A$3:$F$59,3,FALSE))))</f>
        <v>นางสาวศิลป์ศุภา คุสินธุ์</v>
      </c>
      <c r="M498" s="7" t="str">
        <f>IF(L498=$M$4,MAX(M$1:$M497)+1,"")</f>
        <v/>
      </c>
      <c r="N498" s="7">
        <f>IF($L498=N$4,MAX(N$1:N497)+1,"")</f>
        <v>86</v>
      </c>
      <c r="O498" s="7" t="str">
        <f>IF($L498=O$4,MAX(O$1:O497)+1,"")</f>
        <v/>
      </c>
      <c r="P498" s="7" t="str">
        <f>IF($L498=P$4,MAX(P$1:P497)+1,"")</f>
        <v/>
      </c>
      <c r="Q498" s="7" t="str">
        <f>IF($L498=Q$4,MAX(Q$1:Q497)+1,"")</f>
        <v/>
      </c>
      <c r="R498" s="7" t="str">
        <f>IF($L498=R$4,MAX(R$1:R497)+1,"")</f>
        <v/>
      </c>
      <c r="S498" s="7" t="str">
        <f>IF($L498=S$4,MAX(S$1:S497)+1,"")</f>
        <v/>
      </c>
      <c r="T498" s="7" t="str">
        <f>IF($L498=T$4,MAX(T$1:T497)+1,"")</f>
        <v/>
      </c>
      <c r="U498" s="7" t="str">
        <f>IF($L498=U$4,MAX(U$1:U497)+1,"")</f>
        <v/>
      </c>
      <c r="V498" s="6">
        <f t="shared" si="31"/>
        <v>86</v>
      </c>
      <c r="X498" s="7" t="str">
        <f>IF($J498=X$4,MAX(X$1:X497)+1,"")</f>
        <v/>
      </c>
      <c r="Y498" s="7" t="str">
        <f>IF($J498=Y$4,MAX(Y$1:Y497)+1,"")</f>
        <v/>
      </c>
      <c r="Z498" s="7" t="str">
        <f>IF($J498=Z$4,MAX(Z$1:Z497)+1,"")</f>
        <v/>
      </c>
      <c r="AA498" s="7" t="str">
        <f>IF($J498=AA$4,MAX(AA$1:AA497)+1,"")</f>
        <v/>
      </c>
      <c r="AB498" s="7" t="str">
        <f>IF($J498=AB$4,MAX(AB$1:AB497)+1,"")</f>
        <v/>
      </c>
      <c r="AC498" s="7" t="str">
        <f>IF($J498=AC$4,MAX(AC$1:AC497)+1,"")</f>
        <v/>
      </c>
      <c r="AD498" s="7" t="str">
        <f>IF($J498=AD$4,MAX(AD$1:AD497)+1,"")</f>
        <v/>
      </c>
      <c r="AE498" s="7" t="str">
        <f>IF($J498=AE$4,MAX(AE$1:AE497)+1,"")</f>
        <v/>
      </c>
      <c r="AF498" s="7" t="str">
        <f>IF($J498=AF$4,MAX(AF$1:AF497)+1,"")</f>
        <v/>
      </c>
      <c r="AG498" s="7" t="str">
        <f>IF($J498=AG$4,MAX(AG$1:AG497)+1,"")</f>
        <v/>
      </c>
      <c r="AH498" s="7" t="str">
        <f>IF($J498=AH$4,MAX(AH$1:AH497)+1,"")</f>
        <v/>
      </c>
      <c r="AI498" s="7" t="str">
        <f>IF($J498=AI$4,MAX(AI$1:AI497)+1,"")</f>
        <v/>
      </c>
      <c r="AJ498" s="7">
        <f>IF($J498=AJ$4,MAX(AJ$1:AJ497)+1,"")</f>
        <v>12</v>
      </c>
      <c r="AK498" s="7" t="str">
        <f>IF($J498=AK$4,MAX(AK$1:AK497)+1,"")</f>
        <v/>
      </c>
      <c r="AL498" s="7" t="str">
        <f>IF($J498=AL$4,MAX(AL$1:AL497)+1,"")</f>
        <v/>
      </c>
      <c r="AM498" s="7" t="str">
        <f>IF($J498=AM$4,MAX(AM$1:AM497)+1,"")</f>
        <v/>
      </c>
      <c r="AN498" s="7" t="str">
        <f>IF($J498=AN$4,MAX(AN$1:AN497)+1,"")</f>
        <v/>
      </c>
      <c r="AO498" s="7" t="str">
        <f>IF($J498=AO$4,MAX(AO$1:AO497)+1,"")</f>
        <v/>
      </c>
      <c r="AP498" s="7" t="str">
        <f>IF($J498=AP$4,MAX(AP$1:AP497)+1,"")</f>
        <v/>
      </c>
      <c r="AQ498" s="7" t="str">
        <f>IF($J498=AQ$4,MAX(AQ$1:AQ497)+1,"")</f>
        <v/>
      </c>
      <c r="AR498" s="7" t="str">
        <f>IF($J498=AR$4,MAX(AR$1:AR497)+1,"")</f>
        <v/>
      </c>
      <c r="AS498" s="7" t="str">
        <f>IF($J498=AS$4,MAX(AS$1:AS497)+1,"")</f>
        <v/>
      </c>
      <c r="AT498" s="7" t="str">
        <f>IF($J498=AT$4,MAX(AT$1:AT497)+1,"")</f>
        <v/>
      </c>
      <c r="AU498" s="7" t="str">
        <f>IF($J498=AU$4,MAX(AU$1:AU497)+1,"")</f>
        <v/>
      </c>
      <c r="AV498" s="7" t="str">
        <f>IF($J498=AV$4,MAX(AV$1:AV497)+1,"")</f>
        <v/>
      </c>
      <c r="AW498" s="7" t="str">
        <f>IF($J498=AW$4,MAX(AW$1:AW497)+1,"")</f>
        <v/>
      </c>
      <c r="AX498" s="7" t="str">
        <f>IF($J498=AX$4,MAX(AX$1:AX497)+1,"")</f>
        <v/>
      </c>
      <c r="AY498" s="7" t="str">
        <f>IF($J498=AY$4,MAX(AY$1:AY497)+1,"")</f>
        <v/>
      </c>
      <c r="AZ498" s="7" t="str">
        <f>IF($J498=AZ$4,MAX(AZ$1:AZ497)+1,"")</f>
        <v/>
      </c>
      <c r="BA498" s="7" t="str">
        <f>IF($J498=BA$4,MAX(BA$1:BA497)+1,"")</f>
        <v/>
      </c>
      <c r="BB498" s="7" t="str">
        <f>IF($J498=BB$4,MAX(BB$1:BB497)+1,"")</f>
        <v/>
      </c>
      <c r="BC498" s="7" t="str">
        <f>IF($J498=BC$4,MAX(BC$1:BC497)+1,"")</f>
        <v/>
      </c>
      <c r="BD498" s="7" t="str">
        <f>IF($J498=BD$4,MAX(BD$1:BD497)+1,"")</f>
        <v/>
      </c>
      <c r="BE498" s="7" t="str">
        <f>IF($J498=BE$4,MAX(BE$1:BE497)+1,"")</f>
        <v/>
      </c>
      <c r="BF498" s="7" t="str">
        <f>IF($J498=BF$4,MAX(BF$1:BF497)+1,"")</f>
        <v/>
      </c>
      <c r="BG498" s="7" t="str">
        <f>IF($J498=BG$4,MAX(BG$1:BG497)+1,"")</f>
        <v/>
      </c>
      <c r="BH498" s="7" t="str">
        <f>IF($J498=BH$4,MAX(BH$1:BH497)+1,"")</f>
        <v/>
      </c>
      <c r="BI498" s="6">
        <f t="shared" si="32"/>
        <v>12</v>
      </c>
    </row>
    <row r="499" spans="1:61">
      <c r="A499" s="6" t="str">
        <f t="shared" si="33"/>
        <v>มัธยมศึกษาปีที่ 2/3-29</v>
      </c>
      <c r="B499" s="6" t="str">
        <f t="shared" si="30"/>
        <v>ช67215-13</v>
      </c>
      <c r="D499" s="7">
        <v>29</v>
      </c>
      <c r="E499" s="7" t="s">
        <v>1415</v>
      </c>
      <c r="F499" s="6" t="s">
        <v>1416</v>
      </c>
      <c r="G499" s="6" t="s">
        <v>1417</v>
      </c>
      <c r="H499" s="7" t="s">
        <v>786</v>
      </c>
      <c r="J499" s="7" t="str">
        <f>IF(K499='วิชา-ชั้นที่สอน'!$B$9,'วิชา-ชั้นที่สอน'!$A$9,IF(K499='วิชา-ชั้นที่สอน'!$B$10,'วิชา-ชั้นที่สอน'!$A$10,IF(K499='วิชา-ชั้นที่สอน'!$B$11,'วิชา-ชั้นที่สอน'!$A$11,IF(K499='วิชา-ชั้นที่สอน'!$B$12,'วิชา-ชั้นที่สอน'!$A$12,IF(K499='วิชา-ชั้นที่สอน'!$B$13,'วิชา-ชั้นที่สอน'!$A$13,IF(K499='วิชา-ชั้นที่สอน'!$B$14,'วิชา-ชั้นที่สอน'!$A$14,IF(K499='วิชา-ชั้นที่สอน'!$B$15,'วิชา-ชั้นที่สอน'!$A$15,IF(K499='วิชา-ชั้นที่สอน'!$B$16,'วิชา-ชั้นที่สอน'!$A$16,"-"))))))))</f>
        <v>ช67215</v>
      </c>
      <c r="K499" s="7" t="s">
        <v>1943</v>
      </c>
      <c r="L499" s="7" t="str">
        <f>IF(J499=0,"",IF(J499="-","",IF(J499="","",VLOOKUP(J499,'วิชา-ชั้นที่สอน'!$A$3:$F$59,3,FALSE))))</f>
        <v>นางสาวศิลป์ศุภา คุสินธุ์</v>
      </c>
      <c r="M499" s="7" t="str">
        <f>IF(L499=$M$4,MAX(M$1:$M498)+1,"")</f>
        <v/>
      </c>
      <c r="N499" s="7">
        <f>IF($L499=N$4,MAX(N$1:N498)+1,"")</f>
        <v>87</v>
      </c>
      <c r="O499" s="7" t="str">
        <f>IF($L499=O$4,MAX(O$1:O498)+1,"")</f>
        <v/>
      </c>
      <c r="P499" s="7" t="str">
        <f>IF($L499=P$4,MAX(P$1:P498)+1,"")</f>
        <v/>
      </c>
      <c r="Q499" s="7" t="str">
        <f>IF($L499=Q$4,MAX(Q$1:Q498)+1,"")</f>
        <v/>
      </c>
      <c r="R499" s="7" t="str">
        <f>IF($L499=R$4,MAX(R$1:R498)+1,"")</f>
        <v/>
      </c>
      <c r="S499" s="7" t="str">
        <f>IF($L499=S$4,MAX(S$1:S498)+1,"")</f>
        <v/>
      </c>
      <c r="T499" s="7" t="str">
        <f>IF($L499=T$4,MAX(T$1:T498)+1,"")</f>
        <v/>
      </c>
      <c r="U499" s="7" t="str">
        <f>IF($L499=U$4,MAX(U$1:U498)+1,"")</f>
        <v/>
      </c>
      <c r="V499" s="6">
        <f t="shared" si="31"/>
        <v>87</v>
      </c>
      <c r="X499" s="7" t="str">
        <f>IF($J499=X$4,MAX(X$1:X498)+1,"")</f>
        <v/>
      </c>
      <c r="Y499" s="7" t="str">
        <f>IF($J499=Y$4,MAX(Y$1:Y498)+1,"")</f>
        <v/>
      </c>
      <c r="Z499" s="7" t="str">
        <f>IF($J499=Z$4,MAX(Z$1:Z498)+1,"")</f>
        <v/>
      </c>
      <c r="AA499" s="7" t="str">
        <f>IF($J499=AA$4,MAX(AA$1:AA498)+1,"")</f>
        <v/>
      </c>
      <c r="AB499" s="7" t="str">
        <f>IF($J499=AB$4,MAX(AB$1:AB498)+1,"")</f>
        <v/>
      </c>
      <c r="AC499" s="7" t="str">
        <f>IF($J499=AC$4,MAX(AC$1:AC498)+1,"")</f>
        <v/>
      </c>
      <c r="AD499" s="7" t="str">
        <f>IF($J499=AD$4,MAX(AD$1:AD498)+1,"")</f>
        <v/>
      </c>
      <c r="AE499" s="7" t="str">
        <f>IF($J499=AE$4,MAX(AE$1:AE498)+1,"")</f>
        <v/>
      </c>
      <c r="AF499" s="7" t="str">
        <f>IF($J499=AF$4,MAX(AF$1:AF498)+1,"")</f>
        <v/>
      </c>
      <c r="AG499" s="7" t="str">
        <f>IF($J499=AG$4,MAX(AG$1:AG498)+1,"")</f>
        <v/>
      </c>
      <c r="AH499" s="7" t="str">
        <f>IF($J499=AH$4,MAX(AH$1:AH498)+1,"")</f>
        <v/>
      </c>
      <c r="AI499" s="7" t="str">
        <f>IF($J499=AI$4,MAX(AI$1:AI498)+1,"")</f>
        <v/>
      </c>
      <c r="AJ499" s="7">
        <f>IF($J499=AJ$4,MAX(AJ$1:AJ498)+1,"")</f>
        <v>13</v>
      </c>
      <c r="AK499" s="7" t="str">
        <f>IF($J499=AK$4,MAX(AK$1:AK498)+1,"")</f>
        <v/>
      </c>
      <c r="AL499" s="7" t="str">
        <f>IF($J499=AL$4,MAX(AL$1:AL498)+1,"")</f>
        <v/>
      </c>
      <c r="AM499" s="7" t="str">
        <f>IF($J499=AM$4,MAX(AM$1:AM498)+1,"")</f>
        <v/>
      </c>
      <c r="AN499" s="7" t="str">
        <f>IF($J499=AN$4,MAX(AN$1:AN498)+1,"")</f>
        <v/>
      </c>
      <c r="AO499" s="7" t="str">
        <f>IF($J499=AO$4,MAX(AO$1:AO498)+1,"")</f>
        <v/>
      </c>
      <c r="AP499" s="7" t="str">
        <f>IF($J499=AP$4,MAX(AP$1:AP498)+1,"")</f>
        <v/>
      </c>
      <c r="AQ499" s="7" t="str">
        <f>IF($J499=AQ$4,MAX(AQ$1:AQ498)+1,"")</f>
        <v/>
      </c>
      <c r="AR499" s="7" t="str">
        <f>IF($J499=AR$4,MAX(AR$1:AR498)+1,"")</f>
        <v/>
      </c>
      <c r="AS499" s="7" t="str">
        <f>IF($J499=AS$4,MAX(AS$1:AS498)+1,"")</f>
        <v/>
      </c>
      <c r="AT499" s="7" t="str">
        <f>IF($J499=AT$4,MAX(AT$1:AT498)+1,"")</f>
        <v/>
      </c>
      <c r="AU499" s="7" t="str">
        <f>IF($J499=AU$4,MAX(AU$1:AU498)+1,"")</f>
        <v/>
      </c>
      <c r="AV499" s="7" t="str">
        <f>IF($J499=AV$4,MAX(AV$1:AV498)+1,"")</f>
        <v/>
      </c>
      <c r="AW499" s="7" t="str">
        <f>IF($J499=AW$4,MAX(AW$1:AW498)+1,"")</f>
        <v/>
      </c>
      <c r="AX499" s="7" t="str">
        <f>IF($J499=AX$4,MAX(AX$1:AX498)+1,"")</f>
        <v/>
      </c>
      <c r="AY499" s="7" t="str">
        <f>IF($J499=AY$4,MAX(AY$1:AY498)+1,"")</f>
        <v/>
      </c>
      <c r="AZ499" s="7" t="str">
        <f>IF($J499=AZ$4,MAX(AZ$1:AZ498)+1,"")</f>
        <v/>
      </c>
      <c r="BA499" s="7" t="str">
        <f>IF($J499=BA$4,MAX(BA$1:BA498)+1,"")</f>
        <v/>
      </c>
      <c r="BB499" s="7" t="str">
        <f>IF($J499=BB$4,MAX(BB$1:BB498)+1,"")</f>
        <v/>
      </c>
      <c r="BC499" s="7" t="str">
        <f>IF($J499=BC$4,MAX(BC$1:BC498)+1,"")</f>
        <v/>
      </c>
      <c r="BD499" s="7" t="str">
        <f>IF($J499=BD$4,MAX(BD$1:BD498)+1,"")</f>
        <v/>
      </c>
      <c r="BE499" s="7" t="str">
        <f>IF($J499=BE$4,MAX(BE$1:BE498)+1,"")</f>
        <v/>
      </c>
      <c r="BF499" s="7" t="str">
        <f>IF($J499=BF$4,MAX(BF$1:BF498)+1,"")</f>
        <v/>
      </c>
      <c r="BG499" s="7" t="str">
        <f>IF($J499=BG$4,MAX(BG$1:BG498)+1,"")</f>
        <v/>
      </c>
      <c r="BH499" s="7" t="str">
        <f>IF($J499=BH$4,MAX(BH$1:BH498)+1,"")</f>
        <v/>
      </c>
      <c r="BI499" s="6">
        <f t="shared" si="32"/>
        <v>13</v>
      </c>
    </row>
    <row r="500" spans="1:61">
      <c r="A500" s="6" t="str">
        <f t="shared" si="33"/>
        <v>มัธยมศึกษาปีที่ 2/3-30</v>
      </c>
      <c r="B500" s="6" t="str">
        <f t="shared" si="30"/>
        <v>ช67213-11</v>
      </c>
      <c r="D500" s="7">
        <v>30</v>
      </c>
      <c r="E500" s="7" t="s">
        <v>1418</v>
      </c>
      <c r="F500" s="6" t="s">
        <v>1419</v>
      </c>
      <c r="G500" s="6" t="s">
        <v>1420</v>
      </c>
      <c r="H500" s="7" t="s">
        <v>786</v>
      </c>
      <c r="J500" s="7" t="str">
        <f>IF(K500='วิชา-ชั้นที่สอน'!$B$9,'วิชา-ชั้นที่สอน'!$A$9,IF(K500='วิชา-ชั้นที่สอน'!$B$10,'วิชา-ชั้นที่สอน'!$A$10,IF(K500='วิชา-ชั้นที่สอน'!$B$11,'วิชา-ชั้นที่สอน'!$A$11,IF(K500='วิชา-ชั้นที่สอน'!$B$12,'วิชา-ชั้นที่สอน'!$A$12,IF(K500='วิชา-ชั้นที่สอน'!$B$13,'วิชา-ชั้นที่สอน'!$A$13,IF(K500='วิชา-ชั้นที่สอน'!$B$14,'วิชา-ชั้นที่สอน'!$A$14,IF(K500='วิชา-ชั้นที่สอน'!$B$15,'วิชา-ชั้นที่สอน'!$A$15,IF(K500='วิชา-ชั้นที่สอน'!$B$16,'วิชา-ชั้นที่สอน'!$A$16,"-"))))))))</f>
        <v>ช67213</v>
      </c>
      <c r="K500" s="7" t="s">
        <v>1857</v>
      </c>
      <c r="L500" s="7" t="str">
        <f>IF(J500=0,"",IF(J500="-","",IF(J500="","",VLOOKUP(J500,'วิชา-ชั้นที่สอน'!$A$3:$F$59,3,FALSE))))</f>
        <v>นายวสันต์ แสงรัตนกุล</v>
      </c>
      <c r="M500" s="7" t="str">
        <f>IF(L500=$M$4,MAX(M$1:$M499)+1,"")</f>
        <v/>
      </c>
      <c r="N500" s="7" t="str">
        <f>IF($L500=N$4,MAX(N$1:N499)+1,"")</f>
        <v/>
      </c>
      <c r="O500" s="7" t="str">
        <f>IF($L500=O$4,MAX(O$1:O499)+1,"")</f>
        <v/>
      </c>
      <c r="P500" s="7" t="str">
        <f>IF($L500=P$4,MAX(P$1:P499)+1,"")</f>
        <v/>
      </c>
      <c r="Q500" s="7" t="str">
        <f>IF($L500=Q$4,MAX(Q$1:Q499)+1,"")</f>
        <v/>
      </c>
      <c r="R500" s="7" t="str">
        <f>IF($L500=R$4,MAX(R$1:R499)+1,"")</f>
        <v/>
      </c>
      <c r="S500" s="7">
        <f>IF($L500=S$4,MAX(S$1:S499)+1,"")</f>
        <v>41</v>
      </c>
      <c r="T500" s="7" t="str">
        <f>IF($L500=T$4,MAX(T$1:T499)+1,"")</f>
        <v/>
      </c>
      <c r="U500" s="7" t="str">
        <f>IF($L500=U$4,MAX(U$1:U499)+1,"")</f>
        <v/>
      </c>
      <c r="V500" s="6">
        <f t="shared" si="31"/>
        <v>41</v>
      </c>
      <c r="X500" s="7" t="str">
        <f>IF($J500=X$4,MAX(X$1:X499)+1,"")</f>
        <v/>
      </c>
      <c r="Y500" s="7" t="str">
        <f>IF($J500=Y$4,MAX(Y$1:Y499)+1,"")</f>
        <v/>
      </c>
      <c r="Z500" s="7" t="str">
        <f>IF($J500=Z$4,MAX(Z$1:Z499)+1,"")</f>
        <v/>
      </c>
      <c r="AA500" s="7" t="str">
        <f>IF($J500=AA$4,MAX(AA$1:AA499)+1,"")</f>
        <v/>
      </c>
      <c r="AB500" s="7" t="str">
        <f>IF($J500=AB$4,MAX(AB$1:AB499)+1,"")</f>
        <v/>
      </c>
      <c r="AC500" s="7" t="str">
        <f>IF($J500=AC$4,MAX(AC$1:AC499)+1,"")</f>
        <v/>
      </c>
      <c r="AD500" s="7" t="str">
        <f>IF($J500=AD$4,MAX(AD$1:AD499)+1,"")</f>
        <v/>
      </c>
      <c r="AE500" s="7" t="str">
        <f>IF($J500=AE$4,MAX(AE$1:AE499)+1,"")</f>
        <v/>
      </c>
      <c r="AF500" s="7" t="str">
        <f>IF($J500=AF$4,MAX(AF$1:AF499)+1,"")</f>
        <v/>
      </c>
      <c r="AG500" s="7" t="str">
        <f>IF($J500=AG$4,MAX(AG$1:AG499)+1,"")</f>
        <v/>
      </c>
      <c r="AH500" s="7">
        <f>IF($J500=AH$4,MAX(AH$1:AH499)+1,"")</f>
        <v>11</v>
      </c>
      <c r="AI500" s="7" t="str">
        <f>IF($J500=AI$4,MAX(AI$1:AI499)+1,"")</f>
        <v/>
      </c>
      <c r="AJ500" s="7" t="str">
        <f>IF($J500=AJ$4,MAX(AJ$1:AJ499)+1,"")</f>
        <v/>
      </c>
      <c r="AK500" s="7" t="str">
        <f>IF($J500=AK$4,MAX(AK$1:AK499)+1,"")</f>
        <v/>
      </c>
      <c r="AL500" s="7" t="str">
        <f>IF($J500=AL$4,MAX(AL$1:AL499)+1,"")</f>
        <v/>
      </c>
      <c r="AM500" s="7" t="str">
        <f>IF($J500=AM$4,MAX(AM$1:AM499)+1,"")</f>
        <v/>
      </c>
      <c r="AN500" s="7" t="str">
        <f>IF($J500=AN$4,MAX(AN$1:AN499)+1,"")</f>
        <v/>
      </c>
      <c r="AO500" s="7" t="str">
        <f>IF($J500=AO$4,MAX(AO$1:AO499)+1,"")</f>
        <v/>
      </c>
      <c r="AP500" s="7" t="str">
        <f>IF($J500=AP$4,MAX(AP$1:AP499)+1,"")</f>
        <v/>
      </c>
      <c r="AQ500" s="7" t="str">
        <f>IF($J500=AQ$4,MAX(AQ$1:AQ499)+1,"")</f>
        <v/>
      </c>
      <c r="AR500" s="7" t="str">
        <f>IF($J500=AR$4,MAX(AR$1:AR499)+1,"")</f>
        <v/>
      </c>
      <c r="AS500" s="7" t="str">
        <f>IF($J500=AS$4,MAX(AS$1:AS499)+1,"")</f>
        <v/>
      </c>
      <c r="AT500" s="7" t="str">
        <f>IF($J500=AT$4,MAX(AT$1:AT499)+1,"")</f>
        <v/>
      </c>
      <c r="AU500" s="7" t="str">
        <f>IF($J500=AU$4,MAX(AU$1:AU499)+1,"")</f>
        <v/>
      </c>
      <c r="AV500" s="7" t="str">
        <f>IF($J500=AV$4,MAX(AV$1:AV499)+1,"")</f>
        <v/>
      </c>
      <c r="AW500" s="7" t="str">
        <f>IF($J500=AW$4,MAX(AW$1:AW499)+1,"")</f>
        <v/>
      </c>
      <c r="AX500" s="7" t="str">
        <f>IF($J500=AX$4,MAX(AX$1:AX499)+1,"")</f>
        <v/>
      </c>
      <c r="AY500" s="7" t="str">
        <f>IF($J500=AY$4,MAX(AY$1:AY499)+1,"")</f>
        <v/>
      </c>
      <c r="AZ500" s="7" t="str">
        <f>IF($J500=AZ$4,MAX(AZ$1:AZ499)+1,"")</f>
        <v/>
      </c>
      <c r="BA500" s="7" t="str">
        <f>IF($J500=BA$4,MAX(BA$1:BA499)+1,"")</f>
        <v/>
      </c>
      <c r="BB500" s="7" t="str">
        <f>IF($J500=BB$4,MAX(BB$1:BB499)+1,"")</f>
        <v/>
      </c>
      <c r="BC500" s="7" t="str">
        <f>IF($J500=BC$4,MAX(BC$1:BC499)+1,"")</f>
        <v/>
      </c>
      <c r="BD500" s="7" t="str">
        <f>IF($J500=BD$4,MAX(BD$1:BD499)+1,"")</f>
        <v/>
      </c>
      <c r="BE500" s="7" t="str">
        <f>IF($J500=BE$4,MAX(BE$1:BE499)+1,"")</f>
        <v/>
      </c>
      <c r="BF500" s="7" t="str">
        <f>IF($J500=BF$4,MAX(BF$1:BF499)+1,"")</f>
        <v/>
      </c>
      <c r="BG500" s="7" t="str">
        <f>IF($J500=BG$4,MAX(BG$1:BG499)+1,"")</f>
        <v/>
      </c>
      <c r="BH500" s="7" t="str">
        <f>IF($J500=BH$4,MAX(BH$1:BH499)+1,"")</f>
        <v/>
      </c>
      <c r="BI500" s="6">
        <f t="shared" si="32"/>
        <v>11</v>
      </c>
    </row>
    <row r="501" spans="1:61">
      <c r="A501" s="6" t="str">
        <f t="shared" si="33"/>
        <v>มัธยมศึกษาปีที่ 2/3-31</v>
      </c>
      <c r="B501" s="6" t="str">
        <f t="shared" si="30"/>
        <v>ช67215-14</v>
      </c>
      <c r="D501" s="7">
        <v>31</v>
      </c>
      <c r="E501" s="7" t="s">
        <v>1421</v>
      </c>
      <c r="F501" s="6" t="s">
        <v>1422</v>
      </c>
      <c r="G501" s="6" t="s">
        <v>1423</v>
      </c>
      <c r="H501" s="7" t="s">
        <v>786</v>
      </c>
      <c r="J501" s="7" t="str">
        <f>IF(K501='วิชา-ชั้นที่สอน'!$B$9,'วิชา-ชั้นที่สอน'!$A$9,IF(K501='วิชา-ชั้นที่สอน'!$B$10,'วิชา-ชั้นที่สอน'!$A$10,IF(K501='วิชา-ชั้นที่สอน'!$B$11,'วิชา-ชั้นที่สอน'!$A$11,IF(K501='วิชา-ชั้นที่สอน'!$B$12,'วิชา-ชั้นที่สอน'!$A$12,IF(K501='วิชา-ชั้นที่สอน'!$B$13,'วิชา-ชั้นที่สอน'!$A$13,IF(K501='วิชา-ชั้นที่สอน'!$B$14,'วิชา-ชั้นที่สอน'!$A$14,IF(K501='วิชา-ชั้นที่สอน'!$B$15,'วิชา-ชั้นที่สอน'!$A$15,IF(K501='วิชา-ชั้นที่สอน'!$B$16,'วิชา-ชั้นที่สอน'!$A$16,"-"))))))))</f>
        <v>ช67215</v>
      </c>
      <c r="K501" s="7" t="s">
        <v>1943</v>
      </c>
      <c r="L501" s="7" t="str">
        <f>IF(J501=0,"",IF(J501="-","",IF(J501="","",VLOOKUP(J501,'วิชา-ชั้นที่สอน'!$A$3:$F$59,3,FALSE))))</f>
        <v>นางสาวศิลป์ศุภา คุสินธุ์</v>
      </c>
      <c r="M501" s="7" t="str">
        <f>IF(L501=$M$4,MAX(M$1:$M500)+1,"")</f>
        <v/>
      </c>
      <c r="N501" s="7">
        <f>IF($L501=N$4,MAX(N$1:N500)+1,"")</f>
        <v>88</v>
      </c>
      <c r="O501" s="7" t="str">
        <f>IF($L501=O$4,MAX(O$1:O500)+1,"")</f>
        <v/>
      </c>
      <c r="P501" s="7" t="str">
        <f>IF($L501=P$4,MAX(P$1:P500)+1,"")</f>
        <v/>
      </c>
      <c r="Q501" s="7" t="str">
        <f>IF($L501=Q$4,MAX(Q$1:Q500)+1,"")</f>
        <v/>
      </c>
      <c r="R501" s="7" t="str">
        <f>IF($L501=R$4,MAX(R$1:R500)+1,"")</f>
        <v/>
      </c>
      <c r="S501" s="7" t="str">
        <f>IF($L501=S$4,MAX(S$1:S500)+1,"")</f>
        <v/>
      </c>
      <c r="T501" s="7" t="str">
        <f>IF($L501=T$4,MAX(T$1:T500)+1,"")</f>
        <v/>
      </c>
      <c r="U501" s="7" t="str">
        <f>IF($L501=U$4,MAX(U$1:U500)+1,"")</f>
        <v/>
      </c>
      <c r="V501" s="6">
        <f t="shared" si="31"/>
        <v>88</v>
      </c>
      <c r="X501" s="7" t="str">
        <f>IF($J501=X$4,MAX(X$1:X500)+1,"")</f>
        <v/>
      </c>
      <c r="Y501" s="7" t="str">
        <f>IF($J501=Y$4,MAX(Y$1:Y500)+1,"")</f>
        <v/>
      </c>
      <c r="Z501" s="7" t="str">
        <f>IF($J501=Z$4,MAX(Z$1:Z500)+1,"")</f>
        <v/>
      </c>
      <c r="AA501" s="7" t="str">
        <f>IF($J501=AA$4,MAX(AA$1:AA500)+1,"")</f>
        <v/>
      </c>
      <c r="AB501" s="7" t="str">
        <f>IF($J501=AB$4,MAX(AB$1:AB500)+1,"")</f>
        <v/>
      </c>
      <c r="AC501" s="7" t="str">
        <f>IF($J501=AC$4,MAX(AC$1:AC500)+1,"")</f>
        <v/>
      </c>
      <c r="AD501" s="7" t="str">
        <f>IF($J501=AD$4,MAX(AD$1:AD500)+1,"")</f>
        <v/>
      </c>
      <c r="AE501" s="7" t="str">
        <f>IF($J501=AE$4,MAX(AE$1:AE500)+1,"")</f>
        <v/>
      </c>
      <c r="AF501" s="7" t="str">
        <f>IF($J501=AF$4,MAX(AF$1:AF500)+1,"")</f>
        <v/>
      </c>
      <c r="AG501" s="7" t="str">
        <f>IF($J501=AG$4,MAX(AG$1:AG500)+1,"")</f>
        <v/>
      </c>
      <c r="AH501" s="7" t="str">
        <f>IF($J501=AH$4,MAX(AH$1:AH500)+1,"")</f>
        <v/>
      </c>
      <c r="AI501" s="7" t="str">
        <f>IF($J501=AI$4,MAX(AI$1:AI500)+1,"")</f>
        <v/>
      </c>
      <c r="AJ501" s="7">
        <f>IF($J501=AJ$4,MAX(AJ$1:AJ500)+1,"")</f>
        <v>14</v>
      </c>
      <c r="AK501" s="7" t="str">
        <f>IF($J501=AK$4,MAX(AK$1:AK500)+1,"")</f>
        <v/>
      </c>
      <c r="AL501" s="7" t="str">
        <f>IF($J501=AL$4,MAX(AL$1:AL500)+1,"")</f>
        <v/>
      </c>
      <c r="AM501" s="7" t="str">
        <f>IF($J501=AM$4,MAX(AM$1:AM500)+1,"")</f>
        <v/>
      </c>
      <c r="AN501" s="7" t="str">
        <f>IF($J501=AN$4,MAX(AN$1:AN500)+1,"")</f>
        <v/>
      </c>
      <c r="AO501" s="7" t="str">
        <f>IF($J501=AO$4,MAX(AO$1:AO500)+1,"")</f>
        <v/>
      </c>
      <c r="AP501" s="7" t="str">
        <f>IF($J501=AP$4,MAX(AP$1:AP500)+1,"")</f>
        <v/>
      </c>
      <c r="AQ501" s="7" t="str">
        <f>IF($J501=AQ$4,MAX(AQ$1:AQ500)+1,"")</f>
        <v/>
      </c>
      <c r="AR501" s="7" t="str">
        <f>IF($J501=AR$4,MAX(AR$1:AR500)+1,"")</f>
        <v/>
      </c>
      <c r="AS501" s="7" t="str">
        <f>IF($J501=AS$4,MAX(AS$1:AS500)+1,"")</f>
        <v/>
      </c>
      <c r="AT501" s="7" t="str">
        <f>IF($J501=AT$4,MAX(AT$1:AT500)+1,"")</f>
        <v/>
      </c>
      <c r="AU501" s="7" t="str">
        <f>IF($J501=AU$4,MAX(AU$1:AU500)+1,"")</f>
        <v/>
      </c>
      <c r="AV501" s="7" t="str">
        <f>IF($J501=AV$4,MAX(AV$1:AV500)+1,"")</f>
        <v/>
      </c>
      <c r="AW501" s="7" t="str">
        <f>IF($J501=AW$4,MAX(AW$1:AW500)+1,"")</f>
        <v/>
      </c>
      <c r="AX501" s="7" t="str">
        <f>IF($J501=AX$4,MAX(AX$1:AX500)+1,"")</f>
        <v/>
      </c>
      <c r="AY501" s="7" t="str">
        <f>IF($J501=AY$4,MAX(AY$1:AY500)+1,"")</f>
        <v/>
      </c>
      <c r="AZ501" s="7" t="str">
        <f>IF($J501=AZ$4,MAX(AZ$1:AZ500)+1,"")</f>
        <v/>
      </c>
      <c r="BA501" s="7" t="str">
        <f>IF($J501=BA$4,MAX(BA$1:BA500)+1,"")</f>
        <v/>
      </c>
      <c r="BB501" s="7" t="str">
        <f>IF($J501=BB$4,MAX(BB$1:BB500)+1,"")</f>
        <v/>
      </c>
      <c r="BC501" s="7" t="str">
        <f>IF($J501=BC$4,MAX(BC$1:BC500)+1,"")</f>
        <v/>
      </c>
      <c r="BD501" s="7" t="str">
        <f>IF($J501=BD$4,MAX(BD$1:BD500)+1,"")</f>
        <v/>
      </c>
      <c r="BE501" s="7" t="str">
        <f>IF($J501=BE$4,MAX(BE$1:BE500)+1,"")</f>
        <v/>
      </c>
      <c r="BF501" s="7" t="str">
        <f>IF($J501=BF$4,MAX(BF$1:BF500)+1,"")</f>
        <v/>
      </c>
      <c r="BG501" s="7" t="str">
        <f>IF($J501=BG$4,MAX(BG$1:BG500)+1,"")</f>
        <v/>
      </c>
      <c r="BH501" s="7" t="str">
        <f>IF($J501=BH$4,MAX(BH$1:BH500)+1,"")</f>
        <v/>
      </c>
      <c r="BI501" s="6">
        <f t="shared" si="32"/>
        <v>14</v>
      </c>
    </row>
    <row r="502" spans="1:61">
      <c r="A502" s="6" t="str">
        <f t="shared" si="33"/>
        <v>มัธยมศึกษาปีที่ 2/3-32</v>
      </c>
      <c r="B502" s="6" t="str">
        <f t="shared" si="30"/>
        <v>ช67213-12</v>
      </c>
      <c r="D502" s="7">
        <v>32</v>
      </c>
      <c r="E502" s="7" t="s">
        <v>1424</v>
      </c>
      <c r="F502" s="6" t="s">
        <v>1425</v>
      </c>
      <c r="G502" s="6" t="s">
        <v>1426</v>
      </c>
      <c r="H502" s="7" t="s">
        <v>786</v>
      </c>
      <c r="J502" s="7" t="str">
        <f>IF(K502='วิชา-ชั้นที่สอน'!$B$9,'วิชา-ชั้นที่สอน'!$A$9,IF(K502='วิชา-ชั้นที่สอน'!$B$10,'วิชา-ชั้นที่สอน'!$A$10,IF(K502='วิชา-ชั้นที่สอน'!$B$11,'วิชา-ชั้นที่สอน'!$A$11,IF(K502='วิชา-ชั้นที่สอน'!$B$12,'วิชา-ชั้นที่สอน'!$A$12,IF(K502='วิชา-ชั้นที่สอน'!$B$13,'วิชา-ชั้นที่สอน'!$A$13,IF(K502='วิชา-ชั้นที่สอน'!$B$14,'วิชา-ชั้นที่สอน'!$A$14,IF(K502='วิชา-ชั้นที่สอน'!$B$15,'วิชา-ชั้นที่สอน'!$A$15,IF(K502='วิชา-ชั้นที่สอน'!$B$16,'วิชา-ชั้นที่สอน'!$A$16,"-"))))))))</f>
        <v>ช67213</v>
      </c>
      <c r="K502" s="7" t="s">
        <v>1857</v>
      </c>
      <c r="L502" s="7" t="str">
        <f>IF(J502=0,"",IF(J502="-","",IF(J502="","",VLOOKUP(J502,'วิชา-ชั้นที่สอน'!$A$3:$F$59,3,FALSE))))</f>
        <v>นายวสันต์ แสงรัตนกุล</v>
      </c>
      <c r="M502" s="7" t="str">
        <f>IF(L502=$M$4,MAX(M$1:$M501)+1,"")</f>
        <v/>
      </c>
      <c r="N502" s="7" t="str">
        <f>IF($L502=N$4,MAX(N$1:N501)+1,"")</f>
        <v/>
      </c>
      <c r="O502" s="7" t="str">
        <f>IF($L502=O$4,MAX(O$1:O501)+1,"")</f>
        <v/>
      </c>
      <c r="P502" s="7" t="str">
        <f>IF($L502=P$4,MAX(P$1:P501)+1,"")</f>
        <v/>
      </c>
      <c r="Q502" s="7" t="str">
        <f>IF($L502=Q$4,MAX(Q$1:Q501)+1,"")</f>
        <v/>
      </c>
      <c r="R502" s="7" t="str">
        <f>IF($L502=R$4,MAX(R$1:R501)+1,"")</f>
        <v/>
      </c>
      <c r="S502" s="7">
        <f>IF($L502=S$4,MAX(S$1:S501)+1,"")</f>
        <v>42</v>
      </c>
      <c r="T502" s="7" t="str">
        <f>IF($L502=T$4,MAX(T$1:T501)+1,"")</f>
        <v/>
      </c>
      <c r="U502" s="7" t="str">
        <f>IF($L502=U$4,MAX(U$1:U501)+1,"")</f>
        <v/>
      </c>
      <c r="V502" s="6">
        <f t="shared" si="31"/>
        <v>42</v>
      </c>
      <c r="X502" s="7" t="str">
        <f>IF($J502=X$4,MAX(X$1:X501)+1,"")</f>
        <v/>
      </c>
      <c r="Y502" s="7" t="str">
        <f>IF($J502=Y$4,MAX(Y$1:Y501)+1,"")</f>
        <v/>
      </c>
      <c r="Z502" s="7" t="str">
        <f>IF($J502=Z$4,MAX(Z$1:Z501)+1,"")</f>
        <v/>
      </c>
      <c r="AA502" s="7" t="str">
        <f>IF($J502=AA$4,MAX(AA$1:AA501)+1,"")</f>
        <v/>
      </c>
      <c r="AB502" s="7" t="str">
        <f>IF($J502=AB$4,MAX(AB$1:AB501)+1,"")</f>
        <v/>
      </c>
      <c r="AC502" s="7" t="str">
        <f>IF($J502=AC$4,MAX(AC$1:AC501)+1,"")</f>
        <v/>
      </c>
      <c r="AD502" s="7" t="str">
        <f>IF($J502=AD$4,MAX(AD$1:AD501)+1,"")</f>
        <v/>
      </c>
      <c r="AE502" s="7" t="str">
        <f>IF($J502=AE$4,MAX(AE$1:AE501)+1,"")</f>
        <v/>
      </c>
      <c r="AF502" s="7" t="str">
        <f>IF($J502=AF$4,MAX(AF$1:AF501)+1,"")</f>
        <v/>
      </c>
      <c r="AG502" s="7" t="str">
        <f>IF($J502=AG$4,MAX(AG$1:AG501)+1,"")</f>
        <v/>
      </c>
      <c r="AH502" s="7">
        <f>IF($J502=AH$4,MAX(AH$1:AH501)+1,"")</f>
        <v>12</v>
      </c>
      <c r="AI502" s="7" t="str">
        <f>IF($J502=AI$4,MAX(AI$1:AI501)+1,"")</f>
        <v/>
      </c>
      <c r="AJ502" s="7" t="str">
        <f>IF($J502=AJ$4,MAX(AJ$1:AJ501)+1,"")</f>
        <v/>
      </c>
      <c r="AK502" s="7" t="str">
        <f>IF($J502=AK$4,MAX(AK$1:AK501)+1,"")</f>
        <v/>
      </c>
      <c r="AL502" s="7" t="str">
        <f>IF($J502=AL$4,MAX(AL$1:AL501)+1,"")</f>
        <v/>
      </c>
      <c r="AM502" s="7" t="str">
        <f>IF($J502=AM$4,MAX(AM$1:AM501)+1,"")</f>
        <v/>
      </c>
      <c r="AN502" s="7" t="str">
        <f>IF($J502=AN$4,MAX(AN$1:AN501)+1,"")</f>
        <v/>
      </c>
      <c r="AO502" s="7" t="str">
        <f>IF($J502=AO$4,MAX(AO$1:AO501)+1,"")</f>
        <v/>
      </c>
      <c r="AP502" s="7" t="str">
        <f>IF($J502=AP$4,MAX(AP$1:AP501)+1,"")</f>
        <v/>
      </c>
      <c r="AQ502" s="7" t="str">
        <f>IF($J502=AQ$4,MAX(AQ$1:AQ501)+1,"")</f>
        <v/>
      </c>
      <c r="AR502" s="7" t="str">
        <f>IF($J502=AR$4,MAX(AR$1:AR501)+1,"")</f>
        <v/>
      </c>
      <c r="AS502" s="7" t="str">
        <f>IF($J502=AS$4,MAX(AS$1:AS501)+1,"")</f>
        <v/>
      </c>
      <c r="AT502" s="7" t="str">
        <f>IF($J502=AT$4,MAX(AT$1:AT501)+1,"")</f>
        <v/>
      </c>
      <c r="AU502" s="7" t="str">
        <f>IF($J502=AU$4,MAX(AU$1:AU501)+1,"")</f>
        <v/>
      </c>
      <c r="AV502" s="7" t="str">
        <f>IF($J502=AV$4,MAX(AV$1:AV501)+1,"")</f>
        <v/>
      </c>
      <c r="AW502" s="7" t="str">
        <f>IF($J502=AW$4,MAX(AW$1:AW501)+1,"")</f>
        <v/>
      </c>
      <c r="AX502" s="7" t="str">
        <f>IF($J502=AX$4,MAX(AX$1:AX501)+1,"")</f>
        <v/>
      </c>
      <c r="AY502" s="7" t="str">
        <f>IF($J502=AY$4,MAX(AY$1:AY501)+1,"")</f>
        <v/>
      </c>
      <c r="AZ502" s="7" t="str">
        <f>IF($J502=AZ$4,MAX(AZ$1:AZ501)+1,"")</f>
        <v/>
      </c>
      <c r="BA502" s="7" t="str">
        <f>IF($J502=BA$4,MAX(BA$1:BA501)+1,"")</f>
        <v/>
      </c>
      <c r="BB502" s="7" t="str">
        <f>IF($J502=BB$4,MAX(BB$1:BB501)+1,"")</f>
        <v/>
      </c>
      <c r="BC502" s="7" t="str">
        <f>IF($J502=BC$4,MAX(BC$1:BC501)+1,"")</f>
        <v/>
      </c>
      <c r="BD502" s="7" t="str">
        <f>IF($J502=BD$4,MAX(BD$1:BD501)+1,"")</f>
        <v/>
      </c>
      <c r="BE502" s="7" t="str">
        <f>IF($J502=BE$4,MAX(BE$1:BE501)+1,"")</f>
        <v/>
      </c>
      <c r="BF502" s="7" t="str">
        <f>IF($J502=BF$4,MAX(BF$1:BF501)+1,"")</f>
        <v/>
      </c>
      <c r="BG502" s="7" t="str">
        <f>IF($J502=BG$4,MAX(BG$1:BG501)+1,"")</f>
        <v/>
      </c>
      <c r="BH502" s="7" t="str">
        <f>IF($J502=BH$4,MAX(BH$1:BH501)+1,"")</f>
        <v/>
      </c>
      <c r="BI502" s="6">
        <f t="shared" si="32"/>
        <v>12</v>
      </c>
    </row>
    <row r="503" spans="1:61">
      <c r="A503" s="6" t="str">
        <f t="shared" si="33"/>
        <v>มัธยมศึกษาปีที่ 2/3-33</v>
      </c>
      <c r="B503" s="6" t="str">
        <f t="shared" si="30"/>
        <v>ช67209-13</v>
      </c>
      <c r="D503" s="7">
        <v>33</v>
      </c>
      <c r="E503" s="7" t="s">
        <v>1427</v>
      </c>
      <c r="F503" s="6" t="s">
        <v>1428</v>
      </c>
      <c r="G503" s="6" t="s">
        <v>1429</v>
      </c>
      <c r="H503" s="7" t="s">
        <v>786</v>
      </c>
      <c r="J503" s="7" t="str">
        <f>IF(K503='วิชา-ชั้นที่สอน'!$B$9,'วิชา-ชั้นที่สอน'!$A$9,IF(K503='วิชา-ชั้นที่สอน'!$B$10,'วิชา-ชั้นที่สอน'!$A$10,IF(K503='วิชา-ชั้นที่สอน'!$B$11,'วิชา-ชั้นที่สอน'!$A$11,IF(K503='วิชา-ชั้นที่สอน'!$B$12,'วิชา-ชั้นที่สอน'!$A$12,IF(K503='วิชา-ชั้นที่สอน'!$B$13,'วิชา-ชั้นที่สอน'!$A$13,IF(K503='วิชา-ชั้นที่สอน'!$B$14,'วิชา-ชั้นที่สอน'!$A$14,IF(K503='วิชา-ชั้นที่สอน'!$B$15,'วิชา-ชั้นที่สอน'!$A$15,IF(K503='วิชา-ชั้นที่สอน'!$B$16,'วิชา-ชั้นที่สอน'!$A$16,"-"))))))))</f>
        <v>ช67209</v>
      </c>
      <c r="K503" s="7" t="s">
        <v>1948</v>
      </c>
      <c r="L503" s="7" t="str">
        <f>IF(J503=0,"",IF(J503="-","",IF(J503="","",VLOOKUP(J503,'วิชา-ชั้นที่สอน'!$A$3:$F$59,3,FALSE))))</f>
        <v>นางภัณฑิลา โนนทะขาม</v>
      </c>
      <c r="M503" s="7" t="str">
        <f>IF(L503=$M$4,MAX(M$1:$M502)+1,"")</f>
        <v/>
      </c>
      <c r="N503" s="7" t="str">
        <f>IF($L503=N$4,MAX(N$1:N502)+1,"")</f>
        <v/>
      </c>
      <c r="O503" s="7" t="str">
        <f>IF($L503=O$4,MAX(O$1:O502)+1,"")</f>
        <v/>
      </c>
      <c r="P503" s="7" t="str">
        <f>IF($L503=P$4,MAX(P$1:P502)+1,"")</f>
        <v/>
      </c>
      <c r="Q503" s="7" t="str">
        <f>IF($L503=Q$4,MAX(Q$1:Q502)+1,"")</f>
        <v/>
      </c>
      <c r="R503" s="7">
        <f>IF($L503=R$4,MAX(R$1:R502)+1,"")</f>
        <v>41</v>
      </c>
      <c r="S503" s="7" t="str">
        <f>IF($L503=S$4,MAX(S$1:S502)+1,"")</f>
        <v/>
      </c>
      <c r="T503" s="7" t="str">
        <f>IF($L503=T$4,MAX(T$1:T502)+1,"")</f>
        <v/>
      </c>
      <c r="U503" s="7" t="str">
        <f>IF($L503=U$4,MAX(U$1:U502)+1,"")</f>
        <v/>
      </c>
      <c r="V503" s="6">
        <f t="shared" si="31"/>
        <v>41</v>
      </c>
      <c r="X503" s="7" t="str">
        <f>IF($J503=X$4,MAX(X$1:X502)+1,"")</f>
        <v/>
      </c>
      <c r="Y503" s="7" t="str">
        <f>IF($J503=Y$4,MAX(Y$1:Y502)+1,"")</f>
        <v/>
      </c>
      <c r="Z503" s="7" t="str">
        <f>IF($J503=Z$4,MAX(Z$1:Z502)+1,"")</f>
        <v/>
      </c>
      <c r="AA503" s="7" t="str">
        <f>IF($J503=AA$4,MAX(AA$1:AA502)+1,"")</f>
        <v/>
      </c>
      <c r="AB503" s="7" t="str">
        <f>IF($J503=AB$4,MAX(AB$1:AB502)+1,"")</f>
        <v/>
      </c>
      <c r="AC503" s="7" t="str">
        <f>IF($J503=AC$4,MAX(AC$1:AC502)+1,"")</f>
        <v/>
      </c>
      <c r="AD503" s="7">
        <f>IF($J503=AD$4,MAX(AD$1:AD502)+1,"")</f>
        <v>13</v>
      </c>
      <c r="AE503" s="7" t="str">
        <f>IF($J503=AE$4,MAX(AE$1:AE502)+1,"")</f>
        <v/>
      </c>
      <c r="AF503" s="7" t="str">
        <f>IF($J503=AF$4,MAX(AF$1:AF502)+1,"")</f>
        <v/>
      </c>
      <c r="AG503" s="7" t="str">
        <f>IF($J503=AG$4,MAX(AG$1:AG502)+1,"")</f>
        <v/>
      </c>
      <c r="AH503" s="7" t="str">
        <f>IF($J503=AH$4,MAX(AH$1:AH502)+1,"")</f>
        <v/>
      </c>
      <c r="AI503" s="7" t="str">
        <f>IF($J503=AI$4,MAX(AI$1:AI502)+1,"")</f>
        <v/>
      </c>
      <c r="AJ503" s="7" t="str">
        <f>IF($J503=AJ$4,MAX(AJ$1:AJ502)+1,"")</f>
        <v/>
      </c>
      <c r="AK503" s="7" t="str">
        <f>IF($J503=AK$4,MAX(AK$1:AK502)+1,"")</f>
        <v/>
      </c>
      <c r="AL503" s="7" t="str">
        <f>IF($J503=AL$4,MAX(AL$1:AL502)+1,"")</f>
        <v/>
      </c>
      <c r="AM503" s="7" t="str">
        <f>IF($J503=AM$4,MAX(AM$1:AM502)+1,"")</f>
        <v/>
      </c>
      <c r="AN503" s="7" t="str">
        <f>IF($J503=AN$4,MAX(AN$1:AN502)+1,"")</f>
        <v/>
      </c>
      <c r="AO503" s="7" t="str">
        <f>IF($J503=AO$4,MAX(AO$1:AO502)+1,"")</f>
        <v/>
      </c>
      <c r="AP503" s="7" t="str">
        <f>IF($J503=AP$4,MAX(AP$1:AP502)+1,"")</f>
        <v/>
      </c>
      <c r="AQ503" s="7" t="str">
        <f>IF($J503=AQ$4,MAX(AQ$1:AQ502)+1,"")</f>
        <v/>
      </c>
      <c r="AR503" s="7" t="str">
        <f>IF($J503=AR$4,MAX(AR$1:AR502)+1,"")</f>
        <v/>
      </c>
      <c r="AS503" s="7" t="str">
        <f>IF($J503=AS$4,MAX(AS$1:AS502)+1,"")</f>
        <v/>
      </c>
      <c r="AT503" s="7" t="str">
        <f>IF($J503=AT$4,MAX(AT$1:AT502)+1,"")</f>
        <v/>
      </c>
      <c r="AU503" s="7" t="str">
        <f>IF($J503=AU$4,MAX(AU$1:AU502)+1,"")</f>
        <v/>
      </c>
      <c r="AV503" s="7" t="str">
        <f>IF($J503=AV$4,MAX(AV$1:AV502)+1,"")</f>
        <v/>
      </c>
      <c r="AW503" s="7" t="str">
        <f>IF($J503=AW$4,MAX(AW$1:AW502)+1,"")</f>
        <v/>
      </c>
      <c r="AX503" s="7" t="str">
        <f>IF($J503=AX$4,MAX(AX$1:AX502)+1,"")</f>
        <v/>
      </c>
      <c r="AY503" s="7" t="str">
        <f>IF($J503=AY$4,MAX(AY$1:AY502)+1,"")</f>
        <v/>
      </c>
      <c r="AZ503" s="7" t="str">
        <f>IF($J503=AZ$4,MAX(AZ$1:AZ502)+1,"")</f>
        <v/>
      </c>
      <c r="BA503" s="7" t="str">
        <f>IF($J503=BA$4,MAX(BA$1:BA502)+1,"")</f>
        <v/>
      </c>
      <c r="BB503" s="7" t="str">
        <f>IF($J503=BB$4,MAX(BB$1:BB502)+1,"")</f>
        <v/>
      </c>
      <c r="BC503" s="7" t="str">
        <f>IF($J503=BC$4,MAX(BC$1:BC502)+1,"")</f>
        <v/>
      </c>
      <c r="BD503" s="7" t="str">
        <f>IF($J503=BD$4,MAX(BD$1:BD502)+1,"")</f>
        <v/>
      </c>
      <c r="BE503" s="7" t="str">
        <f>IF($J503=BE$4,MAX(BE$1:BE502)+1,"")</f>
        <v/>
      </c>
      <c r="BF503" s="7" t="str">
        <f>IF($J503=BF$4,MAX(BF$1:BF502)+1,"")</f>
        <v/>
      </c>
      <c r="BG503" s="7" t="str">
        <f>IF($J503=BG$4,MAX(BG$1:BG502)+1,"")</f>
        <v/>
      </c>
      <c r="BH503" s="7" t="str">
        <f>IF($J503=BH$4,MAX(BH$1:BH502)+1,"")</f>
        <v/>
      </c>
      <c r="BI503" s="6">
        <f t="shared" si="32"/>
        <v>13</v>
      </c>
    </row>
    <row r="504" spans="1:61">
      <c r="A504" s="6" t="str">
        <f t="shared" si="33"/>
        <v>มัธยมศึกษาปีที่ 2/3-34</v>
      </c>
      <c r="B504" s="6" t="str">
        <f t="shared" si="30"/>
        <v>ช67209-14</v>
      </c>
      <c r="D504" s="7">
        <v>34</v>
      </c>
      <c r="E504" s="7" t="s">
        <v>1430</v>
      </c>
      <c r="F504" s="6" t="s">
        <v>1431</v>
      </c>
      <c r="G504" s="6" t="s">
        <v>1432</v>
      </c>
      <c r="H504" s="7" t="s">
        <v>786</v>
      </c>
      <c r="J504" s="7" t="str">
        <f>IF(K504='วิชา-ชั้นที่สอน'!$B$9,'วิชา-ชั้นที่สอน'!$A$9,IF(K504='วิชา-ชั้นที่สอน'!$B$10,'วิชา-ชั้นที่สอน'!$A$10,IF(K504='วิชา-ชั้นที่สอน'!$B$11,'วิชา-ชั้นที่สอน'!$A$11,IF(K504='วิชา-ชั้นที่สอน'!$B$12,'วิชา-ชั้นที่สอน'!$A$12,IF(K504='วิชา-ชั้นที่สอน'!$B$13,'วิชา-ชั้นที่สอน'!$A$13,IF(K504='วิชา-ชั้นที่สอน'!$B$14,'วิชา-ชั้นที่สอน'!$A$14,IF(K504='วิชา-ชั้นที่สอน'!$B$15,'วิชา-ชั้นที่สอน'!$A$15,IF(K504='วิชา-ชั้นที่สอน'!$B$16,'วิชา-ชั้นที่สอน'!$A$16,"-"))))))))</f>
        <v>ช67209</v>
      </c>
      <c r="K504" s="7" t="s">
        <v>1948</v>
      </c>
      <c r="L504" s="7" t="str">
        <f>IF(J504=0,"",IF(J504="-","",IF(J504="","",VLOOKUP(J504,'วิชา-ชั้นที่สอน'!$A$3:$F$59,3,FALSE))))</f>
        <v>นางภัณฑิลา โนนทะขาม</v>
      </c>
      <c r="M504" s="7" t="str">
        <f>IF(L504=$M$4,MAX(M$1:$M503)+1,"")</f>
        <v/>
      </c>
      <c r="N504" s="7" t="str">
        <f>IF($L504=N$4,MAX(N$1:N503)+1,"")</f>
        <v/>
      </c>
      <c r="O504" s="7" t="str">
        <f>IF($L504=O$4,MAX(O$1:O503)+1,"")</f>
        <v/>
      </c>
      <c r="P504" s="7" t="str">
        <f>IF($L504=P$4,MAX(P$1:P503)+1,"")</f>
        <v/>
      </c>
      <c r="Q504" s="7" t="str">
        <f>IF($L504=Q$4,MAX(Q$1:Q503)+1,"")</f>
        <v/>
      </c>
      <c r="R504" s="7">
        <f>IF($L504=R$4,MAX(R$1:R503)+1,"")</f>
        <v>42</v>
      </c>
      <c r="S504" s="7" t="str">
        <f>IF($L504=S$4,MAX(S$1:S503)+1,"")</f>
        <v/>
      </c>
      <c r="T504" s="7" t="str">
        <f>IF($L504=T$4,MAX(T$1:T503)+1,"")</f>
        <v/>
      </c>
      <c r="U504" s="7" t="str">
        <f>IF($L504=U$4,MAX(U$1:U503)+1,"")</f>
        <v/>
      </c>
      <c r="V504" s="6">
        <f t="shared" si="31"/>
        <v>42</v>
      </c>
      <c r="X504" s="7" t="str">
        <f>IF($J504=X$4,MAX(X$1:X503)+1,"")</f>
        <v/>
      </c>
      <c r="Y504" s="7" t="str">
        <f>IF($J504=Y$4,MAX(Y$1:Y503)+1,"")</f>
        <v/>
      </c>
      <c r="Z504" s="7" t="str">
        <f>IF($J504=Z$4,MAX(Z$1:Z503)+1,"")</f>
        <v/>
      </c>
      <c r="AA504" s="7" t="str">
        <f>IF($J504=AA$4,MAX(AA$1:AA503)+1,"")</f>
        <v/>
      </c>
      <c r="AB504" s="7" t="str">
        <f>IF($J504=AB$4,MAX(AB$1:AB503)+1,"")</f>
        <v/>
      </c>
      <c r="AC504" s="7" t="str">
        <f>IF($J504=AC$4,MAX(AC$1:AC503)+1,"")</f>
        <v/>
      </c>
      <c r="AD504" s="7">
        <f>IF($J504=AD$4,MAX(AD$1:AD503)+1,"")</f>
        <v>14</v>
      </c>
      <c r="AE504" s="7" t="str">
        <f>IF($J504=AE$4,MAX(AE$1:AE503)+1,"")</f>
        <v/>
      </c>
      <c r="AF504" s="7" t="str">
        <f>IF($J504=AF$4,MAX(AF$1:AF503)+1,"")</f>
        <v/>
      </c>
      <c r="AG504" s="7" t="str">
        <f>IF($J504=AG$4,MAX(AG$1:AG503)+1,"")</f>
        <v/>
      </c>
      <c r="AH504" s="7" t="str">
        <f>IF($J504=AH$4,MAX(AH$1:AH503)+1,"")</f>
        <v/>
      </c>
      <c r="AI504" s="7" t="str">
        <f>IF($J504=AI$4,MAX(AI$1:AI503)+1,"")</f>
        <v/>
      </c>
      <c r="AJ504" s="7" t="str">
        <f>IF($J504=AJ$4,MAX(AJ$1:AJ503)+1,"")</f>
        <v/>
      </c>
      <c r="AK504" s="7" t="str">
        <f>IF($J504=AK$4,MAX(AK$1:AK503)+1,"")</f>
        <v/>
      </c>
      <c r="AL504" s="7" t="str">
        <f>IF($J504=AL$4,MAX(AL$1:AL503)+1,"")</f>
        <v/>
      </c>
      <c r="AM504" s="7" t="str">
        <f>IF($J504=AM$4,MAX(AM$1:AM503)+1,"")</f>
        <v/>
      </c>
      <c r="AN504" s="7" t="str">
        <f>IF($J504=AN$4,MAX(AN$1:AN503)+1,"")</f>
        <v/>
      </c>
      <c r="AO504" s="7" t="str">
        <f>IF($J504=AO$4,MAX(AO$1:AO503)+1,"")</f>
        <v/>
      </c>
      <c r="AP504" s="7" t="str">
        <f>IF($J504=AP$4,MAX(AP$1:AP503)+1,"")</f>
        <v/>
      </c>
      <c r="AQ504" s="7" t="str">
        <f>IF($J504=AQ$4,MAX(AQ$1:AQ503)+1,"")</f>
        <v/>
      </c>
      <c r="AR504" s="7" t="str">
        <f>IF($J504=AR$4,MAX(AR$1:AR503)+1,"")</f>
        <v/>
      </c>
      <c r="AS504" s="7" t="str">
        <f>IF($J504=AS$4,MAX(AS$1:AS503)+1,"")</f>
        <v/>
      </c>
      <c r="AT504" s="7" t="str">
        <f>IF($J504=AT$4,MAX(AT$1:AT503)+1,"")</f>
        <v/>
      </c>
      <c r="AU504" s="7" t="str">
        <f>IF($J504=AU$4,MAX(AU$1:AU503)+1,"")</f>
        <v/>
      </c>
      <c r="AV504" s="7" t="str">
        <f>IF($J504=AV$4,MAX(AV$1:AV503)+1,"")</f>
        <v/>
      </c>
      <c r="AW504" s="7" t="str">
        <f>IF($J504=AW$4,MAX(AW$1:AW503)+1,"")</f>
        <v/>
      </c>
      <c r="AX504" s="7" t="str">
        <f>IF($J504=AX$4,MAX(AX$1:AX503)+1,"")</f>
        <v/>
      </c>
      <c r="AY504" s="7" t="str">
        <f>IF($J504=AY$4,MAX(AY$1:AY503)+1,"")</f>
        <v/>
      </c>
      <c r="AZ504" s="7" t="str">
        <f>IF($J504=AZ$4,MAX(AZ$1:AZ503)+1,"")</f>
        <v/>
      </c>
      <c r="BA504" s="7" t="str">
        <f>IF($J504=BA$4,MAX(BA$1:BA503)+1,"")</f>
        <v/>
      </c>
      <c r="BB504" s="7" t="str">
        <f>IF($J504=BB$4,MAX(BB$1:BB503)+1,"")</f>
        <v/>
      </c>
      <c r="BC504" s="7" t="str">
        <f>IF($J504=BC$4,MAX(BC$1:BC503)+1,"")</f>
        <v/>
      </c>
      <c r="BD504" s="7" t="str">
        <f>IF($J504=BD$4,MAX(BD$1:BD503)+1,"")</f>
        <v/>
      </c>
      <c r="BE504" s="7" t="str">
        <f>IF($J504=BE$4,MAX(BE$1:BE503)+1,"")</f>
        <v/>
      </c>
      <c r="BF504" s="7" t="str">
        <f>IF($J504=BF$4,MAX(BF$1:BF503)+1,"")</f>
        <v/>
      </c>
      <c r="BG504" s="7" t="str">
        <f>IF($J504=BG$4,MAX(BG$1:BG503)+1,"")</f>
        <v/>
      </c>
      <c r="BH504" s="7" t="str">
        <f>IF($J504=BH$4,MAX(BH$1:BH503)+1,"")</f>
        <v/>
      </c>
      <c r="BI504" s="6">
        <f t="shared" si="32"/>
        <v>14</v>
      </c>
    </row>
    <row r="505" spans="1:61">
      <c r="A505" s="6" t="str">
        <f t="shared" si="33"/>
        <v>มัธยมศึกษาปีที่ 2/3-35</v>
      </c>
      <c r="B505" s="6" t="str">
        <f t="shared" si="30"/>
        <v>ช67215-15</v>
      </c>
      <c r="D505" s="7">
        <v>35</v>
      </c>
      <c r="E505" s="7" t="s">
        <v>2136</v>
      </c>
      <c r="F505" s="6" t="s">
        <v>2137</v>
      </c>
      <c r="G505" s="6" t="s">
        <v>2138</v>
      </c>
      <c r="H505" s="7" t="s">
        <v>786</v>
      </c>
      <c r="J505" s="7" t="str">
        <f>IF(K505='วิชา-ชั้นที่สอน'!$B$9,'วิชา-ชั้นที่สอน'!$A$9,IF(K505='วิชา-ชั้นที่สอน'!$B$10,'วิชา-ชั้นที่สอน'!$A$10,IF(K505='วิชา-ชั้นที่สอน'!$B$11,'วิชา-ชั้นที่สอน'!$A$11,IF(K505='วิชา-ชั้นที่สอน'!$B$12,'วิชา-ชั้นที่สอน'!$A$12,IF(K505='วิชา-ชั้นที่สอน'!$B$13,'วิชา-ชั้นที่สอน'!$A$13,IF(K505='วิชา-ชั้นที่สอน'!$B$14,'วิชา-ชั้นที่สอน'!$A$14,IF(K505='วิชา-ชั้นที่สอน'!$B$15,'วิชา-ชั้นที่สอน'!$A$15,IF(K505='วิชา-ชั้นที่สอน'!$B$16,'วิชา-ชั้นที่สอน'!$A$16,"-"))))))))</f>
        <v>ช67215</v>
      </c>
      <c r="K505" s="7" t="s">
        <v>1943</v>
      </c>
      <c r="L505" s="7" t="str">
        <f>IF(J505=0,"",IF(J505="-","",IF(J505="","",VLOOKUP(J505,'วิชา-ชั้นที่สอน'!$A$3:$F$59,3,FALSE))))</f>
        <v>นางสาวศิลป์ศุภา คุสินธุ์</v>
      </c>
      <c r="M505" s="7" t="str">
        <f>IF(L505=$M$4,MAX(M$1:$M504)+1,"")</f>
        <v/>
      </c>
      <c r="N505" s="7">
        <f>IF($L505=N$4,MAX(N$1:N504)+1,"")</f>
        <v>89</v>
      </c>
      <c r="O505" s="7" t="str">
        <f>IF($L505=O$4,MAX(O$1:O504)+1,"")</f>
        <v/>
      </c>
      <c r="P505" s="7" t="str">
        <f>IF($L505=P$4,MAX(P$1:P504)+1,"")</f>
        <v/>
      </c>
      <c r="Q505" s="7" t="str">
        <f>IF($L505=Q$4,MAX(Q$1:Q504)+1,"")</f>
        <v/>
      </c>
      <c r="R505" s="7" t="str">
        <f>IF($L505=R$4,MAX(R$1:R504)+1,"")</f>
        <v/>
      </c>
      <c r="S505" s="7" t="str">
        <f>IF($L505=S$4,MAX(S$1:S504)+1,"")</f>
        <v/>
      </c>
      <c r="T505" s="7" t="str">
        <f>IF($L505=T$4,MAX(T$1:T504)+1,"")</f>
        <v/>
      </c>
      <c r="U505" s="7" t="str">
        <f>IF($L505=U$4,MAX(U$1:U504)+1,"")</f>
        <v/>
      </c>
      <c r="V505" s="6">
        <f t="shared" si="31"/>
        <v>89</v>
      </c>
      <c r="X505" s="7" t="str">
        <f>IF($J505=X$4,MAX(X$1:X504)+1,"")</f>
        <v/>
      </c>
      <c r="Y505" s="7" t="str">
        <f>IF($J505=Y$4,MAX(Y$1:Y504)+1,"")</f>
        <v/>
      </c>
      <c r="Z505" s="7" t="str">
        <f>IF($J505=Z$4,MAX(Z$1:Z504)+1,"")</f>
        <v/>
      </c>
      <c r="AA505" s="7" t="str">
        <f>IF($J505=AA$4,MAX(AA$1:AA504)+1,"")</f>
        <v/>
      </c>
      <c r="AB505" s="7" t="str">
        <f>IF($J505=AB$4,MAX(AB$1:AB504)+1,"")</f>
        <v/>
      </c>
      <c r="AC505" s="7" t="str">
        <f>IF($J505=AC$4,MAX(AC$1:AC504)+1,"")</f>
        <v/>
      </c>
      <c r="AD505" s="7" t="str">
        <f>IF($J505=AD$4,MAX(AD$1:AD504)+1,"")</f>
        <v/>
      </c>
      <c r="AE505" s="7" t="str">
        <f>IF($J505=AE$4,MAX(AE$1:AE504)+1,"")</f>
        <v/>
      </c>
      <c r="AF505" s="7" t="str">
        <f>IF($J505=AF$4,MAX(AF$1:AF504)+1,"")</f>
        <v/>
      </c>
      <c r="AG505" s="7" t="str">
        <f>IF($J505=AG$4,MAX(AG$1:AG504)+1,"")</f>
        <v/>
      </c>
      <c r="AH505" s="7" t="str">
        <f>IF($J505=AH$4,MAX(AH$1:AH504)+1,"")</f>
        <v/>
      </c>
      <c r="AI505" s="7" t="str">
        <f>IF($J505=AI$4,MAX(AI$1:AI504)+1,"")</f>
        <v/>
      </c>
      <c r="AJ505" s="7">
        <f>IF($J505=AJ$4,MAX(AJ$1:AJ504)+1,"")</f>
        <v>15</v>
      </c>
      <c r="AK505" s="7" t="str">
        <f>IF($J505=AK$4,MAX(AK$1:AK504)+1,"")</f>
        <v/>
      </c>
      <c r="AL505" s="7" t="str">
        <f>IF($J505=AL$4,MAX(AL$1:AL504)+1,"")</f>
        <v/>
      </c>
      <c r="AM505" s="7" t="str">
        <f>IF($J505=AM$4,MAX(AM$1:AM504)+1,"")</f>
        <v/>
      </c>
      <c r="AN505" s="7" t="str">
        <f>IF($J505=AN$4,MAX(AN$1:AN504)+1,"")</f>
        <v/>
      </c>
      <c r="AO505" s="7" t="str">
        <f>IF($J505=AO$4,MAX(AO$1:AO504)+1,"")</f>
        <v/>
      </c>
      <c r="AP505" s="7" t="str">
        <f>IF($J505=AP$4,MAX(AP$1:AP504)+1,"")</f>
        <v/>
      </c>
      <c r="AQ505" s="7" t="str">
        <f>IF($J505=AQ$4,MAX(AQ$1:AQ504)+1,"")</f>
        <v/>
      </c>
      <c r="AR505" s="7" t="str">
        <f>IF($J505=AR$4,MAX(AR$1:AR504)+1,"")</f>
        <v/>
      </c>
      <c r="AS505" s="7" t="str">
        <f>IF($J505=AS$4,MAX(AS$1:AS504)+1,"")</f>
        <v/>
      </c>
      <c r="AT505" s="7" t="str">
        <f>IF($J505=AT$4,MAX(AT$1:AT504)+1,"")</f>
        <v/>
      </c>
      <c r="AU505" s="7" t="str">
        <f>IF($J505=AU$4,MAX(AU$1:AU504)+1,"")</f>
        <v/>
      </c>
      <c r="AV505" s="7" t="str">
        <f>IF($J505=AV$4,MAX(AV$1:AV504)+1,"")</f>
        <v/>
      </c>
      <c r="AW505" s="7" t="str">
        <f>IF($J505=AW$4,MAX(AW$1:AW504)+1,"")</f>
        <v/>
      </c>
      <c r="AX505" s="7" t="str">
        <f>IF($J505=AX$4,MAX(AX$1:AX504)+1,"")</f>
        <v/>
      </c>
      <c r="AY505" s="7" t="str">
        <f>IF($J505=AY$4,MAX(AY$1:AY504)+1,"")</f>
        <v/>
      </c>
      <c r="AZ505" s="7" t="str">
        <f>IF($J505=AZ$4,MAX(AZ$1:AZ504)+1,"")</f>
        <v/>
      </c>
      <c r="BA505" s="7" t="str">
        <f>IF($J505=BA$4,MAX(BA$1:BA504)+1,"")</f>
        <v/>
      </c>
      <c r="BB505" s="7" t="str">
        <f>IF($J505=BB$4,MAX(BB$1:BB504)+1,"")</f>
        <v/>
      </c>
      <c r="BC505" s="7" t="str">
        <f>IF($J505=BC$4,MAX(BC$1:BC504)+1,"")</f>
        <v/>
      </c>
      <c r="BD505" s="7" t="str">
        <f>IF($J505=BD$4,MAX(BD$1:BD504)+1,"")</f>
        <v/>
      </c>
      <c r="BE505" s="7" t="str">
        <f>IF($J505=BE$4,MAX(BE$1:BE504)+1,"")</f>
        <v/>
      </c>
      <c r="BF505" s="7" t="str">
        <f>IF($J505=BF$4,MAX(BF$1:BF504)+1,"")</f>
        <v/>
      </c>
      <c r="BG505" s="7" t="str">
        <f>IF($J505=BG$4,MAX(BG$1:BG504)+1,"")</f>
        <v/>
      </c>
      <c r="BH505" s="7" t="str">
        <f>IF($J505=BH$4,MAX(BH$1:BH504)+1,"")</f>
        <v/>
      </c>
      <c r="BI505" s="6">
        <f t="shared" si="32"/>
        <v>15</v>
      </c>
    </row>
    <row r="506" spans="1:61">
      <c r="A506" s="6" t="str">
        <f t="shared" si="33"/>
        <v>มัธยมศึกษาปีที่ 2/4-1</v>
      </c>
      <c r="B506" s="6" t="str">
        <f t="shared" si="30"/>
        <v>ช67211-1</v>
      </c>
      <c r="D506" s="7">
        <v>1</v>
      </c>
      <c r="E506" s="7" t="s">
        <v>1433</v>
      </c>
      <c r="F506" s="6" t="s">
        <v>1434</v>
      </c>
      <c r="G506" s="6" t="s">
        <v>499</v>
      </c>
      <c r="H506" s="7" t="s">
        <v>787</v>
      </c>
      <c r="J506" s="7" t="str">
        <f>IF(K506='วิชา-ชั้นที่สอน'!$B$9,'วิชา-ชั้นที่สอน'!$A$9,IF(K506='วิชา-ชั้นที่สอน'!$B$10,'วิชา-ชั้นที่สอน'!$A$10,IF(K506='วิชา-ชั้นที่สอน'!$B$11,'วิชา-ชั้นที่สอน'!$A$11,IF(K506='วิชา-ชั้นที่สอน'!$B$12,'วิชา-ชั้นที่สอน'!$A$12,IF(K506='วิชา-ชั้นที่สอน'!$B$13,'วิชา-ชั้นที่สอน'!$A$13,IF(K506='วิชา-ชั้นที่สอน'!$B$14,'วิชา-ชั้นที่สอน'!$A$14,IF(K506='วิชา-ชั้นที่สอน'!$B$15,'วิชา-ชั้นที่สอน'!$A$15,IF(K506='วิชา-ชั้นที่สอน'!$B$16,'วิชา-ชั้นที่สอน'!$A$16,"-"))))))))</f>
        <v>ช67211</v>
      </c>
      <c r="K506" s="7" t="s">
        <v>1865</v>
      </c>
      <c r="L506" s="7" t="str">
        <f>IF(J506=0,"",IF(J506="-","",IF(J506="","",VLOOKUP(J506,'วิชา-ชั้นที่สอน'!$A$3:$F$59,3,FALSE))))</f>
        <v>นางสาวจันทนา  เกิดจันทร์ตรง</v>
      </c>
      <c r="M506" s="7" t="str">
        <f>IF(L506=$M$4,MAX(M$1:$M505)+1,"")</f>
        <v/>
      </c>
      <c r="N506" s="7" t="str">
        <f>IF($L506=N$4,MAX(N$1:N505)+1,"")</f>
        <v/>
      </c>
      <c r="O506" s="7" t="str">
        <f>IF($L506=O$4,MAX(O$1:O505)+1,"")</f>
        <v/>
      </c>
      <c r="P506" s="7" t="str">
        <f>IF($L506=P$4,MAX(P$1:P505)+1,"")</f>
        <v/>
      </c>
      <c r="Q506" s="7" t="str">
        <f>IF($L506=Q$4,MAX(Q$1:Q505)+1,"")</f>
        <v/>
      </c>
      <c r="R506" s="7" t="str">
        <f>IF($L506=R$4,MAX(R$1:R505)+1,"")</f>
        <v/>
      </c>
      <c r="S506" s="7" t="str">
        <f>IF($L506=S$4,MAX(S$1:S505)+1,"")</f>
        <v/>
      </c>
      <c r="T506" s="7" t="str">
        <f>IF($L506=T$4,MAX(T$1:T505)+1,"")</f>
        <v/>
      </c>
      <c r="U506" s="7">
        <f>IF($L506=U$4,MAX(U$1:U505)+1,"")</f>
        <v>41</v>
      </c>
      <c r="V506" s="6">
        <f t="shared" si="31"/>
        <v>41</v>
      </c>
      <c r="X506" s="7" t="str">
        <f>IF($J506=X$4,MAX(X$1:X505)+1,"")</f>
        <v/>
      </c>
      <c r="Y506" s="7" t="str">
        <f>IF($J506=Y$4,MAX(Y$1:Y505)+1,"")</f>
        <v/>
      </c>
      <c r="Z506" s="7" t="str">
        <f>IF($J506=Z$4,MAX(Z$1:Z505)+1,"")</f>
        <v/>
      </c>
      <c r="AA506" s="7" t="str">
        <f>IF($J506=AA$4,MAX(AA$1:AA505)+1,"")</f>
        <v/>
      </c>
      <c r="AB506" s="7" t="str">
        <f>IF($J506=AB$4,MAX(AB$1:AB505)+1,"")</f>
        <v/>
      </c>
      <c r="AC506" s="7" t="str">
        <f>IF($J506=AC$4,MAX(AC$1:AC505)+1,"")</f>
        <v/>
      </c>
      <c r="AD506" s="7" t="str">
        <f>IF($J506=AD$4,MAX(AD$1:AD505)+1,"")</f>
        <v/>
      </c>
      <c r="AE506" s="7" t="str">
        <f>IF($J506=AE$4,MAX(AE$1:AE505)+1,"")</f>
        <v/>
      </c>
      <c r="AF506" s="7">
        <f>IF($J506=AF$4,MAX(AF$1:AF505)+1,"")</f>
        <v>1</v>
      </c>
      <c r="AG506" s="7" t="str">
        <f>IF($J506=AG$4,MAX(AG$1:AG505)+1,"")</f>
        <v/>
      </c>
      <c r="AH506" s="7" t="str">
        <f>IF($J506=AH$4,MAX(AH$1:AH505)+1,"")</f>
        <v/>
      </c>
      <c r="AI506" s="7" t="str">
        <f>IF($J506=AI$4,MAX(AI$1:AI505)+1,"")</f>
        <v/>
      </c>
      <c r="AJ506" s="7" t="str">
        <f>IF($J506=AJ$4,MAX(AJ$1:AJ505)+1,"")</f>
        <v/>
      </c>
      <c r="AK506" s="7" t="str">
        <f>IF($J506=AK$4,MAX(AK$1:AK505)+1,"")</f>
        <v/>
      </c>
      <c r="AL506" s="7" t="str">
        <f>IF($J506=AL$4,MAX(AL$1:AL505)+1,"")</f>
        <v/>
      </c>
      <c r="AM506" s="7" t="str">
        <f>IF($J506=AM$4,MAX(AM$1:AM505)+1,"")</f>
        <v/>
      </c>
      <c r="AN506" s="7" t="str">
        <f>IF($J506=AN$4,MAX(AN$1:AN505)+1,"")</f>
        <v/>
      </c>
      <c r="AO506" s="7" t="str">
        <f>IF($J506=AO$4,MAX(AO$1:AO505)+1,"")</f>
        <v/>
      </c>
      <c r="AP506" s="7" t="str">
        <f>IF($J506=AP$4,MAX(AP$1:AP505)+1,"")</f>
        <v/>
      </c>
      <c r="AQ506" s="7" t="str">
        <f>IF($J506=AQ$4,MAX(AQ$1:AQ505)+1,"")</f>
        <v/>
      </c>
      <c r="AR506" s="7" t="str">
        <f>IF($J506=AR$4,MAX(AR$1:AR505)+1,"")</f>
        <v/>
      </c>
      <c r="AS506" s="7" t="str">
        <f>IF($J506=AS$4,MAX(AS$1:AS505)+1,"")</f>
        <v/>
      </c>
      <c r="AT506" s="7" t="str">
        <f>IF($J506=AT$4,MAX(AT$1:AT505)+1,"")</f>
        <v/>
      </c>
      <c r="AU506" s="7" t="str">
        <f>IF($J506=AU$4,MAX(AU$1:AU505)+1,"")</f>
        <v/>
      </c>
      <c r="AV506" s="7" t="str">
        <f>IF($J506=AV$4,MAX(AV$1:AV505)+1,"")</f>
        <v/>
      </c>
      <c r="AW506" s="7" t="str">
        <f>IF($J506=AW$4,MAX(AW$1:AW505)+1,"")</f>
        <v/>
      </c>
      <c r="AX506" s="7" t="str">
        <f>IF($J506=AX$4,MAX(AX$1:AX505)+1,"")</f>
        <v/>
      </c>
      <c r="AY506" s="7" t="str">
        <f>IF($J506=AY$4,MAX(AY$1:AY505)+1,"")</f>
        <v/>
      </c>
      <c r="AZ506" s="7" t="str">
        <f>IF($J506=AZ$4,MAX(AZ$1:AZ505)+1,"")</f>
        <v/>
      </c>
      <c r="BA506" s="7" t="str">
        <f>IF($J506=BA$4,MAX(BA$1:BA505)+1,"")</f>
        <v/>
      </c>
      <c r="BB506" s="7" t="str">
        <f>IF($J506=BB$4,MAX(BB$1:BB505)+1,"")</f>
        <v/>
      </c>
      <c r="BC506" s="7" t="str">
        <f>IF($J506=BC$4,MAX(BC$1:BC505)+1,"")</f>
        <v/>
      </c>
      <c r="BD506" s="7" t="str">
        <f>IF($J506=BD$4,MAX(BD$1:BD505)+1,"")</f>
        <v/>
      </c>
      <c r="BE506" s="7" t="str">
        <f>IF($J506=BE$4,MAX(BE$1:BE505)+1,"")</f>
        <v/>
      </c>
      <c r="BF506" s="7" t="str">
        <f>IF($J506=BF$4,MAX(BF$1:BF505)+1,"")</f>
        <v/>
      </c>
      <c r="BG506" s="7" t="str">
        <f>IF($J506=BG$4,MAX(BG$1:BG505)+1,"")</f>
        <v/>
      </c>
      <c r="BH506" s="7" t="str">
        <f>IF($J506=BH$4,MAX(BH$1:BH505)+1,"")</f>
        <v/>
      </c>
      <c r="BI506" s="6">
        <f t="shared" si="32"/>
        <v>1</v>
      </c>
    </row>
    <row r="507" spans="1:61">
      <c r="A507" s="6" t="str">
        <f t="shared" si="33"/>
        <v>มัธยมศึกษาปีที่ 2/4-2</v>
      </c>
      <c r="B507" s="6" t="str">
        <f t="shared" si="30"/>
        <v>ช67211-2</v>
      </c>
      <c r="D507" s="7">
        <v>2</v>
      </c>
      <c r="E507" s="7" t="s">
        <v>1435</v>
      </c>
      <c r="F507" s="6" t="s">
        <v>1436</v>
      </c>
      <c r="G507" s="6" t="s">
        <v>1437</v>
      </c>
      <c r="H507" s="7" t="s">
        <v>787</v>
      </c>
      <c r="J507" s="7" t="str">
        <f>IF(K507='วิชา-ชั้นที่สอน'!$B$9,'วิชา-ชั้นที่สอน'!$A$9,IF(K507='วิชา-ชั้นที่สอน'!$B$10,'วิชา-ชั้นที่สอน'!$A$10,IF(K507='วิชา-ชั้นที่สอน'!$B$11,'วิชา-ชั้นที่สอน'!$A$11,IF(K507='วิชา-ชั้นที่สอน'!$B$12,'วิชา-ชั้นที่สอน'!$A$12,IF(K507='วิชา-ชั้นที่สอน'!$B$13,'วิชา-ชั้นที่สอน'!$A$13,IF(K507='วิชา-ชั้นที่สอน'!$B$14,'วิชา-ชั้นที่สอน'!$A$14,IF(K507='วิชา-ชั้นที่สอน'!$B$15,'วิชา-ชั้นที่สอน'!$A$15,IF(K507='วิชา-ชั้นที่สอน'!$B$16,'วิชา-ชั้นที่สอน'!$A$16,"-"))))))))</f>
        <v>ช67211</v>
      </c>
      <c r="K507" s="7" t="s">
        <v>1865</v>
      </c>
      <c r="L507" s="7" t="str">
        <f>IF(J507=0,"",IF(J507="-","",IF(J507="","",VLOOKUP(J507,'วิชา-ชั้นที่สอน'!$A$3:$F$59,3,FALSE))))</f>
        <v>นางสาวจันทนา  เกิดจันทร์ตรง</v>
      </c>
      <c r="M507" s="7" t="str">
        <f>IF(L507=$M$4,MAX(M$1:$M506)+1,"")</f>
        <v/>
      </c>
      <c r="N507" s="7" t="str">
        <f>IF($L507=N$4,MAX(N$1:N506)+1,"")</f>
        <v/>
      </c>
      <c r="O507" s="7" t="str">
        <f>IF($L507=O$4,MAX(O$1:O506)+1,"")</f>
        <v/>
      </c>
      <c r="P507" s="7" t="str">
        <f>IF($L507=P$4,MAX(P$1:P506)+1,"")</f>
        <v/>
      </c>
      <c r="Q507" s="7" t="str">
        <f>IF($L507=Q$4,MAX(Q$1:Q506)+1,"")</f>
        <v/>
      </c>
      <c r="R507" s="7" t="str">
        <f>IF($L507=R$4,MAX(R$1:R506)+1,"")</f>
        <v/>
      </c>
      <c r="S507" s="7" t="str">
        <f>IF($L507=S$4,MAX(S$1:S506)+1,"")</f>
        <v/>
      </c>
      <c r="T507" s="7" t="str">
        <f>IF($L507=T$4,MAX(T$1:T506)+1,"")</f>
        <v/>
      </c>
      <c r="U507" s="7">
        <f>IF($L507=U$4,MAX(U$1:U506)+1,"")</f>
        <v>42</v>
      </c>
      <c r="V507" s="6">
        <f t="shared" si="31"/>
        <v>42</v>
      </c>
      <c r="X507" s="7" t="str">
        <f>IF($J507=X$4,MAX(X$1:X506)+1,"")</f>
        <v/>
      </c>
      <c r="Y507" s="7" t="str">
        <f>IF($J507=Y$4,MAX(Y$1:Y506)+1,"")</f>
        <v/>
      </c>
      <c r="Z507" s="7" t="str">
        <f>IF($J507=Z$4,MAX(Z$1:Z506)+1,"")</f>
        <v/>
      </c>
      <c r="AA507" s="7" t="str">
        <f>IF($J507=AA$4,MAX(AA$1:AA506)+1,"")</f>
        <v/>
      </c>
      <c r="AB507" s="7" t="str">
        <f>IF($J507=AB$4,MAX(AB$1:AB506)+1,"")</f>
        <v/>
      </c>
      <c r="AC507" s="7" t="str">
        <f>IF($J507=AC$4,MAX(AC$1:AC506)+1,"")</f>
        <v/>
      </c>
      <c r="AD507" s="7" t="str">
        <f>IF($J507=AD$4,MAX(AD$1:AD506)+1,"")</f>
        <v/>
      </c>
      <c r="AE507" s="7" t="str">
        <f>IF($J507=AE$4,MAX(AE$1:AE506)+1,"")</f>
        <v/>
      </c>
      <c r="AF507" s="7">
        <f>IF($J507=AF$4,MAX(AF$1:AF506)+1,"")</f>
        <v>2</v>
      </c>
      <c r="AG507" s="7" t="str">
        <f>IF($J507=AG$4,MAX(AG$1:AG506)+1,"")</f>
        <v/>
      </c>
      <c r="AH507" s="7" t="str">
        <f>IF($J507=AH$4,MAX(AH$1:AH506)+1,"")</f>
        <v/>
      </c>
      <c r="AI507" s="7" t="str">
        <f>IF($J507=AI$4,MAX(AI$1:AI506)+1,"")</f>
        <v/>
      </c>
      <c r="AJ507" s="7" t="str">
        <f>IF($J507=AJ$4,MAX(AJ$1:AJ506)+1,"")</f>
        <v/>
      </c>
      <c r="AK507" s="7" t="str">
        <f>IF($J507=AK$4,MAX(AK$1:AK506)+1,"")</f>
        <v/>
      </c>
      <c r="AL507" s="7" t="str">
        <f>IF($J507=AL$4,MAX(AL$1:AL506)+1,"")</f>
        <v/>
      </c>
      <c r="AM507" s="7" t="str">
        <f>IF($J507=AM$4,MAX(AM$1:AM506)+1,"")</f>
        <v/>
      </c>
      <c r="AN507" s="7" t="str">
        <f>IF($J507=AN$4,MAX(AN$1:AN506)+1,"")</f>
        <v/>
      </c>
      <c r="AO507" s="7" t="str">
        <f>IF($J507=AO$4,MAX(AO$1:AO506)+1,"")</f>
        <v/>
      </c>
      <c r="AP507" s="7" t="str">
        <f>IF($J507=AP$4,MAX(AP$1:AP506)+1,"")</f>
        <v/>
      </c>
      <c r="AQ507" s="7" t="str">
        <f>IF($J507=AQ$4,MAX(AQ$1:AQ506)+1,"")</f>
        <v/>
      </c>
      <c r="AR507" s="7" t="str">
        <f>IF($J507=AR$4,MAX(AR$1:AR506)+1,"")</f>
        <v/>
      </c>
      <c r="AS507" s="7" t="str">
        <f>IF($J507=AS$4,MAX(AS$1:AS506)+1,"")</f>
        <v/>
      </c>
      <c r="AT507" s="7" t="str">
        <f>IF($J507=AT$4,MAX(AT$1:AT506)+1,"")</f>
        <v/>
      </c>
      <c r="AU507" s="7" t="str">
        <f>IF($J507=AU$4,MAX(AU$1:AU506)+1,"")</f>
        <v/>
      </c>
      <c r="AV507" s="7" t="str">
        <f>IF($J507=AV$4,MAX(AV$1:AV506)+1,"")</f>
        <v/>
      </c>
      <c r="AW507" s="7" t="str">
        <f>IF($J507=AW$4,MAX(AW$1:AW506)+1,"")</f>
        <v/>
      </c>
      <c r="AX507" s="7" t="str">
        <f>IF($J507=AX$4,MAX(AX$1:AX506)+1,"")</f>
        <v/>
      </c>
      <c r="AY507" s="7" t="str">
        <f>IF($J507=AY$4,MAX(AY$1:AY506)+1,"")</f>
        <v/>
      </c>
      <c r="AZ507" s="7" t="str">
        <f>IF($J507=AZ$4,MAX(AZ$1:AZ506)+1,"")</f>
        <v/>
      </c>
      <c r="BA507" s="7" t="str">
        <f>IF($J507=BA$4,MAX(BA$1:BA506)+1,"")</f>
        <v/>
      </c>
      <c r="BB507" s="7" t="str">
        <f>IF($J507=BB$4,MAX(BB$1:BB506)+1,"")</f>
        <v/>
      </c>
      <c r="BC507" s="7" t="str">
        <f>IF($J507=BC$4,MAX(BC$1:BC506)+1,"")</f>
        <v/>
      </c>
      <c r="BD507" s="7" t="str">
        <f>IF($J507=BD$4,MAX(BD$1:BD506)+1,"")</f>
        <v/>
      </c>
      <c r="BE507" s="7" t="str">
        <f>IF($J507=BE$4,MAX(BE$1:BE506)+1,"")</f>
        <v/>
      </c>
      <c r="BF507" s="7" t="str">
        <f>IF($J507=BF$4,MAX(BF$1:BF506)+1,"")</f>
        <v/>
      </c>
      <c r="BG507" s="7" t="str">
        <f>IF($J507=BG$4,MAX(BG$1:BG506)+1,"")</f>
        <v/>
      </c>
      <c r="BH507" s="7" t="str">
        <f>IF($J507=BH$4,MAX(BH$1:BH506)+1,"")</f>
        <v/>
      </c>
      <c r="BI507" s="6">
        <f t="shared" si="32"/>
        <v>2</v>
      </c>
    </row>
    <row r="508" spans="1:61">
      <c r="A508" s="6" t="str">
        <f t="shared" si="33"/>
        <v>มัธยมศึกษาปีที่ 2/4-3</v>
      </c>
      <c r="B508" s="6" t="str">
        <f t="shared" si="30"/>
        <v>ช67211-3</v>
      </c>
      <c r="D508" s="7">
        <v>3</v>
      </c>
      <c r="E508" s="7" t="s">
        <v>1438</v>
      </c>
      <c r="F508" s="6" t="s">
        <v>1439</v>
      </c>
      <c r="G508" s="6" t="s">
        <v>1440</v>
      </c>
      <c r="H508" s="7" t="s">
        <v>787</v>
      </c>
      <c r="J508" s="7" t="str">
        <f>IF(K508='วิชา-ชั้นที่สอน'!$B$9,'วิชา-ชั้นที่สอน'!$A$9,IF(K508='วิชา-ชั้นที่สอน'!$B$10,'วิชา-ชั้นที่สอน'!$A$10,IF(K508='วิชา-ชั้นที่สอน'!$B$11,'วิชา-ชั้นที่สอน'!$A$11,IF(K508='วิชา-ชั้นที่สอน'!$B$12,'วิชา-ชั้นที่สอน'!$A$12,IF(K508='วิชา-ชั้นที่สอน'!$B$13,'วิชา-ชั้นที่สอน'!$A$13,IF(K508='วิชา-ชั้นที่สอน'!$B$14,'วิชา-ชั้นที่สอน'!$A$14,IF(K508='วิชา-ชั้นที่สอน'!$B$15,'วิชา-ชั้นที่สอน'!$A$15,IF(K508='วิชา-ชั้นที่สอน'!$B$16,'วิชา-ชั้นที่สอน'!$A$16,"-"))))))))</f>
        <v>ช67211</v>
      </c>
      <c r="K508" s="7" t="s">
        <v>1865</v>
      </c>
      <c r="L508" s="7" t="str">
        <f>IF(J508=0,"",IF(J508="-","",IF(J508="","",VLOOKUP(J508,'วิชา-ชั้นที่สอน'!$A$3:$F$59,3,FALSE))))</f>
        <v>นางสาวจันทนา  เกิดจันทร์ตรง</v>
      </c>
      <c r="M508" s="7" t="str">
        <f>IF(L508=$M$4,MAX(M$1:$M507)+1,"")</f>
        <v/>
      </c>
      <c r="N508" s="7" t="str">
        <f>IF($L508=N$4,MAX(N$1:N507)+1,"")</f>
        <v/>
      </c>
      <c r="O508" s="7" t="str">
        <f>IF($L508=O$4,MAX(O$1:O507)+1,"")</f>
        <v/>
      </c>
      <c r="P508" s="7" t="str">
        <f>IF($L508=P$4,MAX(P$1:P507)+1,"")</f>
        <v/>
      </c>
      <c r="Q508" s="7" t="str">
        <f>IF($L508=Q$4,MAX(Q$1:Q507)+1,"")</f>
        <v/>
      </c>
      <c r="R508" s="7" t="str">
        <f>IF($L508=R$4,MAX(R$1:R507)+1,"")</f>
        <v/>
      </c>
      <c r="S508" s="7" t="str">
        <f>IF($L508=S$4,MAX(S$1:S507)+1,"")</f>
        <v/>
      </c>
      <c r="T508" s="7" t="str">
        <f>IF($L508=T$4,MAX(T$1:T507)+1,"")</f>
        <v/>
      </c>
      <c r="U508" s="7">
        <f>IF($L508=U$4,MAX(U$1:U507)+1,"")</f>
        <v>43</v>
      </c>
      <c r="V508" s="6">
        <f t="shared" si="31"/>
        <v>43</v>
      </c>
      <c r="X508" s="7" t="str">
        <f>IF($J508=X$4,MAX(X$1:X507)+1,"")</f>
        <v/>
      </c>
      <c r="Y508" s="7" t="str">
        <f>IF($J508=Y$4,MAX(Y$1:Y507)+1,"")</f>
        <v/>
      </c>
      <c r="Z508" s="7" t="str">
        <f>IF($J508=Z$4,MAX(Z$1:Z507)+1,"")</f>
        <v/>
      </c>
      <c r="AA508" s="7" t="str">
        <f>IF($J508=AA$4,MAX(AA$1:AA507)+1,"")</f>
        <v/>
      </c>
      <c r="AB508" s="7" t="str">
        <f>IF($J508=AB$4,MAX(AB$1:AB507)+1,"")</f>
        <v/>
      </c>
      <c r="AC508" s="7" t="str">
        <f>IF($J508=AC$4,MAX(AC$1:AC507)+1,"")</f>
        <v/>
      </c>
      <c r="AD508" s="7" t="str">
        <f>IF($J508=AD$4,MAX(AD$1:AD507)+1,"")</f>
        <v/>
      </c>
      <c r="AE508" s="7" t="str">
        <f>IF($J508=AE$4,MAX(AE$1:AE507)+1,"")</f>
        <v/>
      </c>
      <c r="AF508" s="7">
        <f>IF($J508=AF$4,MAX(AF$1:AF507)+1,"")</f>
        <v>3</v>
      </c>
      <c r="AG508" s="7" t="str">
        <f>IF($J508=AG$4,MAX(AG$1:AG507)+1,"")</f>
        <v/>
      </c>
      <c r="AH508" s="7" t="str">
        <f>IF($J508=AH$4,MAX(AH$1:AH507)+1,"")</f>
        <v/>
      </c>
      <c r="AI508" s="7" t="str">
        <f>IF($J508=AI$4,MAX(AI$1:AI507)+1,"")</f>
        <v/>
      </c>
      <c r="AJ508" s="7" t="str">
        <f>IF($J508=AJ$4,MAX(AJ$1:AJ507)+1,"")</f>
        <v/>
      </c>
      <c r="AK508" s="7" t="str">
        <f>IF($J508=AK$4,MAX(AK$1:AK507)+1,"")</f>
        <v/>
      </c>
      <c r="AL508" s="7" t="str">
        <f>IF($J508=AL$4,MAX(AL$1:AL507)+1,"")</f>
        <v/>
      </c>
      <c r="AM508" s="7" t="str">
        <f>IF($J508=AM$4,MAX(AM$1:AM507)+1,"")</f>
        <v/>
      </c>
      <c r="AN508" s="7" t="str">
        <f>IF($J508=AN$4,MAX(AN$1:AN507)+1,"")</f>
        <v/>
      </c>
      <c r="AO508" s="7" t="str">
        <f>IF($J508=AO$4,MAX(AO$1:AO507)+1,"")</f>
        <v/>
      </c>
      <c r="AP508" s="7" t="str">
        <f>IF($J508=AP$4,MAX(AP$1:AP507)+1,"")</f>
        <v/>
      </c>
      <c r="AQ508" s="7" t="str">
        <f>IF($J508=AQ$4,MAX(AQ$1:AQ507)+1,"")</f>
        <v/>
      </c>
      <c r="AR508" s="7" t="str">
        <f>IF($J508=AR$4,MAX(AR$1:AR507)+1,"")</f>
        <v/>
      </c>
      <c r="AS508" s="7" t="str">
        <f>IF($J508=AS$4,MAX(AS$1:AS507)+1,"")</f>
        <v/>
      </c>
      <c r="AT508" s="7" t="str">
        <f>IF($J508=AT$4,MAX(AT$1:AT507)+1,"")</f>
        <v/>
      </c>
      <c r="AU508" s="7" t="str">
        <f>IF($J508=AU$4,MAX(AU$1:AU507)+1,"")</f>
        <v/>
      </c>
      <c r="AV508" s="7" t="str">
        <f>IF($J508=AV$4,MAX(AV$1:AV507)+1,"")</f>
        <v/>
      </c>
      <c r="AW508" s="7" t="str">
        <f>IF($J508=AW$4,MAX(AW$1:AW507)+1,"")</f>
        <v/>
      </c>
      <c r="AX508" s="7" t="str">
        <f>IF($J508=AX$4,MAX(AX$1:AX507)+1,"")</f>
        <v/>
      </c>
      <c r="AY508" s="7" t="str">
        <f>IF($J508=AY$4,MAX(AY$1:AY507)+1,"")</f>
        <v/>
      </c>
      <c r="AZ508" s="7" t="str">
        <f>IF($J508=AZ$4,MAX(AZ$1:AZ507)+1,"")</f>
        <v/>
      </c>
      <c r="BA508" s="7" t="str">
        <f>IF($J508=BA$4,MAX(BA$1:BA507)+1,"")</f>
        <v/>
      </c>
      <c r="BB508" s="7" t="str">
        <f>IF($J508=BB$4,MAX(BB$1:BB507)+1,"")</f>
        <v/>
      </c>
      <c r="BC508" s="7" t="str">
        <f>IF($J508=BC$4,MAX(BC$1:BC507)+1,"")</f>
        <v/>
      </c>
      <c r="BD508" s="7" t="str">
        <f>IF($J508=BD$4,MAX(BD$1:BD507)+1,"")</f>
        <v/>
      </c>
      <c r="BE508" s="7" t="str">
        <f>IF($J508=BE$4,MAX(BE$1:BE507)+1,"")</f>
        <v/>
      </c>
      <c r="BF508" s="7" t="str">
        <f>IF($J508=BF$4,MAX(BF$1:BF507)+1,"")</f>
        <v/>
      </c>
      <c r="BG508" s="7" t="str">
        <f>IF($J508=BG$4,MAX(BG$1:BG507)+1,"")</f>
        <v/>
      </c>
      <c r="BH508" s="7" t="str">
        <f>IF($J508=BH$4,MAX(BH$1:BH507)+1,"")</f>
        <v/>
      </c>
      <c r="BI508" s="6">
        <f t="shared" si="32"/>
        <v>3</v>
      </c>
    </row>
    <row r="509" spans="1:61">
      <c r="A509" s="6" t="str">
        <f t="shared" si="33"/>
        <v>มัธยมศึกษาปีที่ 2/4-4</v>
      </c>
      <c r="B509" s="6" t="str">
        <f t="shared" si="30"/>
        <v>ช67211-4</v>
      </c>
      <c r="D509" s="7">
        <v>4</v>
      </c>
      <c r="E509" s="7" t="s">
        <v>1441</v>
      </c>
      <c r="F509" s="6" t="s">
        <v>1894</v>
      </c>
      <c r="G509" s="6" t="s">
        <v>2038</v>
      </c>
      <c r="H509" s="7" t="s">
        <v>787</v>
      </c>
      <c r="J509" s="7" t="str">
        <f>IF(K509='วิชา-ชั้นที่สอน'!$B$9,'วิชา-ชั้นที่สอน'!$A$9,IF(K509='วิชา-ชั้นที่สอน'!$B$10,'วิชา-ชั้นที่สอน'!$A$10,IF(K509='วิชา-ชั้นที่สอน'!$B$11,'วิชา-ชั้นที่สอน'!$A$11,IF(K509='วิชา-ชั้นที่สอน'!$B$12,'วิชา-ชั้นที่สอน'!$A$12,IF(K509='วิชา-ชั้นที่สอน'!$B$13,'วิชา-ชั้นที่สอน'!$A$13,IF(K509='วิชา-ชั้นที่สอน'!$B$14,'วิชา-ชั้นที่สอน'!$A$14,IF(K509='วิชา-ชั้นที่สอน'!$B$15,'วิชา-ชั้นที่สอน'!$A$15,IF(K509='วิชา-ชั้นที่สอน'!$B$16,'วิชา-ชั้นที่สอน'!$A$16,"-"))))))))</f>
        <v>ช67211</v>
      </c>
      <c r="K509" s="7" t="s">
        <v>1865</v>
      </c>
      <c r="L509" s="7" t="str">
        <f>IF(J509=0,"",IF(J509="-","",IF(J509="","",VLOOKUP(J509,'วิชา-ชั้นที่สอน'!$A$3:$F$59,3,FALSE))))</f>
        <v>นางสาวจันทนา  เกิดจันทร์ตรง</v>
      </c>
      <c r="M509" s="7" t="str">
        <f>IF(L509=$M$4,MAX(M$1:$M508)+1,"")</f>
        <v/>
      </c>
      <c r="N509" s="7" t="str">
        <f>IF($L509=N$4,MAX(N$1:N508)+1,"")</f>
        <v/>
      </c>
      <c r="O509" s="7" t="str">
        <f>IF($L509=O$4,MAX(O$1:O508)+1,"")</f>
        <v/>
      </c>
      <c r="P509" s="7" t="str">
        <f>IF($L509=P$4,MAX(P$1:P508)+1,"")</f>
        <v/>
      </c>
      <c r="Q509" s="7" t="str">
        <f>IF($L509=Q$4,MAX(Q$1:Q508)+1,"")</f>
        <v/>
      </c>
      <c r="R509" s="7" t="str">
        <f>IF($L509=R$4,MAX(R$1:R508)+1,"")</f>
        <v/>
      </c>
      <c r="S509" s="7" t="str">
        <f>IF($L509=S$4,MAX(S$1:S508)+1,"")</f>
        <v/>
      </c>
      <c r="T509" s="7" t="str">
        <f>IF($L509=T$4,MAX(T$1:T508)+1,"")</f>
        <v/>
      </c>
      <c r="U509" s="7">
        <f>IF($L509=U$4,MAX(U$1:U508)+1,"")</f>
        <v>44</v>
      </c>
      <c r="V509" s="6">
        <f t="shared" si="31"/>
        <v>44</v>
      </c>
      <c r="X509" s="7" t="str">
        <f>IF($J509=X$4,MAX(X$1:X508)+1,"")</f>
        <v/>
      </c>
      <c r="Y509" s="7" t="str">
        <f>IF($J509=Y$4,MAX(Y$1:Y508)+1,"")</f>
        <v/>
      </c>
      <c r="Z509" s="7" t="str">
        <f>IF($J509=Z$4,MAX(Z$1:Z508)+1,"")</f>
        <v/>
      </c>
      <c r="AA509" s="7" t="str">
        <f>IF($J509=AA$4,MAX(AA$1:AA508)+1,"")</f>
        <v/>
      </c>
      <c r="AB509" s="7" t="str">
        <f>IF($J509=AB$4,MAX(AB$1:AB508)+1,"")</f>
        <v/>
      </c>
      <c r="AC509" s="7" t="str">
        <f>IF($J509=AC$4,MAX(AC$1:AC508)+1,"")</f>
        <v/>
      </c>
      <c r="AD509" s="7" t="str">
        <f>IF($J509=AD$4,MAX(AD$1:AD508)+1,"")</f>
        <v/>
      </c>
      <c r="AE509" s="7" t="str">
        <f>IF($J509=AE$4,MAX(AE$1:AE508)+1,"")</f>
        <v/>
      </c>
      <c r="AF509" s="7">
        <f>IF($J509=AF$4,MAX(AF$1:AF508)+1,"")</f>
        <v>4</v>
      </c>
      <c r="AG509" s="7" t="str">
        <f>IF($J509=AG$4,MAX(AG$1:AG508)+1,"")</f>
        <v/>
      </c>
      <c r="AH509" s="7" t="str">
        <f>IF($J509=AH$4,MAX(AH$1:AH508)+1,"")</f>
        <v/>
      </c>
      <c r="AI509" s="7" t="str">
        <f>IF($J509=AI$4,MAX(AI$1:AI508)+1,"")</f>
        <v/>
      </c>
      <c r="AJ509" s="7" t="str">
        <f>IF($J509=AJ$4,MAX(AJ$1:AJ508)+1,"")</f>
        <v/>
      </c>
      <c r="AK509" s="7" t="str">
        <f>IF($J509=AK$4,MAX(AK$1:AK508)+1,"")</f>
        <v/>
      </c>
      <c r="AL509" s="7" t="str">
        <f>IF($J509=AL$4,MAX(AL$1:AL508)+1,"")</f>
        <v/>
      </c>
      <c r="AM509" s="7" t="str">
        <f>IF($J509=AM$4,MAX(AM$1:AM508)+1,"")</f>
        <v/>
      </c>
      <c r="AN509" s="7" t="str">
        <f>IF($J509=AN$4,MAX(AN$1:AN508)+1,"")</f>
        <v/>
      </c>
      <c r="AO509" s="7" t="str">
        <f>IF($J509=AO$4,MAX(AO$1:AO508)+1,"")</f>
        <v/>
      </c>
      <c r="AP509" s="7" t="str">
        <f>IF($J509=AP$4,MAX(AP$1:AP508)+1,"")</f>
        <v/>
      </c>
      <c r="AQ509" s="7" t="str">
        <f>IF($J509=AQ$4,MAX(AQ$1:AQ508)+1,"")</f>
        <v/>
      </c>
      <c r="AR509" s="7" t="str">
        <f>IF($J509=AR$4,MAX(AR$1:AR508)+1,"")</f>
        <v/>
      </c>
      <c r="AS509" s="7" t="str">
        <f>IF($J509=AS$4,MAX(AS$1:AS508)+1,"")</f>
        <v/>
      </c>
      <c r="AT509" s="7" t="str">
        <f>IF($J509=AT$4,MAX(AT$1:AT508)+1,"")</f>
        <v/>
      </c>
      <c r="AU509" s="7" t="str">
        <f>IF($J509=AU$4,MAX(AU$1:AU508)+1,"")</f>
        <v/>
      </c>
      <c r="AV509" s="7" t="str">
        <f>IF($J509=AV$4,MAX(AV$1:AV508)+1,"")</f>
        <v/>
      </c>
      <c r="AW509" s="7" t="str">
        <f>IF($J509=AW$4,MAX(AW$1:AW508)+1,"")</f>
        <v/>
      </c>
      <c r="AX509" s="7" t="str">
        <f>IF($J509=AX$4,MAX(AX$1:AX508)+1,"")</f>
        <v/>
      </c>
      <c r="AY509" s="7" t="str">
        <f>IF($J509=AY$4,MAX(AY$1:AY508)+1,"")</f>
        <v/>
      </c>
      <c r="AZ509" s="7" t="str">
        <f>IF($J509=AZ$4,MAX(AZ$1:AZ508)+1,"")</f>
        <v/>
      </c>
      <c r="BA509" s="7" t="str">
        <f>IF($J509=BA$4,MAX(BA$1:BA508)+1,"")</f>
        <v/>
      </c>
      <c r="BB509" s="7" t="str">
        <f>IF($J509=BB$4,MAX(BB$1:BB508)+1,"")</f>
        <v/>
      </c>
      <c r="BC509" s="7" t="str">
        <f>IF($J509=BC$4,MAX(BC$1:BC508)+1,"")</f>
        <v/>
      </c>
      <c r="BD509" s="7" t="str">
        <f>IF($J509=BD$4,MAX(BD$1:BD508)+1,"")</f>
        <v/>
      </c>
      <c r="BE509" s="7" t="str">
        <f>IF($J509=BE$4,MAX(BE$1:BE508)+1,"")</f>
        <v/>
      </c>
      <c r="BF509" s="7" t="str">
        <f>IF($J509=BF$4,MAX(BF$1:BF508)+1,"")</f>
        <v/>
      </c>
      <c r="BG509" s="7" t="str">
        <f>IF($J509=BG$4,MAX(BG$1:BG508)+1,"")</f>
        <v/>
      </c>
      <c r="BH509" s="7" t="str">
        <f>IF($J509=BH$4,MAX(BH$1:BH508)+1,"")</f>
        <v/>
      </c>
      <c r="BI509" s="6">
        <f t="shared" si="32"/>
        <v>4</v>
      </c>
    </row>
    <row r="510" spans="1:61">
      <c r="A510" s="6" t="str">
        <f t="shared" si="33"/>
        <v>มัธยมศึกษาปีที่ 2/4-5</v>
      </c>
      <c r="B510" s="6" t="str">
        <f t="shared" si="30"/>
        <v>ช67211-5</v>
      </c>
      <c r="D510" s="7">
        <v>5</v>
      </c>
      <c r="E510" s="7" t="s">
        <v>1442</v>
      </c>
      <c r="F510" s="6" t="s">
        <v>1443</v>
      </c>
      <c r="G510" s="6" t="s">
        <v>1444</v>
      </c>
      <c r="H510" s="7" t="s">
        <v>787</v>
      </c>
      <c r="J510" s="7" t="str">
        <f>IF(K510='วิชา-ชั้นที่สอน'!$B$9,'วิชา-ชั้นที่สอน'!$A$9,IF(K510='วิชา-ชั้นที่สอน'!$B$10,'วิชา-ชั้นที่สอน'!$A$10,IF(K510='วิชา-ชั้นที่สอน'!$B$11,'วิชา-ชั้นที่สอน'!$A$11,IF(K510='วิชา-ชั้นที่สอน'!$B$12,'วิชา-ชั้นที่สอน'!$A$12,IF(K510='วิชา-ชั้นที่สอน'!$B$13,'วิชา-ชั้นที่สอน'!$A$13,IF(K510='วิชา-ชั้นที่สอน'!$B$14,'วิชา-ชั้นที่สอน'!$A$14,IF(K510='วิชา-ชั้นที่สอน'!$B$15,'วิชา-ชั้นที่สอน'!$A$15,IF(K510='วิชา-ชั้นที่สอน'!$B$16,'วิชา-ชั้นที่สอน'!$A$16,"-"))))))))</f>
        <v>ช67211</v>
      </c>
      <c r="K510" s="7" t="s">
        <v>1865</v>
      </c>
      <c r="L510" s="7" t="str">
        <f>IF(J510=0,"",IF(J510="-","",IF(J510="","",VLOOKUP(J510,'วิชา-ชั้นที่สอน'!$A$3:$F$59,3,FALSE))))</f>
        <v>นางสาวจันทนา  เกิดจันทร์ตรง</v>
      </c>
      <c r="M510" s="7" t="str">
        <f>IF(L510=$M$4,MAX(M$1:$M509)+1,"")</f>
        <v/>
      </c>
      <c r="N510" s="7" t="str">
        <f>IF($L510=N$4,MAX(N$1:N509)+1,"")</f>
        <v/>
      </c>
      <c r="O510" s="7" t="str">
        <f>IF($L510=O$4,MAX(O$1:O509)+1,"")</f>
        <v/>
      </c>
      <c r="P510" s="7" t="str">
        <f>IF($L510=P$4,MAX(P$1:P509)+1,"")</f>
        <v/>
      </c>
      <c r="Q510" s="7" t="str">
        <f>IF($L510=Q$4,MAX(Q$1:Q509)+1,"")</f>
        <v/>
      </c>
      <c r="R510" s="7" t="str">
        <f>IF($L510=R$4,MAX(R$1:R509)+1,"")</f>
        <v/>
      </c>
      <c r="S510" s="7" t="str">
        <f>IF($L510=S$4,MAX(S$1:S509)+1,"")</f>
        <v/>
      </c>
      <c r="T510" s="7" t="str">
        <f>IF($L510=T$4,MAX(T$1:T509)+1,"")</f>
        <v/>
      </c>
      <c r="U510" s="7">
        <f>IF($L510=U$4,MAX(U$1:U509)+1,"")</f>
        <v>45</v>
      </c>
      <c r="V510" s="6">
        <f t="shared" si="31"/>
        <v>45</v>
      </c>
      <c r="X510" s="7" t="str">
        <f>IF($J510=X$4,MAX(X$1:X509)+1,"")</f>
        <v/>
      </c>
      <c r="Y510" s="7" t="str">
        <f>IF($J510=Y$4,MAX(Y$1:Y509)+1,"")</f>
        <v/>
      </c>
      <c r="Z510" s="7" t="str">
        <f>IF($J510=Z$4,MAX(Z$1:Z509)+1,"")</f>
        <v/>
      </c>
      <c r="AA510" s="7" t="str">
        <f>IF($J510=AA$4,MAX(AA$1:AA509)+1,"")</f>
        <v/>
      </c>
      <c r="AB510" s="7" t="str">
        <f>IF($J510=AB$4,MAX(AB$1:AB509)+1,"")</f>
        <v/>
      </c>
      <c r="AC510" s="7" t="str">
        <f>IF($J510=AC$4,MAX(AC$1:AC509)+1,"")</f>
        <v/>
      </c>
      <c r="AD510" s="7" t="str">
        <f>IF($J510=AD$4,MAX(AD$1:AD509)+1,"")</f>
        <v/>
      </c>
      <c r="AE510" s="7" t="str">
        <f>IF($J510=AE$4,MAX(AE$1:AE509)+1,"")</f>
        <v/>
      </c>
      <c r="AF510" s="7">
        <f>IF($J510=AF$4,MAX(AF$1:AF509)+1,"")</f>
        <v>5</v>
      </c>
      <c r="AG510" s="7" t="str">
        <f>IF($J510=AG$4,MAX(AG$1:AG509)+1,"")</f>
        <v/>
      </c>
      <c r="AH510" s="7" t="str">
        <f>IF($J510=AH$4,MAX(AH$1:AH509)+1,"")</f>
        <v/>
      </c>
      <c r="AI510" s="7" t="str">
        <f>IF($J510=AI$4,MAX(AI$1:AI509)+1,"")</f>
        <v/>
      </c>
      <c r="AJ510" s="7" t="str">
        <f>IF($J510=AJ$4,MAX(AJ$1:AJ509)+1,"")</f>
        <v/>
      </c>
      <c r="AK510" s="7" t="str">
        <f>IF($J510=AK$4,MAX(AK$1:AK509)+1,"")</f>
        <v/>
      </c>
      <c r="AL510" s="7" t="str">
        <f>IF($J510=AL$4,MAX(AL$1:AL509)+1,"")</f>
        <v/>
      </c>
      <c r="AM510" s="7" t="str">
        <f>IF($J510=AM$4,MAX(AM$1:AM509)+1,"")</f>
        <v/>
      </c>
      <c r="AN510" s="7" t="str">
        <f>IF($J510=AN$4,MAX(AN$1:AN509)+1,"")</f>
        <v/>
      </c>
      <c r="AO510" s="7" t="str">
        <f>IF($J510=AO$4,MAX(AO$1:AO509)+1,"")</f>
        <v/>
      </c>
      <c r="AP510" s="7" t="str">
        <f>IF($J510=AP$4,MAX(AP$1:AP509)+1,"")</f>
        <v/>
      </c>
      <c r="AQ510" s="7" t="str">
        <f>IF($J510=AQ$4,MAX(AQ$1:AQ509)+1,"")</f>
        <v/>
      </c>
      <c r="AR510" s="7" t="str">
        <f>IF($J510=AR$4,MAX(AR$1:AR509)+1,"")</f>
        <v/>
      </c>
      <c r="AS510" s="7" t="str">
        <f>IF($J510=AS$4,MAX(AS$1:AS509)+1,"")</f>
        <v/>
      </c>
      <c r="AT510" s="7" t="str">
        <f>IF($J510=AT$4,MAX(AT$1:AT509)+1,"")</f>
        <v/>
      </c>
      <c r="AU510" s="7" t="str">
        <f>IF($J510=AU$4,MAX(AU$1:AU509)+1,"")</f>
        <v/>
      </c>
      <c r="AV510" s="7" t="str">
        <f>IF($J510=AV$4,MAX(AV$1:AV509)+1,"")</f>
        <v/>
      </c>
      <c r="AW510" s="7" t="str">
        <f>IF($J510=AW$4,MAX(AW$1:AW509)+1,"")</f>
        <v/>
      </c>
      <c r="AX510" s="7" t="str">
        <f>IF($J510=AX$4,MAX(AX$1:AX509)+1,"")</f>
        <v/>
      </c>
      <c r="AY510" s="7" t="str">
        <f>IF($J510=AY$4,MAX(AY$1:AY509)+1,"")</f>
        <v/>
      </c>
      <c r="AZ510" s="7" t="str">
        <f>IF($J510=AZ$4,MAX(AZ$1:AZ509)+1,"")</f>
        <v/>
      </c>
      <c r="BA510" s="7" t="str">
        <f>IF($J510=BA$4,MAX(BA$1:BA509)+1,"")</f>
        <v/>
      </c>
      <c r="BB510" s="7" t="str">
        <f>IF($J510=BB$4,MAX(BB$1:BB509)+1,"")</f>
        <v/>
      </c>
      <c r="BC510" s="7" t="str">
        <f>IF($J510=BC$4,MAX(BC$1:BC509)+1,"")</f>
        <v/>
      </c>
      <c r="BD510" s="7" t="str">
        <f>IF($J510=BD$4,MAX(BD$1:BD509)+1,"")</f>
        <v/>
      </c>
      <c r="BE510" s="7" t="str">
        <f>IF($J510=BE$4,MAX(BE$1:BE509)+1,"")</f>
        <v/>
      </c>
      <c r="BF510" s="7" t="str">
        <f>IF($J510=BF$4,MAX(BF$1:BF509)+1,"")</f>
        <v/>
      </c>
      <c r="BG510" s="7" t="str">
        <f>IF($J510=BG$4,MAX(BG$1:BG509)+1,"")</f>
        <v/>
      </c>
      <c r="BH510" s="7" t="str">
        <f>IF($J510=BH$4,MAX(BH$1:BH509)+1,"")</f>
        <v/>
      </c>
      <c r="BI510" s="6">
        <f t="shared" si="32"/>
        <v>5</v>
      </c>
    </row>
    <row r="511" spans="1:61">
      <c r="A511" s="6" t="str">
        <f t="shared" si="33"/>
        <v>มัธยมศึกษาปีที่ 2/4-6</v>
      </c>
      <c r="B511" s="6" t="str">
        <f t="shared" si="30"/>
        <v>ช67211-6</v>
      </c>
      <c r="D511" s="7">
        <v>6</v>
      </c>
      <c r="E511" s="7" t="s">
        <v>1445</v>
      </c>
      <c r="F511" s="6" t="s">
        <v>1446</v>
      </c>
      <c r="G511" s="6" t="s">
        <v>1447</v>
      </c>
      <c r="H511" s="7" t="s">
        <v>787</v>
      </c>
      <c r="J511" s="7" t="str">
        <f>IF(K511='วิชา-ชั้นที่สอน'!$B$9,'วิชา-ชั้นที่สอน'!$A$9,IF(K511='วิชา-ชั้นที่สอน'!$B$10,'วิชา-ชั้นที่สอน'!$A$10,IF(K511='วิชา-ชั้นที่สอน'!$B$11,'วิชา-ชั้นที่สอน'!$A$11,IF(K511='วิชา-ชั้นที่สอน'!$B$12,'วิชา-ชั้นที่สอน'!$A$12,IF(K511='วิชา-ชั้นที่สอน'!$B$13,'วิชา-ชั้นที่สอน'!$A$13,IF(K511='วิชา-ชั้นที่สอน'!$B$14,'วิชา-ชั้นที่สอน'!$A$14,IF(K511='วิชา-ชั้นที่สอน'!$B$15,'วิชา-ชั้นที่สอน'!$A$15,IF(K511='วิชา-ชั้นที่สอน'!$B$16,'วิชา-ชั้นที่สอน'!$A$16,"-"))))))))</f>
        <v>ช67211</v>
      </c>
      <c r="K511" s="7" t="s">
        <v>1865</v>
      </c>
      <c r="L511" s="7" t="str">
        <f>IF(J511=0,"",IF(J511="-","",IF(J511="","",VLOOKUP(J511,'วิชา-ชั้นที่สอน'!$A$3:$F$59,3,FALSE))))</f>
        <v>นางสาวจันทนา  เกิดจันทร์ตรง</v>
      </c>
      <c r="M511" s="7" t="str">
        <f>IF(L511=$M$4,MAX(M$1:$M510)+1,"")</f>
        <v/>
      </c>
      <c r="N511" s="7" t="str">
        <f>IF($L511=N$4,MAX(N$1:N510)+1,"")</f>
        <v/>
      </c>
      <c r="O511" s="7" t="str">
        <f>IF($L511=O$4,MAX(O$1:O510)+1,"")</f>
        <v/>
      </c>
      <c r="P511" s="7" t="str">
        <f>IF($L511=P$4,MAX(P$1:P510)+1,"")</f>
        <v/>
      </c>
      <c r="Q511" s="7" t="str">
        <f>IF($L511=Q$4,MAX(Q$1:Q510)+1,"")</f>
        <v/>
      </c>
      <c r="R511" s="7" t="str">
        <f>IF($L511=R$4,MAX(R$1:R510)+1,"")</f>
        <v/>
      </c>
      <c r="S511" s="7" t="str">
        <f>IF($L511=S$4,MAX(S$1:S510)+1,"")</f>
        <v/>
      </c>
      <c r="T511" s="7" t="str">
        <f>IF($L511=T$4,MAX(T$1:T510)+1,"")</f>
        <v/>
      </c>
      <c r="U511" s="7">
        <f>IF($L511=U$4,MAX(U$1:U510)+1,"")</f>
        <v>46</v>
      </c>
      <c r="V511" s="6">
        <f t="shared" si="31"/>
        <v>46</v>
      </c>
      <c r="X511" s="7" t="str">
        <f>IF($J511=X$4,MAX(X$1:X510)+1,"")</f>
        <v/>
      </c>
      <c r="Y511" s="7" t="str">
        <f>IF($J511=Y$4,MAX(Y$1:Y510)+1,"")</f>
        <v/>
      </c>
      <c r="Z511" s="7" t="str">
        <f>IF($J511=Z$4,MAX(Z$1:Z510)+1,"")</f>
        <v/>
      </c>
      <c r="AA511" s="7" t="str">
        <f>IF($J511=AA$4,MAX(AA$1:AA510)+1,"")</f>
        <v/>
      </c>
      <c r="AB511" s="7" t="str">
        <f>IF($J511=AB$4,MAX(AB$1:AB510)+1,"")</f>
        <v/>
      </c>
      <c r="AC511" s="7" t="str">
        <f>IF($J511=AC$4,MAX(AC$1:AC510)+1,"")</f>
        <v/>
      </c>
      <c r="AD511" s="7" t="str">
        <f>IF($J511=AD$4,MAX(AD$1:AD510)+1,"")</f>
        <v/>
      </c>
      <c r="AE511" s="7" t="str">
        <f>IF($J511=AE$4,MAX(AE$1:AE510)+1,"")</f>
        <v/>
      </c>
      <c r="AF511" s="7">
        <f>IF($J511=AF$4,MAX(AF$1:AF510)+1,"")</f>
        <v>6</v>
      </c>
      <c r="AG511" s="7" t="str">
        <f>IF($J511=AG$4,MAX(AG$1:AG510)+1,"")</f>
        <v/>
      </c>
      <c r="AH511" s="7" t="str">
        <f>IF($J511=AH$4,MAX(AH$1:AH510)+1,"")</f>
        <v/>
      </c>
      <c r="AI511" s="7" t="str">
        <f>IF($J511=AI$4,MAX(AI$1:AI510)+1,"")</f>
        <v/>
      </c>
      <c r="AJ511" s="7" t="str">
        <f>IF($J511=AJ$4,MAX(AJ$1:AJ510)+1,"")</f>
        <v/>
      </c>
      <c r="AK511" s="7" t="str">
        <f>IF($J511=AK$4,MAX(AK$1:AK510)+1,"")</f>
        <v/>
      </c>
      <c r="AL511" s="7" t="str">
        <f>IF($J511=AL$4,MAX(AL$1:AL510)+1,"")</f>
        <v/>
      </c>
      <c r="AM511" s="7" t="str">
        <f>IF($J511=AM$4,MAX(AM$1:AM510)+1,"")</f>
        <v/>
      </c>
      <c r="AN511" s="7" t="str">
        <f>IF($J511=AN$4,MAX(AN$1:AN510)+1,"")</f>
        <v/>
      </c>
      <c r="AO511" s="7" t="str">
        <f>IF($J511=AO$4,MAX(AO$1:AO510)+1,"")</f>
        <v/>
      </c>
      <c r="AP511" s="7" t="str">
        <f>IF($J511=AP$4,MAX(AP$1:AP510)+1,"")</f>
        <v/>
      </c>
      <c r="AQ511" s="7" t="str">
        <f>IF($J511=AQ$4,MAX(AQ$1:AQ510)+1,"")</f>
        <v/>
      </c>
      <c r="AR511" s="7" t="str">
        <f>IF($J511=AR$4,MAX(AR$1:AR510)+1,"")</f>
        <v/>
      </c>
      <c r="AS511" s="7" t="str">
        <f>IF($J511=AS$4,MAX(AS$1:AS510)+1,"")</f>
        <v/>
      </c>
      <c r="AT511" s="7" t="str">
        <f>IF($J511=AT$4,MAX(AT$1:AT510)+1,"")</f>
        <v/>
      </c>
      <c r="AU511" s="7" t="str">
        <f>IF($J511=AU$4,MAX(AU$1:AU510)+1,"")</f>
        <v/>
      </c>
      <c r="AV511" s="7" t="str">
        <f>IF($J511=AV$4,MAX(AV$1:AV510)+1,"")</f>
        <v/>
      </c>
      <c r="AW511" s="7" t="str">
        <f>IF($J511=AW$4,MAX(AW$1:AW510)+1,"")</f>
        <v/>
      </c>
      <c r="AX511" s="7" t="str">
        <f>IF($J511=AX$4,MAX(AX$1:AX510)+1,"")</f>
        <v/>
      </c>
      <c r="AY511" s="7" t="str">
        <f>IF($J511=AY$4,MAX(AY$1:AY510)+1,"")</f>
        <v/>
      </c>
      <c r="AZ511" s="7" t="str">
        <f>IF($J511=AZ$4,MAX(AZ$1:AZ510)+1,"")</f>
        <v/>
      </c>
      <c r="BA511" s="7" t="str">
        <f>IF($J511=BA$4,MAX(BA$1:BA510)+1,"")</f>
        <v/>
      </c>
      <c r="BB511" s="7" t="str">
        <f>IF($J511=BB$4,MAX(BB$1:BB510)+1,"")</f>
        <v/>
      </c>
      <c r="BC511" s="7" t="str">
        <f>IF($J511=BC$4,MAX(BC$1:BC510)+1,"")</f>
        <v/>
      </c>
      <c r="BD511" s="7" t="str">
        <f>IF($J511=BD$4,MAX(BD$1:BD510)+1,"")</f>
        <v/>
      </c>
      <c r="BE511" s="7" t="str">
        <f>IF($J511=BE$4,MAX(BE$1:BE510)+1,"")</f>
        <v/>
      </c>
      <c r="BF511" s="7" t="str">
        <f>IF($J511=BF$4,MAX(BF$1:BF510)+1,"")</f>
        <v/>
      </c>
      <c r="BG511" s="7" t="str">
        <f>IF($J511=BG$4,MAX(BG$1:BG510)+1,"")</f>
        <v/>
      </c>
      <c r="BH511" s="7" t="str">
        <f>IF($J511=BH$4,MAX(BH$1:BH510)+1,"")</f>
        <v/>
      </c>
      <c r="BI511" s="6">
        <f t="shared" si="32"/>
        <v>6</v>
      </c>
    </row>
    <row r="512" spans="1:61">
      <c r="A512" s="6" t="str">
        <f t="shared" si="33"/>
        <v>มัธยมศึกษาปีที่ 2/4-7</v>
      </c>
      <c r="B512" s="6" t="str">
        <f t="shared" si="30"/>
        <v>ช67211-7</v>
      </c>
      <c r="D512" s="7">
        <v>7</v>
      </c>
      <c r="E512" s="7" t="s">
        <v>1448</v>
      </c>
      <c r="F512" s="6" t="s">
        <v>1449</v>
      </c>
      <c r="G512" s="6" t="s">
        <v>1450</v>
      </c>
      <c r="H512" s="7" t="s">
        <v>787</v>
      </c>
      <c r="J512" s="7" t="str">
        <f>IF(K512='วิชา-ชั้นที่สอน'!$B$9,'วิชา-ชั้นที่สอน'!$A$9,IF(K512='วิชา-ชั้นที่สอน'!$B$10,'วิชา-ชั้นที่สอน'!$A$10,IF(K512='วิชา-ชั้นที่สอน'!$B$11,'วิชา-ชั้นที่สอน'!$A$11,IF(K512='วิชา-ชั้นที่สอน'!$B$12,'วิชา-ชั้นที่สอน'!$A$12,IF(K512='วิชา-ชั้นที่สอน'!$B$13,'วิชา-ชั้นที่สอน'!$A$13,IF(K512='วิชา-ชั้นที่สอน'!$B$14,'วิชา-ชั้นที่สอน'!$A$14,IF(K512='วิชา-ชั้นที่สอน'!$B$15,'วิชา-ชั้นที่สอน'!$A$15,IF(K512='วิชา-ชั้นที่สอน'!$B$16,'วิชา-ชั้นที่สอน'!$A$16,"-"))))))))</f>
        <v>ช67211</v>
      </c>
      <c r="K512" s="7" t="s">
        <v>1865</v>
      </c>
      <c r="L512" s="7" t="str">
        <f>IF(J512=0,"",IF(J512="-","",IF(J512="","",VLOOKUP(J512,'วิชา-ชั้นที่สอน'!$A$3:$F$59,3,FALSE))))</f>
        <v>นางสาวจันทนา  เกิดจันทร์ตรง</v>
      </c>
      <c r="M512" s="7" t="str">
        <f>IF(L512=$M$4,MAX(M$1:$M511)+1,"")</f>
        <v/>
      </c>
      <c r="N512" s="7" t="str">
        <f>IF($L512=N$4,MAX(N$1:N511)+1,"")</f>
        <v/>
      </c>
      <c r="O512" s="7" t="str">
        <f>IF($L512=O$4,MAX(O$1:O511)+1,"")</f>
        <v/>
      </c>
      <c r="P512" s="7" t="str">
        <f>IF($L512=P$4,MAX(P$1:P511)+1,"")</f>
        <v/>
      </c>
      <c r="Q512" s="7" t="str">
        <f>IF($L512=Q$4,MAX(Q$1:Q511)+1,"")</f>
        <v/>
      </c>
      <c r="R512" s="7" t="str">
        <f>IF($L512=R$4,MAX(R$1:R511)+1,"")</f>
        <v/>
      </c>
      <c r="S512" s="7" t="str">
        <f>IF($L512=S$4,MAX(S$1:S511)+1,"")</f>
        <v/>
      </c>
      <c r="T512" s="7" t="str">
        <f>IF($L512=T$4,MAX(T$1:T511)+1,"")</f>
        <v/>
      </c>
      <c r="U512" s="7">
        <f>IF($L512=U$4,MAX(U$1:U511)+1,"")</f>
        <v>47</v>
      </c>
      <c r="V512" s="6">
        <f t="shared" si="31"/>
        <v>47</v>
      </c>
      <c r="X512" s="7" t="str">
        <f>IF($J512=X$4,MAX(X$1:X511)+1,"")</f>
        <v/>
      </c>
      <c r="Y512" s="7" t="str">
        <f>IF($J512=Y$4,MAX(Y$1:Y511)+1,"")</f>
        <v/>
      </c>
      <c r="Z512" s="7" t="str">
        <f>IF($J512=Z$4,MAX(Z$1:Z511)+1,"")</f>
        <v/>
      </c>
      <c r="AA512" s="7" t="str">
        <f>IF($J512=AA$4,MAX(AA$1:AA511)+1,"")</f>
        <v/>
      </c>
      <c r="AB512" s="7" t="str">
        <f>IF($J512=AB$4,MAX(AB$1:AB511)+1,"")</f>
        <v/>
      </c>
      <c r="AC512" s="7" t="str">
        <f>IF($J512=AC$4,MAX(AC$1:AC511)+1,"")</f>
        <v/>
      </c>
      <c r="AD512" s="7" t="str">
        <f>IF($J512=AD$4,MAX(AD$1:AD511)+1,"")</f>
        <v/>
      </c>
      <c r="AE512" s="7" t="str">
        <f>IF($J512=AE$4,MAX(AE$1:AE511)+1,"")</f>
        <v/>
      </c>
      <c r="AF512" s="7">
        <f>IF($J512=AF$4,MAX(AF$1:AF511)+1,"")</f>
        <v>7</v>
      </c>
      <c r="AG512" s="7" t="str">
        <f>IF($J512=AG$4,MAX(AG$1:AG511)+1,"")</f>
        <v/>
      </c>
      <c r="AH512" s="7" t="str">
        <f>IF($J512=AH$4,MAX(AH$1:AH511)+1,"")</f>
        <v/>
      </c>
      <c r="AI512" s="7" t="str">
        <f>IF($J512=AI$4,MAX(AI$1:AI511)+1,"")</f>
        <v/>
      </c>
      <c r="AJ512" s="7" t="str">
        <f>IF($J512=AJ$4,MAX(AJ$1:AJ511)+1,"")</f>
        <v/>
      </c>
      <c r="AK512" s="7" t="str">
        <f>IF($J512=AK$4,MAX(AK$1:AK511)+1,"")</f>
        <v/>
      </c>
      <c r="AL512" s="7" t="str">
        <f>IF($J512=AL$4,MAX(AL$1:AL511)+1,"")</f>
        <v/>
      </c>
      <c r="AM512" s="7" t="str">
        <f>IF($J512=AM$4,MAX(AM$1:AM511)+1,"")</f>
        <v/>
      </c>
      <c r="AN512" s="7" t="str">
        <f>IF($J512=AN$4,MAX(AN$1:AN511)+1,"")</f>
        <v/>
      </c>
      <c r="AO512" s="7" t="str">
        <f>IF($J512=AO$4,MAX(AO$1:AO511)+1,"")</f>
        <v/>
      </c>
      <c r="AP512" s="7" t="str">
        <f>IF($J512=AP$4,MAX(AP$1:AP511)+1,"")</f>
        <v/>
      </c>
      <c r="AQ512" s="7" t="str">
        <f>IF($J512=AQ$4,MAX(AQ$1:AQ511)+1,"")</f>
        <v/>
      </c>
      <c r="AR512" s="7" t="str">
        <f>IF($J512=AR$4,MAX(AR$1:AR511)+1,"")</f>
        <v/>
      </c>
      <c r="AS512" s="7" t="str">
        <f>IF($J512=AS$4,MAX(AS$1:AS511)+1,"")</f>
        <v/>
      </c>
      <c r="AT512" s="7" t="str">
        <f>IF($J512=AT$4,MAX(AT$1:AT511)+1,"")</f>
        <v/>
      </c>
      <c r="AU512" s="7" t="str">
        <f>IF($J512=AU$4,MAX(AU$1:AU511)+1,"")</f>
        <v/>
      </c>
      <c r="AV512" s="7" t="str">
        <f>IF($J512=AV$4,MAX(AV$1:AV511)+1,"")</f>
        <v/>
      </c>
      <c r="AW512" s="7" t="str">
        <f>IF($J512=AW$4,MAX(AW$1:AW511)+1,"")</f>
        <v/>
      </c>
      <c r="AX512" s="7" t="str">
        <f>IF($J512=AX$4,MAX(AX$1:AX511)+1,"")</f>
        <v/>
      </c>
      <c r="AY512" s="7" t="str">
        <f>IF($J512=AY$4,MAX(AY$1:AY511)+1,"")</f>
        <v/>
      </c>
      <c r="AZ512" s="7" t="str">
        <f>IF($J512=AZ$4,MAX(AZ$1:AZ511)+1,"")</f>
        <v/>
      </c>
      <c r="BA512" s="7" t="str">
        <f>IF($J512=BA$4,MAX(BA$1:BA511)+1,"")</f>
        <v/>
      </c>
      <c r="BB512" s="7" t="str">
        <f>IF($J512=BB$4,MAX(BB$1:BB511)+1,"")</f>
        <v/>
      </c>
      <c r="BC512" s="7" t="str">
        <f>IF($J512=BC$4,MAX(BC$1:BC511)+1,"")</f>
        <v/>
      </c>
      <c r="BD512" s="7" t="str">
        <f>IF($J512=BD$4,MAX(BD$1:BD511)+1,"")</f>
        <v/>
      </c>
      <c r="BE512" s="7" t="str">
        <f>IF($J512=BE$4,MAX(BE$1:BE511)+1,"")</f>
        <v/>
      </c>
      <c r="BF512" s="7" t="str">
        <f>IF($J512=BF$4,MAX(BF$1:BF511)+1,"")</f>
        <v/>
      </c>
      <c r="BG512" s="7" t="str">
        <f>IF($J512=BG$4,MAX(BG$1:BG511)+1,"")</f>
        <v/>
      </c>
      <c r="BH512" s="7" t="str">
        <f>IF($J512=BH$4,MAX(BH$1:BH511)+1,"")</f>
        <v/>
      </c>
      <c r="BI512" s="6">
        <f t="shared" si="32"/>
        <v>7</v>
      </c>
    </row>
    <row r="513" spans="1:61">
      <c r="A513" s="6" t="str">
        <f t="shared" si="33"/>
        <v>มัธยมศึกษาปีที่ 2/4-8</v>
      </c>
      <c r="B513" s="6" t="str">
        <f t="shared" si="30"/>
        <v>ช67211-8</v>
      </c>
      <c r="D513" s="7">
        <v>8</v>
      </c>
      <c r="E513" s="7" t="s">
        <v>1451</v>
      </c>
      <c r="F513" s="6" t="s">
        <v>1452</v>
      </c>
      <c r="G513" s="6" t="s">
        <v>1453</v>
      </c>
      <c r="H513" s="7" t="s">
        <v>787</v>
      </c>
      <c r="J513" s="7" t="str">
        <f>IF(K513='วิชา-ชั้นที่สอน'!$B$9,'วิชา-ชั้นที่สอน'!$A$9,IF(K513='วิชา-ชั้นที่สอน'!$B$10,'วิชา-ชั้นที่สอน'!$A$10,IF(K513='วิชา-ชั้นที่สอน'!$B$11,'วิชา-ชั้นที่สอน'!$A$11,IF(K513='วิชา-ชั้นที่สอน'!$B$12,'วิชา-ชั้นที่สอน'!$A$12,IF(K513='วิชา-ชั้นที่สอน'!$B$13,'วิชา-ชั้นที่สอน'!$A$13,IF(K513='วิชา-ชั้นที่สอน'!$B$14,'วิชา-ชั้นที่สอน'!$A$14,IF(K513='วิชา-ชั้นที่สอน'!$B$15,'วิชา-ชั้นที่สอน'!$A$15,IF(K513='วิชา-ชั้นที่สอน'!$B$16,'วิชา-ชั้นที่สอน'!$A$16,"-"))))))))</f>
        <v>ช67211</v>
      </c>
      <c r="K513" s="7" t="s">
        <v>1865</v>
      </c>
      <c r="L513" s="7" t="str">
        <f>IF(J513=0,"",IF(J513="-","",IF(J513="","",VLOOKUP(J513,'วิชา-ชั้นที่สอน'!$A$3:$F$59,3,FALSE))))</f>
        <v>นางสาวจันทนา  เกิดจันทร์ตรง</v>
      </c>
      <c r="M513" s="7" t="str">
        <f>IF(L513=$M$4,MAX(M$1:$M512)+1,"")</f>
        <v/>
      </c>
      <c r="N513" s="7" t="str">
        <f>IF($L513=N$4,MAX(N$1:N512)+1,"")</f>
        <v/>
      </c>
      <c r="O513" s="7" t="str">
        <f>IF($L513=O$4,MAX(O$1:O512)+1,"")</f>
        <v/>
      </c>
      <c r="P513" s="7" t="str">
        <f>IF($L513=P$4,MAX(P$1:P512)+1,"")</f>
        <v/>
      </c>
      <c r="Q513" s="7" t="str">
        <f>IF($L513=Q$4,MAX(Q$1:Q512)+1,"")</f>
        <v/>
      </c>
      <c r="R513" s="7" t="str">
        <f>IF($L513=R$4,MAX(R$1:R512)+1,"")</f>
        <v/>
      </c>
      <c r="S513" s="7" t="str">
        <f>IF($L513=S$4,MAX(S$1:S512)+1,"")</f>
        <v/>
      </c>
      <c r="T513" s="7" t="str">
        <f>IF($L513=T$4,MAX(T$1:T512)+1,"")</f>
        <v/>
      </c>
      <c r="U513" s="7">
        <f>IF($L513=U$4,MAX(U$1:U512)+1,"")</f>
        <v>48</v>
      </c>
      <c r="V513" s="6">
        <f t="shared" si="31"/>
        <v>48</v>
      </c>
      <c r="X513" s="7" t="str">
        <f>IF($J513=X$4,MAX(X$1:X512)+1,"")</f>
        <v/>
      </c>
      <c r="Y513" s="7" t="str">
        <f>IF($J513=Y$4,MAX(Y$1:Y512)+1,"")</f>
        <v/>
      </c>
      <c r="Z513" s="7" t="str">
        <f>IF($J513=Z$4,MAX(Z$1:Z512)+1,"")</f>
        <v/>
      </c>
      <c r="AA513" s="7" t="str">
        <f>IF($J513=AA$4,MAX(AA$1:AA512)+1,"")</f>
        <v/>
      </c>
      <c r="AB513" s="7" t="str">
        <f>IF($J513=AB$4,MAX(AB$1:AB512)+1,"")</f>
        <v/>
      </c>
      <c r="AC513" s="7" t="str">
        <f>IF($J513=AC$4,MAX(AC$1:AC512)+1,"")</f>
        <v/>
      </c>
      <c r="AD513" s="7" t="str">
        <f>IF($J513=AD$4,MAX(AD$1:AD512)+1,"")</f>
        <v/>
      </c>
      <c r="AE513" s="7" t="str">
        <f>IF($J513=AE$4,MAX(AE$1:AE512)+1,"")</f>
        <v/>
      </c>
      <c r="AF513" s="7">
        <f>IF($J513=AF$4,MAX(AF$1:AF512)+1,"")</f>
        <v>8</v>
      </c>
      <c r="AG513" s="7" t="str">
        <f>IF($J513=AG$4,MAX(AG$1:AG512)+1,"")</f>
        <v/>
      </c>
      <c r="AH513" s="7" t="str">
        <f>IF($J513=AH$4,MAX(AH$1:AH512)+1,"")</f>
        <v/>
      </c>
      <c r="AI513" s="7" t="str">
        <f>IF($J513=AI$4,MAX(AI$1:AI512)+1,"")</f>
        <v/>
      </c>
      <c r="AJ513" s="7" t="str">
        <f>IF($J513=AJ$4,MAX(AJ$1:AJ512)+1,"")</f>
        <v/>
      </c>
      <c r="AK513" s="7" t="str">
        <f>IF($J513=AK$4,MAX(AK$1:AK512)+1,"")</f>
        <v/>
      </c>
      <c r="AL513" s="7" t="str">
        <f>IF($J513=AL$4,MAX(AL$1:AL512)+1,"")</f>
        <v/>
      </c>
      <c r="AM513" s="7" t="str">
        <f>IF($J513=AM$4,MAX(AM$1:AM512)+1,"")</f>
        <v/>
      </c>
      <c r="AN513" s="7" t="str">
        <f>IF($J513=AN$4,MAX(AN$1:AN512)+1,"")</f>
        <v/>
      </c>
      <c r="AO513" s="7" t="str">
        <f>IF($J513=AO$4,MAX(AO$1:AO512)+1,"")</f>
        <v/>
      </c>
      <c r="AP513" s="7" t="str">
        <f>IF($J513=AP$4,MAX(AP$1:AP512)+1,"")</f>
        <v/>
      </c>
      <c r="AQ513" s="7" t="str">
        <f>IF($J513=AQ$4,MAX(AQ$1:AQ512)+1,"")</f>
        <v/>
      </c>
      <c r="AR513" s="7" t="str">
        <f>IF($J513=AR$4,MAX(AR$1:AR512)+1,"")</f>
        <v/>
      </c>
      <c r="AS513" s="7" t="str">
        <f>IF($J513=AS$4,MAX(AS$1:AS512)+1,"")</f>
        <v/>
      </c>
      <c r="AT513" s="7" t="str">
        <f>IF($J513=AT$4,MAX(AT$1:AT512)+1,"")</f>
        <v/>
      </c>
      <c r="AU513" s="7" t="str">
        <f>IF($J513=AU$4,MAX(AU$1:AU512)+1,"")</f>
        <v/>
      </c>
      <c r="AV513" s="7" t="str">
        <f>IF($J513=AV$4,MAX(AV$1:AV512)+1,"")</f>
        <v/>
      </c>
      <c r="AW513" s="7" t="str">
        <f>IF($J513=AW$4,MAX(AW$1:AW512)+1,"")</f>
        <v/>
      </c>
      <c r="AX513" s="7" t="str">
        <f>IF($J513=AX$4,MAX(AX$1:AX512)+1,"")</f>
        <v/>
      </c>
      <c r="AY513" s="7" t="str">
        <f>IF($J513=AY$4,MAX(AY$1:AY512)+1,"")</f>
        <v/>
      </c>
      <c r="AZ513" s="7" t="str">
        <f>IF($J513=AZ$4,MAX(AZ$1:AZ512)+1,"")</f>
        <v/>
      </c>
      <c r="BA513" s="7" t="str">
        <f>IF($J513=BA$4,MAX(BA$1:BA512)+1,"")</f>
        <v/>
      </c>
      <c r="BB513" s="7" t="str">
        <f>IF($J513=BB$4,MAX(BB$1:BB512)+1,"")</f>
        <v/>
      </c>
      <c r="BC513" s="7" t="str">
        <f>IF($J513=BC$4,MAX(BC$1:BC512)+1,"")</f>
        <v/>
      </c>
      <c r="BD513" s="7" t="str">
        <f>IF($J513=BD$4,MAX(BD$1:BD512)+1,"")</f>
        <v/>
      </c>
      <c r="BE513" s="7" t="str">
        <f>IF($J513=BE$4,MAX(BE$1:BE512)+1,"")</f>
        <v/>
      </c>
      <c r="BF513" s="7" t="str">
        <f>IF($J513=BF$4,MAX(BF$1:BF512)+1,"")</f>
        <v/>
      </c>
      <c r="BG513" s="7" t="str">
        <f>IF($J513=BG$4,MAX(BG$1:BG512)+1,"")</f>
        <v/>
      </c>
      <c r="BH513" s="7" t="str">
        <f>IF($J513=BH$4,MAX(BH$1:BH512)+1,"")</f>
        <v/>
      </c>
      <c r="BI513" s="6">
        <f t="shared" si="32"/>
        <v>8</v>
      </c>
    </row>
    <row r="514" spans="1:61">
      <c r="A514" s="6" t="str">
        <f t="shared" si="33"/>
        <v>มัธยมศึกษาปีที่ 2/4-9</v>
      </c>
      <c r="B514" s="6" t="str">
        <f t="shared" si="30"/>
        <v>ช67211-9</v>
      </c>
      <c r="D514" s="7">
        <v>9</v>
      </c>
      <c r="E514" s="7" t="s">
        <v>1454</v>
      </c>
      <c r="F514" s="6" t="s">
        <v>1455</v>
      </c>
      <c r="G514" s="6" t="s">
        <v>1456</v>
      </c>
      <c r="H514" s="7" t="s">
        <v>787</v>
      </c>
      <c r="J514" s="7" t="str">
        <f>IF(K514='วิชา-ชั้นที่สอน'!$B$9,'วิชา-ชั้นที่สอน'!$A$9,IF(K514='วิชา-ชั้นที่สอน'!$B$10,'วิชา-ชั้นที่สอน'!$A$10,IF(K514='วิชา-ชั้นที่สอน'!$B$11,'วิชา-ชั้นที่สอน'!$A$11,IF(K514='วิชา-ชั้นที่สอน'!$B$12,'วิชา-ชั้นที่สอน'!$A$12,IF(K514='วิชา-ชั้นที่สอน'!$B$13,'วิชา-ชั้นที่สอน'!$A$13,IF(K514='วิชา-ชั้นที่สอน'!$B$14,'วิชา-ชั้นที่สอน'!$A$14,IF(K514='วิชา-ชั้นที่สอน'!$B$15,'วิชา-ชั้นที่สอน'!$A$15,IF(K514='วิชา-ชั้นที่สอน'!$B$16,'วิชา-ชั้นที่สอน'!$A$16,"-"))))))))</f>
        <v>ช67211</v>
      </c>
      <c r="K514" s="7" t="s">
        <v>1865</v>
      </c>
      <c r="L514" s="7" t="str">
        <f>IF(J514=0,"",IF(J514="-","",IF(J514="","",VLOOKUP(J514,'วิชา-ชั้นที่สอน'!$A$3:$F$59,3,FALSE))))</f>
        <v>นางสาวจันทนา  เกิดจันทร์ตรง</v>
      </c>
      <c r="M514" s="7" t="str">
        <f>IF(L514=$M$4,MAX(M$1:$M513)+1,"")</f>
        <v/>
      </c>
      <c r="N514" s="7" t="str">
        <f>IF($L514=N$4,MAX(N$1:N513)+1,"")</f>
        <v/>
      </c>
      <c r="O514" s="7" t="str">
        <f>IF($L514=O$4,MAX(O$1:O513)+1,"")</f>
        <v/>
      </c>
      <c r="P514" s="7" t="str">
        <f>IF($L514=P$4,MAX(P$1:P513)+1,"")</f>
        <v/>
      </c>
      <c r="Q514" s="7" t="str">
        <f>IF($L514=Q$4,MAX(Q$1:Q513)+1,"")</f>
        <v/>
      </c>
      <c r="R514" s="7" t="str">
        <f>IF($L514=R$4,MAX(R$1:R513)+1,"")</f>
        <v/>
      </c>
      <c r="S514" s="7" t="str">
        <f>IF($L514=S$4,MAX(S$1:S513)+1,"")</f>
        <v/>
      </c>
      <c r="T514" s="7" t="str">
        <f>IF($L514=T$4,MAX(T$1:T513)+1,"")</f>
        <v/>
      </c>
      <c r="U514" s="7">
        <f>IF($L514=U$4,MAX(U$1:U513)+1,"")</f>
        <v>49</v>
      </c>
      <c r="V514" s="6">
        <f t="shared" si="31"/>
        <v>49</v>
      </c>
      <c r="X514" s="7" t="str">
        <f>IF($J514=X$4,MAX(X$1:X513)+1,"")</f>
        <v/>
      </c>
      <c r="Y514" s="7" t="str">
        <f>IF($J514=Y$4,MAX(Y$1:Y513)+1,"")</f>
        <v/>
      </c>
      <c r="Z514" s="7" t="str">
        <f>IF($J514=Z$4,MAX(Z$1:Z513)+1,"")</f>
        <v/>
      </c>
      <c r="AA514" s="7" t="str">
        <f>IF($J514=AA$4,MAX(AA$1:AA513)+1,"")</f>
        <v/>
      </c>
      <c r="AB514" s="7" t="str">
        <f>IF($J514=AB$4,MAX(AB$1:AB513)+1,"")</f>
        <v/>
      </c>
      <c r="AC514" s="7" t="str">
        <f>IF($J514=AC$4,MAX(AC$1:AC513)+1,"")</f>
        <v/>
      </c>
      <c r="AD514" s="7" t="str">
        <f>IF($J514=AD$4,MAX(AD$1:AD513)+1,"")</f>
        <v/>
      </c>
      <c r="AE514" s="7" t="str">
        <f>IF($J514=AE$4,MAX(AE$1:AE513)+1,"")</f>
        <v/>
      </c>
      <c r="AF514" s="7">
        <f>IF($J514=AF$4,MAX(AF$1:AF513)+1,"")</f>
        <v>9</v>
      </c>
      <c r="AG514" s="7" t="str">
        <f>IF($J514=AG$4,MAX(AG$1:AG513)+1,"")</f>
        <v/>
      </c>
      <c r="AH514" s="7" t="str">
        <f>IF($J514=AH$4,MAX(AH$1:AH513)+1,"")</f>
        <v/>
      </c>
      <c r="AI514" s="7" t="str">
        <f>IF($J514=AI$4,MAX(AI$1:AI513)+1,"")</f>
        <v/>
      </c>
      <c r="AJ514" s="7" t="str">
        <f>IF($J514=AJ$4,MAX(AJ$1:AJ513)+1,"")</f>
        <v/>
      </c>
      <c r="AK514" s="7" t="str">
        <f>IF($J514=AK$4,MAX(AK$1:AK513)+1,"")</f>
        <v/>
      </c>
      <c r="AL514" s="7" t="str">
        <f>IF($J514=AL$4,MAX(AL$1:AL513)+1,"")</f>
        <v/>
      </c>
      <c r="AM514" s="7" t="str">
        <f>IF($J514=AM$4,MAX(AM$1:AM513)+1,"")</f>
        <v/>
      </c>
      <c r="AN514" s="7" t="str">
        <f>IF($J514=AN$4,MAX(AN$1:AN513)+1,"")</f>
        <v/>
      </c>
      <c r="AO514" s="7" t="str">
        <f>IF($J514=AO$4,MAX(AO$1:AO513)+1,"")</f>
        <v/>
      </c>
      <c r="AP514" s="7" t="str">
        <f>IF($J514=AP$4,MAX(AP$1:AP513)+1,"")</f>
        <v/>
      </c>
      <c r="AQ514" s="7" t="str">
        <f>IF($J514=AQ$4,MAX(AQ$1:AQ513)+1,"")</f>
        <v/>
      </c>
      <c r="AR514" s="7" t="str">
        <f>IF($J514=AR$4,MAX(AR$1:AR513)+1,"")</f>
        <v/>
      </c>
      <c r="AS514" s="7" t="str">
        <f>IF($J514=AS$4,MAX(AS$1:AS513)+1,"")</f>
        <v/>
      </c>
      <c r="AT514" s="7" t="str">
        <f>IF($J514=AT$4,MAX(AT$1:AT513)+1,"")</f>
        <v/>
      </c>
      <c r="AU514" s="7" t="str">
        <f>IF($J514=AU$4,MAX(AU$1:AU513)+1,"")</f>
        <v/>
      </c>
      <c r="AV514" s="7" t="str">
        <f>IF($J514=AV$4,MAX(AV$1:AV513)+1,"")</f>
        <v/>
      </c>
      <c r="AW514" s="7" t="str">
        <f>IF($J514=AW$4,MAX(AW$1:AW513)+1,"")</f>
        <v/>
      </c>
      <c r="AX514" s="7" t="str">
        <f>IF($J514=AX$4,MAX(AX$1:AX513)+1,"")</f>
        <v/>
      </c>
      <c r="AY514" s="7" t="str">
        <f>IF($J514=AY$4,MAX(AY$1:AY513)+1,"")</f>
        <v/>
      </c>
      <c r="AZ514" s="7" t="str">
        <f>IF($J514=AZ$4,MAX(AZ$1:AZ513)+1,"")</f>
        <v/>
      </c>
      <c r="BA514" s="7" t="str">
        <f>IF($J514=BA$4,MAX(BA$1:BA513)+1,"")</f>
        <v/>
      </c>
      <c r="BB514" s="7" t="str">
        <f>IF($J514=BB$4,MAX(BB$1:BB513)+1,"")</f>
        <v/>
      </c>
      <c r="BC514" s="7" t="str">
        <f>IF($J514=BC$4,MAX(BC$1:BC513)+1,"")</f>
        <v/>
      </c>
      <c r="BD514" s="7" t="str">
        <f>IF($J514=BD$4,MAX(BD$1:BD513)+1,"")</f>
        <v/>
      </c>
      <c r="BE514" s="7" t="str">
        <f>IF($J514=BE$4,MAX(BE$1:BE513)+1,"")</f>
        <v/>
      </c>
      <c r="BF514" s="7" t="str">
        <f>IF($J514=BF$4,MAX(BF$1:BF513)+1,"")</f>
        <v/>
      </c>
      <c r="BG514" s="7" t="str">
        <f>IF($J514=BG$4,MAX(BG$1:BG513)+1,"")</f>
        <v/>
      </c>
      <c r="BH514" s="7" t="str">
        <f>IF($J514=BH$4,MAX(BH$1:BH513)+1,"")</f>
        <v/>
      </c>
      <c r="BI514" s="6">
        <f t="shared" si="32"/>
        <v>9</v>
      </c>
    </row>
    <row r="515" spans="1:61">
      <c r="A515" s="6" t="str">
        <f t="shared" si="33"/>
        <v>มัธยมศึกษาปีที่ 2/4-10</v>
      </c>
      <c r="B515" s="6" t="str">
        <f t="shared" si="30"/>
        <v>ช67211-10</v>
      </c>
      <c r="D515" s="7">
        <v>10</v>
      </c>
      <c r="E515" s="7" t="s">
        <v>1457</v>
      </c>
      <c r="F515" s="6" t="s">
        <v>1458</v>
      </c>
      <c r="G515" s="6" t="s">
        <v>1459</v>
      </c>
      <c r="H515" s="7" t="s">
        <v>787</v>
      </c>
      <c r="J515" s="7" t="str">
        <f>IF(K515='วิชา-ชั้นที่สอน'!$B$9,'วิชา-ชั้นที่สอน'!$A$9,IF(K515='วิชา-ชั้นที่สอน'!$B$10,'วิชา-ชั้นที่สอน'!$A$10,IF(K515='วิชา-ชั้นที่สอน'!$B$11,'วิชา-ชั้นที่สอน'!$A$11,IF(K515='วิชา-ชั้นที่สอน'!$B$12,'วิชา-ชั้นที่สอน'!$A$12,IF(K515='วิชา-ชั้นที่สอน'!$B$13,'วิชา-ชั้นที่สอน'!$A$13,IF(K515='วิชา-ชั้นที่สอน'!$B$14,'วิชา-ชั้นที่สอน'!$A$14,IF(K515='วิชา-ชั้นที่สอน'!$B$15,'วิชา-ชั้นที่สอน'!$A$15,IF(K515='วิชา-ชั้นที่สอน'!$B$16,'วิชา-ชั้นที่สอน'!$A$16,"-"))))))))</f>
        <v>ช67211</v>
      </c>
      <c r="K515" s="7" t="s">
        <v>1865</v>
      </c>
      <c r="L515" s="7" t="str">
        <f>IF(J515=0,"",IF(J515="-","",IF(J515="","",VLOOKUP(J515,'วิชา-ชั้นที่สอน'!$A$3:$F$59,3,FALSE))))</f>
        <v>นางสาวจันทนา  เกิดจันทร์ตรง</v>
      </c>
      <c r="M515" s="7" t="str">
        <f>IF(L515=$M$4,MAX(M$1:$M514)+1,"")</f>
        <v/>
      </c>
      <c r="N515" s="7" t="str">
        <f>IF($L515=N$4,MAX(N$1:N514)+1,"")</f>
        <v/>
      </c>
      <c r="O515" s="7" t="str">
        <f>IF($L515=O$4,MAX(O$1:O514)+1,"")</f>
        <v/>
      </c>
      <c r="P515" s="7" t="str">
        <f>IF($L515=P$4,MAX(P$1:P514)+1,"")</f>
        <v/>
      </c>
      <c r="Q515" s="7" t="str">
        <f>IF($L515=Q$4,MAX(Q$1:Q514)+1,"")</f>
        <v/>
      </c>
      <c r="R515" s="7" t="str">
        <f>IF($L515=R$4,MAX(R$1:R514)+1,"")</f>
        <v/>
      </c>
      <c r="S515" s="7" t="str">
        <f>IF($L515=S$4,MAX(S$1:S514)+1,"")</f>
        <v/>
      </c>
      <c r="T515" s="7" t="str">
        <f>IF($L515=T$4,MAX(T$1:T514)+1,"")</f>
        <v/>
      </c>
      <c r="U515" s="7">
        <f>IF($L515=U$4,MAX(U$1:U514)+1,"")</f>
        <v>50</v>
      </c>
      <c r="V515" s="6">
        <f t="shared" si="31"/>
        <v>50</v>
      </c>
      <c r="X515" s="7" t="str">
        <f>IF($J515=X$4,MAX(X$1:X514)+1,"")</f>
        <v/>
      </c>
      <c r="Y515" s="7" t="str">
        <f>IF($J515=Y$4,MAX(Y$1:Y514)+1,"")</f>
        <v/>
      </c>
      <c r="Z515" s="7" t="str">
        <f>IF($J515=Z$4,MAX(Z$1:Z514)+1,"")</f>
        <v/>
      </c>
      <c r="AA515" s="7" t="str">
        <f>IF($J515=AA$4,MAX(AA$1:AA514)+1,"")</f>
        <v/>
      </c>
      <c r="AB515" s="7" t="str">
        <f>IF($J515=AB$4,MAX(AB$1:AB514)+1,"")</f>
        <v/>
      </c>
      <c r="AC515" s="7" t="str">
        <f>IF($J515=AC$4,MAX(AC$1:AC514)+1,"")</f>
        <v/>
      </c>
      <c r="AD515" s="7" t="str">
        <f>IF($J515=AD$4,MAX(AD$1:AD514)+1,"")</f>
        <v/>
      </c>
      <c r="AE515" s="7" t="str">
        <f>IF($J515=AE$4,MAX(AE$1:AE514)+1,"")</f>
        <v/>
      </c>
      <c r="AF515" s="7">
        <f>IF($J515=AF$4,MAX(AF$1:AF514)+1,"")</f>
        <v>10</v>
      </c>
      <c r="AG515" s="7" t="str">
        <f>IF($J515=AG$4,MAX(AG$1:AG514)+1,"")</f>
        <v/>
      </c>
      <c r="AH515" s="7" t="str">
        <f>IF($J515=AH$4,MAX(AH$1:AH514)+1,"")</f>
        <v/>
      </c>
      <c r="AI515" s="7" t="str">
        <f>IF($J515=AI$4,MAX(AI$1:AI514)+1,"")</f>
        <v/>
      </c>
      <c r="AJ515" s="7" t="str">
        <f>IF($J515=AJ$4,MAX(AJ$1:AJ514)+1,"")</f>
        <v/>
      </c>
      <c r="AK515" s="7" t="str">
        <f>IF($J515=AK$4,MAX(AK$1:AK514)+1,"")</f>
        <v/>
      </c>
      <c r="AL515" s="7" t="str">
        <f>IF($J515=AL$4,MAX(AL$1:AL514)+1,"")</f>
        <v/>
      </c>
      <c r="AM515" s="7" t="str">
        <f>IF($J515=AM$4,MAX(AM$1:AM514)+1,"")</f>
        <v/>
      </c>
      <c r="AN515" s="7" t="str">
        <f>IF($J515=AN$4,MAX(AN$1:AN514)+1,"")</f>
        <v/>
      </c>
      <c r="AO515" s="7" t="str">
        <f>IF($J515=AO$4,MAX(AO$1:AO514)+1,"")</f>
        <v/>
      </c>
      <c r="AP515" s="7" t="str">
        <f>IF($J515=AP$4,MAX(AP$1:AP514)+1,"")</f>
        <v/>
      </c>
      <c r="AQ515" s="7" t="str">
        <f>IF($J515=AQ$4,MAX(AQ$1:AQ514)+1,"")</f>
        <v/>
      </c>
      <c r="AR515" s="7" t="str">
        <f>IF($J515=AR$4,MAX(AR$1:AR514)+1,"")</f>
        <v/>
      </c>
      <c r="AS515" s="7" t="str">
        <f>IF($J515=AS$4,MAX(AS$1:AS514)+1,"")</f>
        <v/>
      </c>
      <c r="AT515" s="7" t="str">
        <f>IF($J515=AT$4,MAX(AT$1:AT514)+1,"")</f>
        <v/>
      </c>
      <c r="AU515" s="7" t="str">
        <f>IF($J515=AU$4,MAX(AU$1:AU514)+1,"")</f>
        <v/>
      </c>
      <c r="AV515" s="7" t="str">
        <f>IF($J515=AV$4,MAX(AV$1:AV514)+1,"")</f>
        <v/>
      </c>
      <c r="AW515" s="7" t="str">
        <f>IF($J515=AW$4,MAX(AW$1:AW514)+1,"")</f>
        <v/>
      </c>
      <c r="AX515" s="7" t="str">
        <f>IF($J515=AX$4,MAX(AX$1:AX514)+1,"")</f>
        <v/>
      </c>
      <c r="AY515" s="7" t="str">
        <f>IF($J515=AY$4,MAX(AY$1:AY514)+1,"")</f>
        <v/>
      </c>
      <c r="AZ515" s="7" t="str">
        <f>IF($J515=AZ$4,MAX(AZ$1:AZ514)+1,"")</f>
        <v/>
      </c>
      <c r="BA515" s="7" t="str">
        <f>IF($J515=BA$4,MAX(BA$1:BA514)+1,"")</f>
        <v/>
      </c>
      <c r="BB515" s="7" t="str">
        <f>IF($J515=BB$4,MAX(BB$1:BB514)+1,"")</f>
        <v/>
      </c>
      <c r="BC515" s="7" t="str">
        <f>IF($J515=BC$4,MAX(BC$1:BC514)+1,"")</f>
        <v/>
      </c>
      <c r="BD515" s="7" t="str">
        <f>IF($J515=BD$4,MAX(BD$1:BD514)+1,"")</f>
        <v/>
      </c>
      <c r="BE515" s="7" t="str">
        <f>IF($J515=BE$4,MAX(BE$1:BE514)+1,"")</f>
        <v/>
      </c>
      <c r="BF515" s="7" t="str">
        <f>IF($J515=BF$4,MAX(BF$1:BF514)+1,"")</f>
        <v/>
      </c>
      <c r="BG515" s="7" t="str">
        <f>IF($J515=BG$4,MAX(BG$1:BG514)+1,"")</f>
        <v/>
      </c>
      <c r="BH515" s="7" t="str">
        <f>IF($J515=BH$4,MAX(BH$1:BH514)+1,"")</f>
        <v/>
      </c>
      <c r="BI515" s="6">
        <f t="shared" si="32"/>
        <v>10</v>
      </c>
    </row>
    <row r="516" spans="1:61">
      <c r="A516" s="6" t="str">
        <f t="shared" si="33"/>
        <v>มัธยมศึกษาปีที่ 2/4-11</v>
      </c>
      <c r="B516" s="6" t="str">
        <f t="shared" si="30"/>
        <v>ช67211-11</v>
      </c>
      <c r="D516" s="7">
        <v>11</v>
      </c>
      <c r="E516" s="7" t="s">
        <v>1460</v>
      </c>
      <c r="F516" s="6" t="s">
        <v>1461</v>
      </c>
      <c r="G516" s="6" t="s">
        <v>1462</v>
      </c>
      <c r="H516" s="7" t="s">
        <v>787</v>
      </c>
      <c r="J516" s="7" t="str">
        <f>IF(K516='วิชา-ชั้นที่สอน'!$B$9,'วิชา-ชั้นที่สอน'!$A$9,IF(K516='วิชา-ชั้นที่สอน'!$B$10,'วิชา-ชั้นที่สอน'!$A$10,IF(K516='วิชา-ชั้นที่สอน'!$B$11,'วิชา-ชั้นที่สอน'!$A$11,IF(K516='วิชา-ชั้นที่สอน'!$B$12,'วิชา-ชั้นที่สอน'!$A$12,IF(K516='วิชา-ชั้นที่สอน'!$B$13,'วิชา-ชั้นที่สอน'!$A$13,IF(K516='วิชา-ชั้นที่สอน'!$B$14,'วิชา-ชั้นที่สอน'!$A$14,IF(K516='วิชา-ชั้นที่สอน'!$B$15,'วิชา-ชั้นที่สอน'!$A$15,IF(K516='วิชา-ชั้นที่สอน'!$B$16,'วิชา-ชั้นที่สอน'!$A$16,"-"))))))))</f>
        <v>ช67211</v>
      </c>
      <c r="K516" s="7" t="s">
        <v>1865</v>
      </c>
      <c r="L516" s="7" t="str">
        <f>IF(J516=0,"",IF(J516="-","",IF(J516="","",VLOOKUP(J516,'วิชา-ชั้นที่สอน'!$A$3:$F$59,3,FALSE))))</f>
        <v>นางสาวจันทนา  เกิดจันทร์ตรง</v>
      </c>
      <c r="M516" s="7" t="str">
        <f>IF(L516=$M$4,MAX(M$1:$M515)+1,"")</f>
        <v/>
      </c>
      <c r="N516" s="7" t="str">
        <f>IF($L516=N$4,MAX(N$1:N515)+1,"")</f>
        <v/>
      </c>
      <c r="O516" s="7" t="str">
        <f>IF($L516=O$4,MAX(O$1:O515)+1,"")</f>
        <v/>
      </c>
      <c r="P516" s="7" t="str">
        <f>IF($L516=P$4,MAX(P$1:P515)+1,"")</f>
        <v/>
      </c>
      <c r="Q516" s="7" t="str">
        <f>IF($L516=Q$4,MAX(Q$1:Q515)+1,"")</f>
        <v/>
      </c>
      <c r="R516" s="7" t="str">
        <f>IF($L516=R$4,MAX(R$1:R515)+1,"")</f>
        <v/>
      </c>
      <c r="S516" s="7" t="str">
        <f>IF($L516=S$4,MAX(S$1:S515)+1,"")</f>
        <v/>
      </c>
      <c r="T516" s="7" t="str">
        <f>IF($L516=T$4,MAX(T$1:T515)+1,"")</f>
        <v/>
      </c>
      <c r="U516" s="7">
        <f>IF($L516=U$4,MAX(U$1:U515)+1,"")</f>
        <v>51</v>
      </c>
      <c r="V516" s="6">
        <f t="shared" si="31"/>
        <v>51</v>
      </c>
      <c r="X516" s="7" t="str">
        <f>IF($J516=X$4,MAX(X$1:X515)+1,"")</f>
        <v/>
      </c>
      <c r="Y516" s="7" t="str">
        <f>IF($J516=Y$4,MAX(Y$1:Y515)+1,"")</f>
        <v/>
      </c>
      <c r="Z516" s="7" t="str">
        <f>IF($J516=Z$4,MAX(Z$1:Z515)+1,"")</f>
        <v/>
      </c>
      <c r="AA516" s="7" t="str">
        <f>IF($J516=AA$4,MAX(AA$1:AA515)+1,"")</f>
        <v/>
      </c>
      <c r="AB516" s="7" t="str">
        <f>IF($J516=AB$4,MAX(AB$1:AB515)+1,"")</f>
        <v/>
      </c>
      <c r="AC516" s="7" t="str">
        <f>IF($J516=AC$4,MAX(AC$1:AC515)+1,"")</f>
        <v/>
      </c>
      <c r="AD516" s="7" t="str">
        <f>IF($J516=AD$4,MAX(AD$1:AD515)+1,"")</f>
        <v/>
      </c>
      <c r="AE516" s="7" t="str">
        <f>IF($J516=AE$4,MAX(AE$1:AE515)+1,"")</f>
        <v/>
      </c>
      <c r="AF516" s="7">
        <f>IF($J516=AF$4,MAX(AF$1:AF515)+1,"")</f>
        <v>11</v>
      </c>
      <c r="AG516" s="7" t="str">
        <f>IF($J516=AG$4,MAX(AG$1:AG515)+1,"")</f>
        <v/>
      </c>
      <c r="AH516" s="7" t="str">
        <f>IF($J516=AH$4,MAX(AH$1:AH515)+1,"")</f>
        <v/>
      </c>
      <c r="AI516" s="7" t="str">
        <f>IF($J516=AI$4,MAX(AI$1:AI515)+1,"")</f>
        <v/>
      </c>
      <c r="AJ516" s="7" t="str">
        <f>IF($J516=AJ$4,MAX(AJ$1:AJ515)+1,"")</f>
        <v/>
      </c>
      <c r="AK516" s="7" t="str">
        <f>IF($J516=AK$4,MAX(AK$1:AK515)+1,"")</f>
        <v/>
      </c>
      <c r="AL516" s="7" t="str">
        <f>IF($J516=AL$4,MAX(AL$1:AL515)+1,"")</f>
        <v/>
      </c>
      <c r="AM516" s="7" t="str">
        <f>IF($J516=AM$4,MAX(AM$1:AM515)+1,"")</f>
        <v/>
      </c>
      <c r="AN516" s="7" t="str">
        <f>IF($J516=AN$4,MAX(AN$1:AN515)+1,"")</f>
        <v/>
      </c>
      <c r="AO516" s="7" t="str">
        <f>IF($J516=AO$4,MAX(AO$1:AO515)+1,"")</f>
        <v/>
      </c>
      <c r="AP516" s="7" t="str">
        <f>IF($J516=AP$4,MAX(AP$1:AP515)+1,"")</f>
        <v/>
      </c>
      <c r="AQ516" s="7" t="str">
        <f>IF($J516=AQ$4,MAX(AQ$1:AQ515)+1,"")</f>
        <v/>
      </c>
      <c r="AR516" s="7" t="str">
        <f>IF($J516=AR$4,MAX(AR$1:AR515)+1,"")</f>
        <v/>
      </c>
      <c r="AS516" s="7" t="str">
        <f>IF($J516=AS$4,MAX(AS$1:AS515)+1,"")</f>
        <v/>
      </c>
      <c r="AT516" s="7" t="str">
        <f>IF($J516=AT$4,MAX(AT$1:AT515)+1,"")</f>
        <v/>
      </c>
      <c r="AU516" s="7" t="str">
        <f>IF($J516=AU$4,MAX(AU$1:AU515)+1,"")</f>
        <v/>
      </c>
      <c r="AV516" s="7" t="str">
        <f>IF($J516=AV$4,MAX(AV$1:AV515)+1,"")</f>
        <v/>
      </c>
      <c r="AW516" s="7" t="str">
        <f>IF($J516=AW$4,MAX(AW$1:AW515)+1,"")</f>
        <v/>
      </c>
      <c r="AX516" s="7" t="str">
        <f>IF($J516=AX$4,MAX(AX$1:AX515)+1,"")</f>
        <v/>
      </c>
      <c r="AY516" s="7" t="str">
        <f>IF($J516=AY$4,MAX(AY$1:AY515)+1,"")</f>
        <v/>
      </c>
      <c r="AZ516" s="7" t="str">
        <f>IF($J516=AZ$4,MAX(AZ$1:AZ515)+1,"")</f>
        <v/>
      </c>
      <c r="BA516" s="7" t="str">
        <f>IF($J516=BA$4,MAX(BA$1:BA515)+1,"")</f>
        <v/>
      </c>
      <c r="BB516" s="7" t="str">
        <f>IF($J516=BB$4,MAX(BB$1:BB515)+1,"")</f>
        <v/>
      </c>
      <c r="BC516" s="7" t="str">
        <f>IF($J516=BC$4,MAX(BC$1:BC515)+1,"")</f>
        <v/>
      </c>
      <c r="BD516" s="7" t="str">
        <f>IF($J516=BD$4,MAX(BD$1:BD515)+1,"")</f>
        <v/>
      </c>
      <c r="BE516" s="7" t="str">
        <f>IF($J516=BE$4,MAX(BE$1:BE515)+1,"")</f>
        <v/>
      </c>
      <c r="BF516" s="7" t="str">
        <f>IF($J516=BF$4,MAX(BF$1:BF515)+1,"")</f>
        <v/>
      </c>
      <c r="BG516" s="7" t="str">
        <f>IF($J516=BG$4,MAX(BG$1:BG515)+1,"")</f>
        <v/>
      </c>
      <c r="BH516" s="7" t="str">
        <f>IF($J516=BH$4,MAX(BH$1:BH515)+1,"")</f>
        <v/>
      </c>
      <c r="BI516" s="6">
        <f t="shared" si="32"/>
        <v>11</v>
      </c>
    </row>
    <row r="517" spans="1:61">
      <c r="A517" s="6" t="str">
        <f t="shared" si="33"/>
        <v>มัธยมศึกษาปีที่ 2/4-12</v>
      </c>
      <c r="B517" s="6" t="str">
        <f t="shared" si="30"/>
        <v>ช67211-12</v>
      </c>
      <c r="D517" s="7">
        <v>12</v>
      </c>
      <c r="E517" s="7" t="s">
        <v>1463</v>
      </c>
      <c r="F517" s="6" t="s">
        <v>1091</v>
      </c>
      <c r="G517" s="6" t="s">
        <v>1464</v>
      </c>
      <c r="H517" s="7" t="s">
        <v>787</v>
      </c>
      <c r="J517" s="7" t="str">
        <f>IF(K517='วิชา-ชั้นที่สอน'!$B$9,'วิชา-ชั้นที่สอน'!$A$9,IF(K517='วิชา-ชั้นที่สอน'!$B$10,'วิชา-ชั้นที่สอน'!$A$10,IF(K517='วิชา-ชั้นที่สอน'!$B$11,'วิชา-ชั้นที่สอน'!$A$11,IF(K517='วิชา-ชั้นที่สอน'!$B$12,'วิชา-ชั้นที่สอน'!$A$12,IF(K517='วิชา-ชั้นที่สอน'!$B$13,'วิชา-ชั้นที่สอน'!$A$13,IF(K517='วิชา-ชั้นที่สอน'!$B$14,'วิชา-ชั้นที่สอน'!$A$14,IF(K517='วิชา-ชั้นที่สอน'!$B$15,'วิชา-ชั้นที่สอน'!$A$15,IF(K517='วิชา-ชั้นที่สอน'!$B$16,'วิชา-ชั้นที่สอน'!$A$16,"-"))))))))</f>
        <v>ช67211</v>
      </c>
      <c r="K517" s="7" t="s">
        <v>1865</v>
      </c>
      <c r="L517" s="7" t="str">
        <f>IF(J517=0,"",IF(J517="-","",IF(J517="","",VLOOKUP(J517,'วิชา-ชั้นที่สอน'!$A$3:$F$59,3,FALSE))))</f>
        <v>นางสาวจันทนา  เกิดจันทร์ตรง</v>
      </c>
      <c r="M517" s="7" t="str">
        <f>IF(L517=$M$4,MAX(M$1:$M516)+1,"")</f>
        <v/>
      </c>
      <c r="N517" s="7" t="str">
        <f>IF($L517=N$4,MAX(N$1:N516)+1,"")</f>
        <v/>
      </c>
      <c r="O517" s="7" t="str">
        <f>IF($L517=O$4,MAX(O$1:O516)+1,"")</f>
        <v/>
      </c>
      <c r="P517" s="7" t="str">
        <f>IF($L517=P$4,MAX(P$1:P516)+1,"")</f>
        <v/>
      </c>
      <c r="Q517" s="7" t="str">
        <f>IF($L517=Q$4,MAX(Q$1:Q516)+1,"")</f>
        <v/>
      </c>
      <c r="R517" s="7" t="str">
        <f>IF($L517=R$4,MAX(R$1:R516)+1,"")</f>
        <v/>
      </c>
      <c r="S517" s="7" t="str">
        <f>IF($L517=S$4,MAX(S$1:S516)+1,"")</f>
        <v/>
      </c>
      <c r="T517" s="7" t="str">
        <f>IF($L517=T$4,MAX(T$1:T516)+1,"")</f>
        <v/>
      </c>
      <c r="U517" s="7">
        <f>IF($L517=U$4,MAX(U$1:U516)+1,"")</f>
        <v>52</v>
      </c>
      <c r="V517" s="6">
        <f t="shared" si="31"/>
        <v>52</v>
      </c>
      <c r="X517" s="7" t="str">
        <f>IF($J517=X$4,MAX(X$1:X516)+1,"")</f>
        <v/>
      </c>
      <c r="Y517" s="7" t="str">
        <f>IF($J517=Y$4,MAX(Y$1:Y516)+1,"")</f>
        <v/>
      </c>
      <c r="Z517" s="7" t="str">
        <f>IF($J517=Z$4,MAX(Z$1:Z516)+1,"")</f>
        <v/>
      </c>
      <c r="AA517" s="7" t="str">
        <f>IF($J517=AA$4,MAX(AA$1:AA516)+1,"")</f>
        <v/>
      </c>
      <c r="AB517" s="7" t="str">
        <f>IF($J517=AB$4,MAX(AB$1:AB516)+1,"")</f>
        <v/>
      </c>
      <c r="AC517" s="7" t="str">
        <f>IF($J517=AC$4,MAX(AC$1:AC516)+1,"")</f>
        <v/>
      </c>
      <c r="AD517" s="7" t="str">
        <f>IF($J517=AD$4,MAX(AD$1:AD516)+1,"")</f>
        <v/>
      </c>
      <c r="AE517" s="7" t="str">
        <f>IF($J517=AE$4,MAX(AE$1:AE516)+1,"")</f>
        <v/>
      </c>
      <c r="AF517" s="7">
        <f>IF($J517=AF$4,MAX(AF$1:AF516)+1,"")</f>
        <v>12</v>
      </c>
      <c r="AG517" s="7" t="str">
        <f>IF($J517=AG$4,MAX(AG$1:AG516)+1,"")</f>
        <v/>
      </c>
      <c r="AH517" s="7" t="str">
        <f>IF($J517=AH$4,MAX(AH$1:AH516)+1,"")</f>
        <v/>
      </c>
      <c r="AI517" s="7" t="str">
        <f>IF($J517=AI$4,MAX(AI$1:AI516)+1,"")</f>
        <v/>
      </c>
      <c r="AJ517" s="7" t="str">
        <f>IF($J517=AJ$4,MAX(AJ$1:AJ516)+1,"")</f>
        <v/>
      </c>
      <c r="AK517" s="7" t="str">
        <f>IF($J517=AK$4,MAX(AK$1:AK516)+1,"")</f>
        <v/>
      </c>
      <c r="AL517" s="7" t="str">
        <f>IF($J517=AL$4,MAX(AL$1:AL516)+1,"")</f>
        <v/>
      </c>
      <c r="AM517" s="7" t="str">
        <f>IF($J517=AM$4,MAX(AM$1:AM516)+1,"")</f>
        <v/>
      </c>
      <c r="AN517" s="7" t="str">
        <f>IF($J517=AN$4,MAX(AN$1:AN516)+1,"")</f>
        <v/>
      </c>
      <c r="AO517" s="7" t="str">
        <f>IF($J517=AO$4,MAX(AO$1:AO516)+1,"")</f>
        <v/>
      </c>
      <c r="AP517" s="7" t="str">
        <f>IF($J517=AP$4,MAX(AP$1:AP516)+1,"")</f>
        <v/>
      </c>
      <c r="AQ517" s="7" t="str">
        <f>IF($J517=AQ$4,MAX(AQ$1:AQ516)+1,"")</f>
        <v/>
      </c>
      <c r="AR517" s="7" t="str">
        <f>IF($J517=AR$4,MAX(AR$1:AR516)+1,"")</f>
        <v/>
      </c>
      <c r="AS517" s="7" t="str">
        <f>IF($J517=AS$4,MAX(AS$1:AS516)+1,"")</f>
        <v/>
      </c>
      <c r="AT517" s="7" t="str">
        <f>IF($J517=AT$4,MAX(AT$1:AT516)+1,"")</f>
        <v/>
      </c>
      <c r="AU517" s="7" t="str">
        <f>IF($J517=AU$4,MAX(AU$1:AU516)+1,"")</f>
        <v/>
      </c>
      <c r="AV517" s="7" t="str">
        <f>IF($J517=AV$4,MAX(AV$1:AV516)+1,"")</f>
        <v/>
      </c>
      <c r="AW517" s="7" t="str">
        <f>IF($J517=AW$4,MAX(AW$1:AW516)+1,"")</f>
        <v/>
      </c>
      <c r="AX517" s="7" t="str">
        <f>IF($J517=AX$4,MAX(AX$1:AX516)+1,"")</f>
        <v/>
      </c>
      <c r="AY517" s="7" t="str">
        <f>IF($J517=AY$4,MAX(AY$1:AY516)+1,"")</f>
        <v/>
      </c>
      <c r="AZ517" s="7" t="str">
        <f>IF($J517=AZ$4,MAX(AZ$1:AZ516)+1,"")</f>
        <v/>
      </c>
      <c r="BA517" s="7" t="str">
        <f>IF($J517=BA$4,MAX(BA$1:BA516)+1,"")</f>
        <v/>
      </c>
      <c r="BB517" s="7" t="str">
        <f>IF($J517=BB$4,MAX(BB$1:BB516)+1,"")</f>
        <v/>
      </c>
      <c r="BC517" s="7" t="str">
        <f>IF($J517=BC$4,MAX(BC$1:BC516)+1,"")</f>
        <v/>
      </c>
      <c r="BD517" s="7" t="str">
        <f>IF($J517=BD$4,MAX(BD$1:BD516)+1,"")</f>
        <v/>
      </c>
      <c r="BE517" s="7" t="str">
        <f>IF($J517=BE$4,MAX(BE$1:BE516)+1,"")</f>
        <v/>
      </c>
      <c r="BF517" s="7" t="str">
        <f>IF($J517=BF$4,MAX(BF$1:BF516)+1,"")</f>
        <v/>
      </c>
      <c r="BG517" s="7" t="str">
        <f>IF($J517=BG$4,MAX(BG$1:BG516)+1,"")</f>
        <v/>
      </c>
      <c r="BH517" s="7" t="str">
        <f>IF($J517=BH$4,MAX(BH$1:BH516)+1,"")</f>
        <v/>
      </c>
      <c r="BI517" s="6">
        <f t="shared" si="32"/>
        <v>12</v>
      </c>
    </row>
    <row r="518" spans="1:61">
      <c r="A518" s="6" t="str">
        <f t="shared" si="33"/>
        <v>มัธยมศึกษาปีที่ 2/4-13</v>
      </c>
      <c r="B518" s="6" t="str">
        <f t="shared" ref="B518:B581" si="34">J518&amp;"-"&amp;BI518</f>
        <v>ช67211-13</v>
      </c>
      <c r="D518" s="7">
        <v>13</v>
      </c>
      <c r="E518" s="7" t="s">
        <v>1465</v>
      </c>
      <c r="F518" s="6" t="s">
        <v>1466</v>
      </c>
      <c r="G518" s="6" t="s">
        <v>1467</v>
      </c>
      <c r="H518" s="7" t="s">
        <v>787</v>
      </c>
      <c r="J518" s="7" t="str">
        <f>IF(K518='วิชา-ชั้นที่สอน'!$B$9,'วิชา-ชั้นที่สอน'!$A$9,IF(K518='วิชา-ชั้นที่สอน'!$B$10,'วิชา-ชั้นที่สอน'!$A$10,IF(K518='วิชา-ชั้นที่สอน'!$B$11,'วิชา-ชั้นที่สอน'!$A$11,IF(K518='วิชา-ชั้นที่สอน'!$B$12,'วิชา-ชั้นที่สอน'!$A$12,IF(K518='วิชา-ชั้นที่สอน'!$B$13,'วิชา-ชั้นที่สอน'!$A$13,IF(K518='วิชา-ชั้นที่สอน'!$B$14,'วิชา-ชั้นที่สอน'!$A$14,IF(K518='วิชา-ชั้นที่สอน'!$B$15,'วิชา-ชั้นที่สอน'!$A$15,IF(K518='วิชา-ชั้นที่สอน'!$B$16,'วิชา-ชั้นที่สอน'!$A$16,"-"))))))))</f>
        <v>ช67211</v>
      </c>
      <c r="K518" s="7" t="s">
        <v>1865</v>
      </c>
      <c r="L518" s="7" t="str">
        <f>IF(J518=0,"",IF(J518="-","",IF(J518="","",VLOOKUP(J518,'วิชา-ชั้นที่สอน'!$A$3:$F$59,3,FALSE))))</f>
        <v>นางสาวจันทนา  เกิดจันทร์ตรง</v>
      </c>
      <c r="M518" s="7" t="str">
        <f>IF(L518=$M$4,MAX(M$1:$M517)+1,"")</f>
        <v/>
      </c>
      <c r="N518" s="7" t="str">
        <f>IF($L518=N$4,MAX(N$1:N517)+1,"")</f>
        <v/>
      </c>
      <c r="O518" s="7" t="str">
        <f>IF($L518=O$4,MAX(O$1:O517)+1,"")</f>
        <v/>
      </c>
      <c r="P518" s="7" t="str">
        <f>IF($L518=P$4,MAX(P$1:P517)+1,"")</f>
        <v/>
      </c>
      <c r="Q518" s="7" t="str">
        <f>IF($L518=Q$4,MAX(Q$1:Q517)+1,"")</f>
        <v/>
      </c>
      <c r="R518" s="7" t="str">
        <f>IF($L518=R$4,MAX(R$1:R517)+1,"")</f>
        <v/>
      </c>
      <c r="S518" s="7" t="str">
        <f>IF($L518=S$4,MAX(S$1:S517)+1,"")</f>
        <v/>
      </c>
      <c r="T518" s="7" t="str">
        <f>IF($L518=T$4,MAX(T$1:T517)+1,"")</f>
        <v/>
      </c>
      <c r="U518" s="7">
        <f>IF($L518=U$4,MAX(U$1:U517)+1,"")</f>
        <v>53</v>
      </c>
      <c r="V518" s="6">
        <f t="shared" ref="V518:V581" si="35">SUM(M518:U518)</f>
        <v>53</v>
      </c>
      <c r="X518" s="7" t="str">
        <f>IF($J518=X$4,MAX(X$1:X517)+1,"")</f>
        <v/>
      </c>
      <c r="Y518" s="7" t="str">
        <f>IF($J518=Y$4,MAX(Y$1:Y517)+1,"")</f>
        <v/>
      </c>
      <c r="Z518" s="7" t="str">
        <f>IF($J518=Z$4,MAX(Z$1:Z517)+1,"")</f>
        <v/>
      </c>
      <c r="AA518" s="7" t="str">
        <f>IF($J518=AA$4,MAX(AA$1:AA517)+1,"")</f>
        <v/>
      </c>
      <c r="AB518" s="7" t="str">
        <f>IF($J518=AB$4,MAX(AB$1:AB517)+1,"")</f>
        <v/>
      </c>
      <c r="AC518" s="7" t="str">
        <f>IF($J518=AC$4,MAX(AC$1:AC517)+1,"")</f>
        <v/>
      </c>
      <c r="AD518" s="7" t="str">
        <f>IF($J518=AD$4,MAX(AD$1:AD517)+1,"")</f>
        <v/>
      </c>
      <c r="AE518" s="7" t="str">
        <f>IF($J518=AE$4,MAX(AE$1:AE517)+1,"")</f>
        <v/>
      </c>
      <c r="AF518" s="7">
        <f>IF($J518=AF$4,MAX(AF$1:AF517)+1,"")</f>
        <v>13</v>
      </c>
      <c r="AG518" s="7" t="str">
        <f>IF($J518=AG$4,MAX(AG$1:AG517)+1,"")</f>
        <v/>
      </c>
      <c r="AH518" s="7" t="str">
        <f>IF($J518=AH$4,MAX(AH$1:AH517)+1,"")</f>
        <v/>
      </c>
      <c r="AI518" s="7" t="str">
        <f>IF($J518=AI$4,MAX(AI$1:AI517)+1,"")</f>
        <v/>
      </c>
      <c r="AJ518" s="7" t="str">
        <f>IF($J518=AJ$4,MAX(AJ$1:AJ517)+1,"")</f>
        <v/>
      </c>
      <c r="AK518" s="7" t="str">
        <f>IF($J518=AK$4,MAX(AK$1:AK517)+1,"")</f>
        <v/>
      </c>
      <c r="AL518" s="7" t="str">
        <f>IF($J518=AL$4,MAX(AL$1:AL517)+1,"")</f>
        <v/>
      </c>
      <c r="AM518" s="7" t="str">
        <f>IF($J518=AM$4,MAX(AM$1:AM517)+1,"")</f>
        <v/>
      </c>
      <c r="AN518" s="7" t="str">
        <f>IF($J518=AN$4,MAX(AN$1:AN517)+1,"")</f>
        <v/>
      </c>
      <c r="AO518" s="7" t="str">
        <f>IF($J518=AO$4,MAX(AO$1:AO517)+1,"")</f>
        <v/>
      </c>
      <c r="AP518" s="7" t="str">
        <f>IF($J518=AP$4,MAX(AP$1:AP517)+1,"")</f>
        <v/>
      </c>
      <c r="AQ518" s="7" t="str">
        <f>IF($J518=AQ$4,MAX(AQ$1:AQ517)+1,"")</f>
        <v/>
      </c>
      <c r="AR518" s="7" t="str">
        <f>IF($J518=AR$4,MAX(AR$1:AR517)+1,"")</f>
        <v/>
      </c>
      <c r="AS518" s="7" t="str">
        <f>IF($J518=AS$4,MAX(AS$1:AS517)+1,"")</f>
        <v/>
      </c>
      <c r="AT518" s="7" t="str">
        <f>IF($J518=AT$4,MAX(AT$1:AT517)+1,"")</f>
        <v/>
      </c>
      <c r="AU518" s="7" t="str">
        <f>IF($J518=AU$4,MAX(AU$1:AU517)+1,"")</f>
        <v/>
      </c>
      <c r="AV518" s="7" t="str">
        <f>IF($J518=AV$4,MAX(AV$1:AV517)+1,"")</f>
        <v/>
      </c>
      <c r="AW518" s="7" t="str">
        <f>IF($J518=AW$4,MAX(AW$1:AW517)+1,"")</f>
        <v/>
      </c>
      <c r="AX518" s="7" t="str">
        <f>IF($J518=AX$4,MAX(AX$1:AX517)+1,"")</f>
        <v/>
      </c>
      <c r="AY518" s="7" t="str">
        <f>IF($J518=AY$4,MAX(AY$1:AY517)+1,"")</f>
        <v/>
      </c>
      <c r="AZ518" s="7" t="str">
        <f>IF($J518=AZ$4,MAX(AZ$1:AZ517)+1,"")</f>
        <v/>
      </c>
      <c r="BA518" s="7" t="str">
        <f>IF($J518=BA$4,MAX(BA$1:BA517)+1,"")</f>
        <v/>
      </c>
      <c r="BB518" s="7" t="str">
        <f>IF($J518=BB$4,MAX(BB$1:BB517)+1,"")</f>
        <v/>
      </c>
      <c r="BC518" s="7" t="str">
        <f>IF($J518=BC$4,MAX(BC$1:BC517)+1,"")</f>
        <v/>
      </c>
      <c r="BD518" s="7" t="str">
        <f>IF($J518=BD$4,MAX(BD$1:BD517)+1,"")</f>
        <v/>
      </c>
      <c r="BE518" s="7" t="str">
        <f>IF($J518=BE$4,MAX(BE$1:BE517)+1,"")</f>
        <v/>
      </c>
      <c r="BF518" s="7" t="str">
        <f>IF($J518=BF$4,MAX(BF$1:BF517)+1,"")</f>
        <v/>
      </c>
      <c r="BG518" s="7" t="str">
        <f>IF($J518=BG$4,MAX(BG$1:BG517)+1,"")</f>
        <v/>
      </c>
      <c r="BH518" s="7" t="str">
        <f>IF($J518=BH$4,MAX(BH$1:BH517)+1,"")</f>
        <v/>
      </c>
      <c r="BI518" s="6">
        <f t="shared" ref="BI518:BI581" si="36">SUM(X518:BH518)</f>
        <v>13</v>
      </c>
    </row>
    <row r="519" spans="1:61">
      <c r="A519" s="6" t="str">
        <f t="shared" si="33"/>
        <v>มัธยมศึกษาปีที่ 2/4-14</v>
      </c>
      <c r="B519" s="6" t="str">
        <f t="shared" si="34"/>
        <v>ช67211-14</v>
      </c>
      <c r="D519" s="7">
        <v>14</v>
      </c>
      <c r="E519" s="7" t="s">
        <v>1468</v>
      </c>
      <c r="F519" s="6" t="s">
        <v>1469</v>
      </c>
      <c r="G519" s="6" t="s">
        <v>1470</v>
      </c>
      <c r="H519" s="7" t="s">
        <v>787</v>
      </c>
      <c r="J519" s="7" t="str">
        <f>IF(K519='วิชา-ชั้นที่สอน'!$B$9,'วิชา-ชั้นที่สอน'!$A$9,IF(K519='วิชา-ชั้นที่สอน'!$B$10,'วิชา-ชั้นที่สอน'!$A$10,IF(K519='วิชา-ชั้นที่สอน'!$B$11,'วิชา-ชั้นที่สอน'!$A$11,IF(K519='วิชา-ชั้นที่สอน'!$B$12,'วิชา-ชั้นที่สอน'!$A$12,IF(K519='วิชา-ชั้นที่สอน'!$B$13,'วิชา-ชั้นที่สอน'!$A$13,IF(K519='วิชา-ชั้นที่สอน'!$B$14,'วิชา-ชั้นที่สอน'!$A$14,IF(K519='วิชา-ชั้นที่สอน'!$B$15,'วิชา-ชั้นที่สอน'!$A$15,IF(K519='วิชา-ชั้นที่สอน'!$B$16,'วิชา-ชั้นที่สอน'!$A$16,"-"))))))))</f>
        <v>ช67211</v>
      </c>
      <c r="K519" s="7" t="s">
        <v>1865</v>
      </c>
      <c r="L519" s="7" t="str">
        <f>IF(J519=0,"",IF(J519="-","",IF(J519="","",VLOOKUP(J519,'วิชา-ชั้นที่สอน'!$A$3:$F$59,3,FALSE))))</f>
        <v>นางสาวจันทนา  เกิดจันทร์ตรง</v>
      </c>
      <c r="M519" s="7" t="str">
        <f>IF(L519=$M$4,MAX(M$1:$M518)+1,"")</f>
        <v/>
      </c>
      <c r="N519" s="7" t="str">
        <f>IF($L519=N$4,MAX(N$1:N518)+1,"")</f>
        <v/>
      </c>
      <c r="O519" s="7" t="str">
        <f>IF($L519=O$4,MAX(O$1:O518)+1,"")</f>
        <v/>
      </c>
      <c r="P519" s="7" t="str">
        <f>IF($L519=P$4,MAX(P$1:P518)+1,"")</f>
        <v/>
      </c>
      <c r="Q519" s="7" t="str">
        <f>IF($L519=Q$4,MAX(Q$1:Q518)+1,"")</f>
        <v/>
      </c>
      <c r="R519" s="7" t="str">
        <f>IF($L519=R$4,MAX(R$1:R518)+1,"")</f>
        <v/>
      </c>
      <c r="S519" s="7" t="str">
        <f>IF($L519=S$4,MAX(S$1:S518)+1,"")</f>
        <v/>
      </c>
      <c r="T519" s="7" t="str">
        <f>IF($L519=T$4,MAX(T$1:T518)+1,"")</f>
        <v/>
      </c>
      <c r="U519" s="7">
        <f>IF($L519=U$4,MAX(U$1:U518)+1,"")</f>
        <v>54</v>
      </c>
      <c r="V519" s="6">
        <f t="shared" si="35"/>
        <v>54</v>
      </c>
      <c r="X519" s="7" t="str">
        <f>IF($J519=X$4,MAX(X$1:X518)+1,"")</f>
        <v/>
      </c>
      <c r="Y519" s="7" t="str">
        <f>IF($J519=Y$4,MAX(Y$1:Y518)+1,"")</f>
        <v/>
      </c>
      <c r="Z519" s="7" t="str">
        <f>IF($J519=Z$4,MAX(Z$1:Z518)+1,"")</f>
        <v/>
      </c>
      <c r="AA519" s="7" t="str">
        <f>IF($J519=AA$4,MAX(AA$1:AA518)+1,"")</f>
        <v/>
      </c>
      <c r="AB519" s="7" t="str">
        <f>IF($J519=AB$4,MAX(AB$1:AB518)+1,"")</f>
        <v/>
      </c>
      <c r="AC519" s="7" t="str">
        <f>IF($J519=AC$4,MAX(AC$1:AC518)+1,"")</f>
        <v/>
      </c>
      <c r="AD519" s="7" t="str">
        <f>IF($J519=AD$4,MAX(AD$1:AD518)+1,"")</f>
        <v/>
      </c>
      <c r="AE519" s="7" t="str">
        <f>IF($J519=AE$4,MAX(AE$1:AE518)+1,"")</f>
        <v/>
      </c>
      <c r="AF519" s="7">
        <f>IF($J519=AF$4,MAX(AF$1:AF518)+1,"")</f>
        <v>14</v>
      </c>
      <c r="AG519" s="7" t="str">
        <f>IF($J519=AG$4,MAX(AG$1:AG518)+1,"")</f>
        <v/>
      </c>
      <c r="AH519" s="7" t="str">
        <f>IF($J519=AH$4,MAX(AH$1:AH518)+1,"")</f>
        <v/>
      </c>
      <c r="AI519" s="7" t="str">
        <f>IF($J519=AI$4,MAX(AI$1:AI518)+1,"")</f>
        <v/>
      </c>
      <c r="AJ519" s="7" t="str">
        <f>IF($J519=AJ$4,MAX(AJ$1:AJ518)+1,"")</f>
        <v/>
      </c>
      <c r="AK519" s="7" t="str">
        <f>IF($J519=AK$4,MAX(AK$1:AK518)+1,"")</f>
        <v/>
      </c>
      <c r="AL519" s="7" t="str">
        <f>IF($J519=AL$4,MAX(AL$1:AL518)+1,"")</f>
        <v/>
      </c>
      <c r="AM519" s="7" t="str">
        <f>IF($J519=AM$4,MAX(AM$1:AM518)+1,"")</f>
        <v/>
      </c>
      <c r="AN519" s="7" t="str">
        <f>IF($J519=AN$4,MAX(AN$1:AN518)+1,"")</f>
        <v/>
      </c>
      <c r="AO519" s="7" t="str">
        <f>IF($J519=AO$4,MAX(AO$1:AO518)+1,"")</f>
        <v/>
      </c>
      <c r="AP519" s="7" t="str">
        <f>IF($J519=AP$4,MAX(AP$1:AP518)+1,"")</f>
        <v/>
      </c>
      <c r="AQ519" s="7" t="str">
        <f>IF($J519=AQ$4,MAX(AQ$1:AQ518)+1,"")</f>
        <v/>
      </c>
      <c r="AR519" s="7" t="str">
        <f>IF($J519=AR$4,MAX(AR$1:AR518)+1,"")</f>
        <v/>
      </c>
      <c r="AS519" s="7" t="str">
        <f>IF($J519=AS$4,MAX(AS$1:AS518)+1,"")</f>
        <v/>
      </c>
      <c r="AT519" s="7" t="str">
        <f>IF($J519=AT$4,MAX(AT$1:AT518)+1,"")</f>
        <v/>
      </c>
      <c r="AU519" s="7" t="str">
        <f>IF($J519=AU$4,MAX(AU$1:AU518)+1,"")</f>
        <v/>
      </c>
      <c r="AV519" s="7" t="str">
        <f>IF($J519=AV$4,MAX(AV$1:AV518)+1,"")</f>
        <v/>
      </c>
      <c r="AW519" s="7" t="str">
        <f>IF($J519=AW$4,MAX(AW$1:AW518)+1,"")</f>
        <v/>
      </c>
      <c r="AX519" s="7" t="str">
        <f>IF($J519=AX$4,MAX(AX$1:AX518)+1,"")</f>
        <v/>
      </c>
      <c r="AY519" s="7" t="str">
        <f>IF($J519=AY$4,MAX(AY$1:AY518)+1,"")</f>
        <v/>
      </c>
      <c r="AZ519" s="7" t="str">
        <f>IF($J519=AZ$4,MAX(AZ$1:AZ518)+1,"")</f>
        <v/>
      </c>
      <c r="BA519" s="7" t="str">
        <f>IF($J519=BA$4,MAX(BA$1:BA518)+1,"")</f>
        <v/>
      </c>
      <c r="BB519" s="7" t="str">
        <f>IF($J519=BB$4,MAX(BB$1:BB518)+1,"")</f>
        <v/>
      </c>
      <c r="BC519" s="7" t="str">
        <f>IF($J519=BC$4,MAX(BC$1:BC518)+1,"")</f>
        <v/>
      </c>
      <c r="BD519" s="7" t="str">
        <f>IF($J519=BD$4,MAX(BD$1:BD518)+1,"")</f>
        <v/>
      </c>
      <c r="BE519" s="7" t="str">
        <f>IF($J519=BE$4,MAX(BE$1:BE518)+1,"")</f>
        <v/>
      </c>
      <c r="BF519" s="7" t="str">
        <f>IF($J519=BF$4,MAX(BF$1:BF518)+1,"")</f>
        <v/>
      </c>
      <c r="BG519" s="7" t="str">
        <f>IF($J519=BG$4,MAX(BG$1:BG518)+1,"")</f>
        <v/>
      </c>
      <c r="BH519" s="7" t="str">
        <f>IF($J519=BH$4,MAX(BH$1:BH518)+1,"")</f>
        <v/>
      </c>
      <c r="BI519" s="6">
        <f t="shared" si="36"/>
        <v>14</v>
      </c>
    </row>
    <row r="520" spans="1:61">
      <c r="A520" s="6" t="str">
        <f t="shared" si="33"/>
        <v>มัธยมศึกษาปีที่ 2/4-15</v>
      </c>
      <c r="B520" s="6" t="str">
        <f t="shared" si="34"/>
        <v>ช67211-15</v>
      </c>
      <c r="D520" s="7">
        <v>15</v>
      </c>
      <c r="E520" s="7" t="s">
        <v>1471</v>
      </c>
      <c r="F520" s="6" t="s">
        <v>1472</v>
      </c>
      <c r="G520" s="6" t="s">
        <v>1473</v>
      </c>
      <c r="H520" s="7" t="s">
        <v>787</v>
      </c>
      <c r="J520" s="7" t="str">
        <f>IF(K520='วิชา-ชั้นที่สอน'!$B$9,'วิชา-ชั้นที่สอน'!$A$9,IF(K520='วิชา-ชั้นที่สอน'!$B$10,'วิชา-ชั้นที่สอน'!$A$10,IF(K520='วิชา-ชั้นที่สอน'!$B$11,'วิชา-ชั้นที่สอน'!$A$11,IF(K520='วิชา-ชั้นที่สอน'!$B$12,'วิชา-ชั้นที่สอน'!$A$12,IF(K520='วิชา-ชั้นที่สอน'!$B$13,'วิชา-ชั้นที่สอน'!$A$13,IF(K520='วิชา-ชั้นที่สอน'!$B$14,'วิชา-ชั้นที่สอน'!$A$14,IF(K520='วิชา-ชั้นที่สอน'!$B$15,'วิชา-ชั้นที่สอน'!$A$15,IF(K520='วิชา-ชั้นที่สอน'!$B$16,'วิชา-ชั้นที่สอน'!$A$16,"-"))))))))</f>
        <v>ช67211</v>
      </c>
      <c r="K520" s="7" t="s">
        <v>1865</v>
      </c>
      <c r="L520" s="7" t="str">
        <f>IF(J520=0,"",IF(J520="-","",IF(J520="","",VLOOKUP(J520,'วิชา-ชั้นที่สอน'!$A$3:$F$59,3,FALSE))))</f>
        <v>นางสาวจันทนา  เกิดจันทร์ตรง</v>
      </c>
      <c r="M520" s="7" t="str">
        <f>IF(L520=$M$4,MAX(M$1:$M519)+1,"")</f>
        <v/>
      </c>
      <c r="N520" s="7" t="str">
        <f>IF($L520=N$4,MAX(N$1:N519)+1,"")</f>
        <v/>
      </c>
      <c r="O520" s="7" t="str">
        <f>IF($L520=O$4,MAX(O$1:O519)+1,"")</f>
        <v/>
      </c>
      <c r="P520" s="7" t="str">
        <f>IF($L520=P$4,MAX(P$1:P519)+1,"")</f>
        <v/>
      </c>
      <c r="Q520" s="7" t="str">
        <f>IF($L520=Q$4,MAX(Q$1:Q519)+1,"")</f>
        <v/>
      </c>
      <c r="R520" s="7" t="str">
        <f>IF($L520=R$4,MAX(R$1:R519)+1,"")</f>
        <v/>
      </c>
      <c r="S520" s="7" t="str">
        <f>IF($L520=S$4,MAX(S$1:S519)+1,"")</f>
        <v/>
      </c>
      <c r="T520" s="7" t="str">
        <f>IF($L520=T$4,MAX(T$1:T519)+1,"")</f>
        <v/>
      </c>
      <c r="U520" s="7">
        <f>IF($L520=U$4,MAX(U$1:U519)+1,"")</f>
        <v>55</v>
      </c>
      <c r="V520" s="6">
        <f t="shared" si="35"/>
        <v>55</v>
      </c>
      <c r="X520" s="7" t="str">
        <f>IF($J520=X$4,MAX(X$1:X519)+1,"")</f>
        <v/>
      </c>
      <c r="Y520" s="7" t="str">
        <f>IF($J520=Y$4,MAX(Y$1:Y519)+1,"")</f>
        <v/>
      </c>
      <c r="Z520" s="7" t="str">
        <f>IF($J520=Z$4,MAX(Z$1:Z519)+1,"")</f>
        <v/>
      </c>
      <c r="AA520" s="7" t="str">
        <f>IF($J520=AA$4,MAX(AA$1:AA519)+1,"")</f>
        <v/>
      </c>
      <c r="AB520" s="7" t="str">
        <f>IF($J520=AB$4,MAX(AB$1:AB519)+1,"")</f>
        <v/>
      </c>
      <c r="AC520" s="7" t="str">
        <f>IF($J520=AC$4,MAX(AC$1:AC519)+1,"")</f>
        <v/>
      </c>
      <c r="AD520" s="7" t="str">
        <f>IF($J520=AD$4,MAX(AD$1:AD519)+1,"")</f>
        <v/>
      </c>
      <c r="AE520" s="7" t="str">
        <f>IF($J520=AE$4,MAX(AE$1:AE519)+1,"")</f>
        <v/>
      </c>
      <c r="AF520" s="7">
        <f>IF($J520=AF$4,MAX(AF$1:AF519)+1,"")</f>
        <v>15</v>
      </c>
      <c r="AG520" s="7" t="str">
        <f>IF($J520=AG$4,MAX(AG$1:AG519)+1,"")</f>
        <v/>
      </c>
      <c r="AH520" s="7" t="str">
        <f>IF($J520=AH$4,MAX(AH$1:AH519)+1,"")</f>
        <v/>
      </c>
      <c r="AI520" s="7" t="str">
        <f>IF($J520=AI$4,MAX(AI$1:AI519)+1,"")</f>
        <v/>
      </c>
      <c r="AJ520" s="7" t="str">
        <f>IF($J520=AJ$4,MAX(AJ$1:AJ519)+1,"")</f>
        <v/>
      </c>
      <c r="AK520" s="7" t="str">
        <f>IF($J520=AK$4,MAX(AK$1:AK519)+1,"")</f>
        <v/>
      </c>
      <c r="AL520" s="7" t="str">
        <f>IF($J520=AL$4,MAX(AL$1:AL519)+1,"")</f>
        <v/>
      </c>
      <c r="AM520" s="7" t="str">
        <f>IF($J520=AM$4,MAX(AM$1:AM519)+1,"")</f>
        <v/>
      </c>
      <c r="AN520" s="7" t="str">
        <f>IF($J520=AN$4,MAX(AN$1:AN519)+1,"")</f>
        <v/>
      </c>
      <c r="AO520" s="7" t="str">
        <f>IF($J520=AO$4,MAX(AO$1:AO519)+1,"")</f>
        <v/>
      </c>
      <c r="AP520" s="7" t="str">
        <f>IF($J520=AP$4,MAX(AP$1:AP519)+1,"")</f>
        <v/>
      </c>
      <c r="AQ520" s="7" t="str">
        <f>IF($J520=AQ$4,MAX(AQ$1:AQ519)+1,"")</f>
        <v/>
      </c>
      <c r="AR520" s="7" t="str">
        <f>IF($J520=AR$4,MAX(AR$1:AR519)+1,"")</f>
        <v/>
      </c>
      <c r="AS520" s="7" t="str">
        <f>IF($J520=AS$4,MAX(AS$1:AS519)+1,"")</f>
        <v/>
      </c>
      <c r="AT520" s="7" t="str">
        <f>IF($J520=AT$4,MAX(AT$1:AT519)+1,"")</f>
        <v/>
      </c>
      <c r="AU520" s="7" t="str">
        <f>IF($J520=AU$4,MAX(AU$1:AU519)+1,"")</f>
        <v/>
      </c>
      <c r="AV520" s="7" t="str">
        <f>IF($J520=AV$4,MAX(AV$1:AV519)+1,"")</f>
        <v/>
      </c>
      <c r="AW520" s="7" t="str">
        <f>IF($J520=AW$4,MAX(AW$1:AW519)+1,"")</f>
        <v/>
      </c>
      <c r="AX520" s="7" t="str">
        <f>IF($J520=AX$4,MAX(AX$1:AX519)+1,"")</f>
        <v/>
      </c>
      <c r="AY520" s="7" t="str">
        <f>IF($J520=AY$4,MAX(AY$1:AY519)+1,"")</f>
        <v/>
      </c>
      <c r="AZ520" s="7" t="str">
        <f>IF($J520=AZ$4,MAX(AZ$1:AZ519)+1,"")</f>
        <v/>
      </c>
      <c r="BA520" s="7" t="str">
        <f>IF($J520=BA$4,MAX(BA$1:BA519)+1,"")</f>
        <v/>
      </c>
      <c r="BB520" s="7" t="str">
        <f>IF($J520=BB$4,MAX(BB$1:BB519)+1,"")</f>
        <v/>
      </c>
      <c r="BC520" s="7" t="str">
        <f>IF($J520=BC$4,MAX(BC$1:BC519)+1,"")</f>
        <v/>
      </c>
      <c r="BD520" s="7" t="str">
        <f>IF($J520=BD$4,MAX(BD$1:BD519)+1,"")</f>
        <v/>
      </c>
      <c r="BE520" s="7" t="str">
        <f>IF($J520=BE$4,MAX(BE$1:BE519)+1,"")</f>
        <v/>
      </c>
      <c r="BF520" s="7" t="str">
        <f>IF($J520=BF$4,MAX(BF$1:BF519)+1,"")</f>
        <v/>
      </c>
      <c r="BG520" s="7" t="str">
        <f>IF($J520=BG$4,MAX(BG$1:BG519)+1,"")</f>
        <v/>
      </c>
      <c r="BH520" s="7" t="str">
        <f>IF($J520=BH$4,MAX(BH$1:BH519)+1,"")</f>
        <v/>
      </c>
      <c r="BI520" s="6">
        <f t="shared" si="36"/>
        <v>15</v>
      </c>
    </row>
    <row r="521" spans="1:61">
      <c r="A521" s="6" t="str">
        <f t="shared" si="33"/>
        <v>มัธยมศึกษาปีที่ 2/4-16</v>
      </c>
      <c r="B521" s="6" t="str">
        <f t="shared" si="34"/>
        <v>ช67211-16</v>
      </c>
      <c r="D521" s="7">
        <v>16</v>
      </c>
      <c r="E521" s="7" t="s">
        <v>1474</v>
      </c>
      <c r="F521" s="6" t="s">
        <v>938</v>
      </c>
      <c r="G521" s="6" t="s">
        <v>1175</v>
      </c>
      <c r="H521" s="7" t="s">
        <v>787</v>
      </c>
      <c r="J521" s="7" t="str">
        <f>IF(K521='วิชา-ชั้นที่สอน'!$B$9,'วิชา-ชั้นที่สอน'!$A$9,IF(K521='วิชา-ชั้นที่สอน'!$B$10,'วิชา-ชั้นที่สอน'!$A$10,IF(K521='วิชา-ชั้นที่สอน'!$B$11,'วิชา-ชั้นที่สอน'!$A$11,IF(K521='วิชา-ชั้นที่สอน'!$B$12,'วิชา-ชั้นที่สอน'!$A$12,IF(K521='วิชา-ชั้นที่สอน'!$B$13,'วิชา-ชั้นที่สอน'!$A$13,IF(K521='วิชา-ชั้นที่สอน'!$B$14,'วิชา-ชั้นที่สอน'!$A$14,IF(K521='วิชา-ชั้นที่สอน'!$B$15,'วิชา-ชั้นที่สอน'!$A$15,IF(K521='วิชา-ชั้นที่สอน'!$B$16,'วิชา-ชั้นที่สอน'!$A$16,"-"))))))))</f>
        <v>ช67211</v>
      </c>
      <c r="K521" s="7" t="s">
        <v>1865</v>
      </c>
      <c r="L521" s="7" t="str">
        <f>IF(J521=0,"",IF(J521="-","",IF(J521="","",VLOOKUP(J521,'วิชา-ชั้นที่สอน'!$A$3:$F$59,3,FALSE))))</f>
        <v>นางสาวจันทนา  เกิดจันทร์ตรง</v>
      </c>
      <c r="M521" s="7" t="str">
        <f>IF(L521=$M$4,MAX(M$1:$M520)+1,"")</f>
        <v/>
      </c>
      <c r="N521" s="7" t="str">
        <f>IF($L521=N$4,MAX(N$1:N520)+1,"")</f>
        <v/>
      </c>
      <c r="O521" s="7" t="str">
        <f>IF($L521=O$4,MAX(O$1:O520)+1,"")</f>
        <v/>
      </c>
      <c r="P521" s="7" t="str">
        <f>IF($L521=P$4,MAX(P$1:P520)+1,"")</f>
        <v/>
      </c>
      <c r="Q521" s="7" t="str">
        <f>IF($L521=Q$4,MAX(Q$1:Q520)+1,"")</f>
        <v/>
      </c>
      <c r="R521" s="7" t="str">
        <f>IF($L521=R$4,MAX(R$1:R520)+1,"")</f>
        <v/>
      </c>
      <c r="S521" s="7" t="str">
        <f>IF($L521=S$4,MAX(S$1:S520)+1,"")</f>
        <v/>
      </c>
      <c r="T521" s="7" t="str">
        <f>IF($L521=T$4,MAX(T$1:T520)+1,"")</f>
        <v/>
      </c>
      <c r="U521" s="7">
        <f>IF($L521=U$4,MAX(U$1:U520)+1,"")</f>
        <v>56</v>
      </c>
      <c r="V521" s="6">
        <f t="shared" si="35"/>
        <v>56</v>
      </c>
      <c r="X521" s="7" t="str">
        <f>IF($J521=X$4,MAX(X$1:X520)+1,"")</f>
        <v/>
      </c>
      <c r="Y521" s="7" t="str">
        <f>IF($J521=Y$4,MAX(Y$1:Y520)+1,"")</f>
        <v/>
      </c>
      <c r="Z521" s="7" t="str">
        <f>IF($J521=Z$4,MAX(Z$1:Z520)+1,"")</f>
        <v/>
      </c>
      <c r="AA521" s="7" t="str">
        <f>IF($J521=AA$4,MAX(AA$1:AA520)+1,"")</f>
        <v/>
      </c>
      <c r="AB521" s="7" t="str">
        <f>IF($J521=AB$4,MAX(AB$1:AB520)+1,"")</f>
        <v/>
      </c>
      <c r="AC521" s="7" t="str">
        <f>IF($J521=AC$4,MAX(AC$1:AC520)+1,"")</f>
        <v/>
      </c>
      <c r="AD521" s="7" t="str">
        <f>IF($J521=AD$4,MAX(AD$1:AD520)+1,"")</f>
        <v/>
      </c>
      <c r="AE521" s="7" t="str">
        <f>IF($J521=AE$4,MAX(AE$1:AE520)+1,"")</f>
        <v/>
      </c>
      <c r="AF521" s="7">
        <f>IF($J521=AF$4,MAX(AF$1:AF520)+1,"")</f>
        <v>16</v>
      </c>
      <c r="AG521" s="7" t="str">
        <f>IF($J521=AG$4,MAX(AG$1:AG520)+1,"")</f>
        <v/>
      </c>
      <c r="AH521" s="7" t="str">
        <f>IF($J521=AH$4,MAX(AH$1:AH520)+1,"")</f>
        <v/>
      </c>
      <c r="AI521" s="7" t="str">
        <f>IF($J521=AI$4,MAX(AI$1:AI520)+1,"")</f>
        <v/>
      </c>
      <c r="AJ521" s="7" t="str">
        <f>IF($J521=AJ$4,MAX(AJ$1:AJ520)+1,"")</f>
        <v/>
      </c>
      <c r="AK521" s="7" t="str">
        <f>IF($J521=AK$4,MAX(AK$1:AK520)+1,"")</f>
        <v/>
      </c>
      <c r="AL521" s="7" t="str">
        <f>IF($J521=AL$4,MAX(AL$1:AL520)+1,"")</f>
        <v/>
      </c>
      <c r="AM521" s="7" t="str">
        <f>IF($J521=AM$4,MAX(AM$1:AM520)+1,"")</f>
        <v/>
      </c>
      <c r="AN521" s="7" t="str">
        <f>IF($J521=AN$4,MAX(AN$1:AN520)+1,"")</f>
        <v/>
      </c>
      <c r="AO521" s="7" t="str">
        <f>IF($J521=AO$4,MAX(AO$1:AO520)+1,"")</f>
        <v/>
      </c>
      <c r="AP521" s="7" t="str">
        <f>IF($J521=AP$4,MAX(AP$1:AP520)+1,"")</f>
        <v/>
      </c>
      <c r="AQ521" s="7" t="str">
        <f>IF($J521=AQ$4,MAX(AQ$1:AQ520)+1,"")</f>
        <v/>
      </c>
      <c r="AR521" s="7" t="str">
        <f>IF($J521=AR$4,MAX(AR$1:AR520)+1,"")</f>
        <v/>
      </c>
      <c r="AS521" s="7" t="str">
        <f>IF($J521=AS$4,MAX(AS$1:AS520)+1,"")</f>
        <v/>
      </c>
      <c r="AT521" s="7" t="str">
        <f>IF($J521=AT$4,MAX(AT$1:AT520)+1,"")</f>
        <v/>
      </c>
      <c r="AU521" s="7" t="str">
        <f>IF($J521=AU$4,MAX(AU$1:AU520)+1,"")</f>
        <v/>
      </c>
      <c r="AV521" s="7" t="str">
        <f>IF($J521=AV$4,MAX(AV$1:AV520)+1,"")</f>
        <v/>
      </c>
      <c r="AW521" s="7" t="str">
        <f>IF($J521=AW$4,MAX(AW$1:AW520)+1,"")</f>
        <v/>
      </c>
      <c r="AX521" s="7" t="str">
        <f>IF($J521=AX$4,MAX(AX$1:AX520)+1,"")</f>
        <v/>
      </c>
      <c r="AY521" s="7" t="str">
        <f>IF($J521=AY$4,MAX(AY$1:AY520)+1,"")</f>
        <v/>
      </c>
      <c r="AZ521" s="7" t="str">
        <f>IF($J521=AZ$4,MAX(AZ$1:AZ520)+1,"")</f>
        <v/>
      </c>
      <c r="BA521" s="7" t="str">
        <f>IF($J521=BA$4,MAX(BA$1:BA520)+1,"")</f>
        <v/>
      </c>
      <c r="BB521" s="7" t="str">
        <f>IF($J521=BB$4,MAX(BB$1:BB520)+1,"")</f>
        <v/>
      </c>
      <c r="BC521" s="7" t="str">
        <f>IF($J521=BC$4,MAX(BC$1:BC520)+1,"")</f>
        <v/>
      </c>
      <c r="BD521" s="7" t="str">
        <f>IF($J521=BD$4,MAX(BD$1:BD520)+1,"")</f>
        <v/>
      </c>
      <c r="BE521" s="7" t="str">
        <f>IF($J521=BE$4,MAX(BE$1:BE520)+1,"")</f>
        <v/>
      </c>
      <c r="BF521" s="7" t="str">
        <f>IF($J521=BF$4,MAX(BF$1:BF520)+1,"")</f>
        <v/>
      </c>
      <c r="BG521" s="7" t="str">
        <f>IF($J521=BG$4,MAX(BG$1:BG520)+1,"")</f>
        <v/>
      </c>
      <c r="BH521" s="7" t="str">
        <f>IF($J521=BH$4,MAX(BH$1:BH520)+1,"")</f>
        <v/>
      </c>
      <c r="BI521" s="6">
        <f t="shared" si="36"/>
        <v>16</v>
      </c>
    </row>
    <row r="522" spans="1:61">
      <c r="A522" s="6" t="str">
        <f t="shared" si="33"/>
        <v>มัธยมศึกษาปีที่ 2/4-17</v>
      </c>
      <c r="B522" s="6" t="str">
        <f t="shared" si="34"/>
        <v>ช67211-17</v>
      </c>
      <c r="D522" s="7">
        <v>17</v>
      </c>
      <c r="E522" s="7" t="s">
        <v>1475</v>
      </c>
      <c r="F522" s="6" t="s">
        <v>1476</v>
      </c>
      <c r="G522" s="6" t="s">
        <v>1477</v>
      </c>
      <c r="H522" s="7" t="s">
        <v>787</v>
      </c>
      <c r="J522" s="7" t="str">
        <f>IF(K522='วิชา-ชั้นที่สอน'!$B$9,'วิชา-ชั้นที่สอน'!$A$9,IF(K522='วิชา-ชั้นที่สอน'!$B$10,'วิชา-ชั้นที่สอน'!$A$10,IF(K522='วิชา-ชั้นที่สอน'!$B$11,'วิชา-ชั้นที่สอน'!$A$11,IF(K522='วิชา-ชั้นที่สอน'!$B$12,'วิชา-ชั้นที่สอน'!$A$12,IF(K522='วิชา-ชั้นที่สอน'!$B$13,'วิชา-ชั้นที่สอน'!$A$13,IF(K522='วิชา-ชั้นที่สอน'!$B$14,'วิชา-ชั้นที่สอน'!$A$14,IF(K522='วิชา-ชั้นที่สอน'!$B$15,'วิชา-ชั้นที่สอน'!$A$15,IF(K522='วิชา-ชั้นที่สอน'!$B$16,'วิชา-ชั้นที่สอน'!$A$16,"-"))))))))</f>
        <v>ช67211</v>
      </c>
      <c r="K522" s="7" t="s">
        <v>1865</v>
      </c>
      <c r="L522" s="7" t="str">
        <f>IF(J522=0,"",IF(J522="-","",IF(J522="","",VLOOKUP(J522,'วิชา-ชั้นที่สอน'!$A$3:$F$59,3,FALSE))))</f>
        <v>นางสาวจันทนา  เกิดจันทร์ตรง</v>
      </c>
      <c r="M522" s="7" t="str">
        <f>IF(L522=$M$4,MAX(M$1:$M521)+1,"")</f>
        <v/>
      </c>
      <c r="N522" s="7" t="str">
        <f>IF($L522=N$4,MAX(N$1:N521)+1,"")</f>
        <v/>
      </c>
      <c r="O522" s="7" t="str">
        <f>IF($L522=O$4,MAX(O$1:O521)+1,"")</f>
        <v/>
      </c>
      <c r="P522" s="7" t="str">
        <f>IF($L522=P$4,MAX(P$1:P521)+1,"")</f>
        <v/>
      </c>
      <c r="Q522" s="7" t="str">
        <f>IF($L522=Q$4,MAX(Q$1:Q521)+1,"")</f>
        <v/>
      </c>
      <c r="R522" s="7" t="str">
        <f>IF($L522=R$4,MAX(R$1:R521)+1,"")</f>
        <v/>
      </c>
      <c r="S522" s="7" t="str">
        <f>IF($L522=S$4,MAX(S$1:S521)+1,"")</f>
        <v/>
      </c>
      <c r="T522" s="7" t="str">
        <f>IF($L522=T$4,MAX(T$1:T521)+1,"")</f>
        <v/>
      </c>
      <c r="U522" s="7">
        <f>IF($L522=U$4,MAX(U$1:U521)+1,"")</f>
        <v>57</v>
      </c>
      <c r="V522" s="6">
        <f t="shared" si="35"/>
        <v>57</v>
      </c>
      <c r="X522" s="7" t="str">
        <f>IF($J522=X$4,MAX(X$1:X521)+1,"")</f>
        <v/>
      </c>
      <c r="Y522" s="7" t="str">
        <f>IF($J522=Y$4,MAX(Y$1:Y521)+1,"")</f>
        <v/>
      </c>
      <c r="Z522" s="7" t="str">
        <f>IF($J522=Z$4,MAX(Z$1:Z521)+1,"")</f>
        <v/>
      </c>
      <c r="AA522" s="7" t="str">
        <f>IF($J522=AA$4,MAX(AA$1:AA521)+1,"")</f>
        <v/>
      </c>
      <c r="AB522" s="7" t="str">
        <f>IF($J522=AB$4,MAX(AB$1:AB521)+1,"")</f>
        <v/>
      </c>
      <c r="AC522" s="7" t="str">
        <f>IF($J522=AC$4,MAX(AC$1:AC521)+1,"")</f>
        <v/>
      </c>
      <c r="AD522" s="7" t="str">
        <f>IF($J522=AD$4,MAX(AD$1:AD521)+1,"")</f>
        <v/>
      </c>
      <c r="AE522" s="7" t="str">
        <f>IF($J522=AE$4,MAX(AE$1:AE521)+1,"")</f>
        <v/>
      </c>
      <c r="AF522" s="7">
        <f>IF($J522=AF$4,MAX(AF$1:AF521)+1,"")</f>
        <v>17</v>
      </c>
      <c r="AG522" s="7" t="str">
        <f>IF($J522=AG$4,MAX(AG$1:AG521)+1,"")</f>
        <v/>
      </c>
      <c r="AH522" s="7" t="str">
        <f>IF($J522=AH$4,MAX(AH$1:AH521)+1,"")</f>
        <v/>
      </c>
      <c r="AI522" s="7" t="str">
        <f>IF($J522=AI$4,MAX(AI$1:AI521)+1,"")</f>
        <v/>
      </c>
      <c r="AJ522" s="7" t="str">
        <f>IF($J522=AJ$4,MAX(AJ$1:AJ521)+1,"")</f>
        <v/>
      </c>
      <c r="AK522" s="7" t="str">
        <f>IF($J522=AK$4,MAX(AK$1:AK521)+1,"")</f>
        <v/>
      </c>
      <c r="AL522" s="7" t="str">
        <f>IF($J522=AL$4,MAX(AL$1:AL521)+1,"")</f>
        <v/>
      </c>
      <c r="AM522" s="7" t="str">
        <f>IF($J522=AM$4,MAX(AM$1:AM521)+1,"")</f>
        <v/>
      </c>
      <c r="AN522" s="7" t="str">
        <f>IF($J522=AN$4,MAX(AN$1:AN521)+1,"")</f>
        <v/>
      </c>
      <c r="AO522" s="7" t="str">
        <f>IF($J522=AO$4,MAX(AO$1:AO521)+1,"")</f>
        <v/>
      </c>
      <c r="AP522" s="7" t="str">
        <f>IF($J522=AP$4,MAX(AP$1:AP521)+1,"")</f>
        <v/>
      </c>
      <c r="AQ522" s="7" t="str">
        <f>IF($J522=AQ$4,MAX(AQ$1:AQ521)+1,"")</f>
        <v/>
      </c>
      <c r="AR522" s="7" t="str">
        <f>IF($J522=AR$4,MAX(AR$1:AR521)+1,"")</f>
        <v/>
      </c>
      <c r="AS522" s="7" t="str">
        <f>IF($J522=AS$4,MAX(AS$1:AS521)+1,"")</f>
        <v/>
      </c>
      <c r="AT522" s="7" t="str">
        <f>IF($J522=AT$4,MAX(AT$1:AT521)+1,"")</f>
        <v/>
      </c>
      <c r="AU522" s="7" t="str">
        <f>IF($J522=AU$4,MAX(AU$1:AU521)+1,"")</f>
        <v/>
      </c>
      <c r="AV522" s="7" t="str">
        <f>IF($J522=AV$4,MAX(AV$1:AV521)+1,"")</f>
        <v/>
      </c>
      <c r="AW522" s="7" t="str">
        <f>IF($J522=AW$4,MAX(AW$1:AW521)+1,"")</f>
        <v/>
      </c>
      <c r="AX522" s="7" t="str">
        <f>IF($J522=AX$4,MAX(AX$1:AX521)+1,"")</f>
        <v/>
      </c>
      <c r="AY522" s="7" t="str">
        <f>IF($J522=AY$4,MAX(AY$1:AY521)+1,"")</f>
        <v/>
      </c>
      <c r="AZ522" s="7" t="str">
        <f>IF($J522=AZ$4,MAX(AZ$1:AZ521)+1,"")</f>
        <v/>
      </c>
      <c r="BA522" s="7" t="str">
        <f>IF($J522=BA$4,MAX(BA$1:BA521)+1,"")</f>
        <v/>
      </c>
      <c r="BB522" s="7" t="str">
        <f>IF($J522=BB$4,MAX(BB$1:BB521)+1,"")</f>
        <v/>
      </c>
      <c r="BC522" s="7" t="str">
        <f>IF($J522=BC$4,MAX(BC$1:BC521)+1,"")</f>
        <v/>
      </c>
      <c r="BD522" s="7" t="str">
        <f>IF($J522=BD$4,MAX(BD$1:BD521)+1,"")</f>
        <v/>
      </c>
      <c r="BE522" s="7" t="str">
        <f>IF($J522=BE$4,MAX(BE$1:BE521)+1,"")</f>
        <v/>
      </c>
      <c r="BF522" s="7" t="str">
        <f>IF($J522=BF$4,MAX(BF$1:BF521)+1,"")</f>
        <v/>
      </c>
      <c r="BG522" s="7" t="str">
        <f>IF($J522=BG$4,MAX(BG$1:BG521)+1,"")</f>
        <v/>
      </c>
      <c r="BH522" s="7" t="str">
        <f>IF($J522=BH$4,MAX(BH$1:BH521)+1,"")</f>
        <v/>
      </c>
      <c r="BI522" s="6">
        <f t="shared" si="36"/>
        <v>17</v>
      </c>
    </row>
    <row r="523" spans="1:61">
      <c r="A523" s="6" t="str">
        <f t="shared" si="33"/>
        <v>มัธยมศึกษาปีที่ 2/4-18</v>
      </c>
      <c r="B523" s="6" t="str">
        <f t="shared" si="34"/>
        <v>ช67211-18</v>
      </c>
      <c r="D523" s="7">
        <v>18</v>
      </c>
      <c r="E523" s="7" t="s">
        <v>1478</v>
      </c>
      <c r="F523" s="6" t="s">
        <v>1479</v>
      </c>
      <c r="G523" s="6" t="s">
        <v>1480</v>
      </c>
      <c r="H523" s="7" t="s">
        <v>787</v>
      </c>
      <c r="J523" s="7" t="str">
        <f>IF(K523='วิชา-ชั้นที่สอน'!$B$9,'วิชา-ชั้นที่สอน'!$A$9,IF(K523='วิชา-ชั้นที่สอน'!$B$10,'วิชา-ชั้นที่สอน'!$A$10,IF(K523='วิชา-ชั้นที่สอน'!$B$11,'วิชา-ชั้นที่สอน'!$A$11,IF(K523='วิชา-ชั้นที่สอน'!$B$12,'วิชา-ชั้นที่สอน'!$A$12,IF(K523='วิชา-ชั้นที่สอน'!$B$13,'วิชา-ชั้นที่สอน'!$A$13,IF(K523='วิชา-ชั้นที่สอน'!$B$14,'วิชา-ชั้นที่สอน'!$A$14,IF(K523='วิชา-ชั้นที่สอน'!$B$15,'วิชา-ชั้นที่สอน'!$A$15,IF(K523='วิชา-ชั้นที่สอน'!$B$16,'วิชา-ชั้นที่สอน'!$A$16,"-"))))))))</f>
        <v>ช67211</v>
      </c>
      <c r="K523" s="7" t="s">
        <v>1865</v>
      </c>
      <c r="L523" s="7" t="str">
        <f>IF(J523=0,"",IF(J523="-","",IF(J523="","",VLOOKUP(J523,'วิชา-ชั้นที่สอน'!$A$3:$F$59,3,FALSE))))</f>
        <v>นางสาวจันทนา  เกิดจันทร์ตรง</v>
      </c>
      <c r="M523" s="7" t="str">
        <f>IF(L523=$M$4,MAX(M$1:$M522)+1,"")</f>
        <v/>
      </c>
      <c r="N523" s="7" t="str">
        <f>IF($L523=N$4,MAX(N$1:N522)+1,"")</f>
        <v/>
      </c>
      <c r="O523" s="7" t="str">
        <f>IF($L523=O$4,MAX(O$1:O522)+1,"")</f>
        <v/>
      </c>
      <c r="P523" s="7" t="str">
        <f>IF($L523=P$4,MAX(P$1:P522)+1,"")</f>
        <v/>
      </c>
      <c r="Q523" s="7" t="str">
        <f>IF($L523=Q$4,MAX(Q$1:Q522)+1,"")</f>
        <v/>
      </c>
      <c r="R523" s="7" t="str">
        <f>IF($L523=R$4,MAX(R$1:R522)+1,"")</f>
        <v/>
      </c>
      <c r="S523" s="7" t="str">
        <f>IF($L523=S$4,MAX(S$1:S522)+1,"")</f>
        <v/>
      </c>
      <c r="T523" s="7" t="str">
        <f>IF($L523=T$4,MAX(T$1:T522)+1,"")</f>
        <v/>
      </c>
      <c r="U523" s="7">
        <f>IF($L523=U$4,MAX(U$1:U522)+1,"")</f>
        <v>58</v>
      </c>
      <c r="V523" s="6">
        <f t="shared" si="35"/>
        <v>58</v>
      </c>
      <c r="X523" s="7" t="str">
        <f>IF($J523=X$4,MAX(X$1:X522)+1,"")</f>
        <v/>
      </c>
      <c r="Y523" s="7" t="str">
        <f>IF($J523=Y$4,MAX(Y$1:Y522)+1,"")</f>
        <v/>
      </c>
      <c r="Z523" s="7" t="str">
        <f>IF($J523=Z$4,MAX(Z$1:Z522)+1,"")</f>
        <v/>
      </c>
      <c r="AA523" s="7" t="str">
        <f>IF($J523=AA$4,MAX(AA$1:AA522)+1,"")</f>
        <v/>
      </c>
      <c r="AB523" s="7" t="str">
        <f>IF($J523=AB$4,MAX(AB$1:AB522)+1,"")</f>
        <v/>
      </c>
      <c r="AC523" s="7" t="str">
        <f>IF($J523=AC$4,MAX(AC$1:AC522)+1,"")</f>
        <v/>
      </c>
      <c r="AD523" s="7" t="str">
        <f>IF($J523=AD$4,MAX(AD$1:AD522)+1,"")</f>
        <v/>
      </c>
      <c r="AE523" s="7" t="str">
        <f>IF($J523=AE$4,MAX(AE$1:AE522)+1,"")</f>
        <v/>
      </c>
      <c r="AF523" s="7">
        <f>IF($J523=AF$4,MAX(AF$1:AF522)+1,"")</f>
        <v>18</v>
      </c>
      <c r="AG523" s="7" t="str">
        <f>IF($J523=AG$4,MAX(AG$1:AG522)+1,"")</f>
        <v/>
      </c>
      <c r="AH523" s="7" t="str">
        <f>IF($J523=AH$4,MAX(AH$1:AH522)+1,"")</f>
        <v/>
      </c>
      <c r="AI523" s="7" t="str">
        <f>IF($J523=AI$4,MAX(AI$1:AI522)+1,"")</f>
        <v/>
      </c>
      <c r="AJ523" s="7" t="str">
        <f>IF($J523=AJ$4,MAX(AJ$1:AJ522)+1,"")</f>
        <v/>
      </c>
      <c r="AK523" s="7" t="str">
        <f>IF($J523=AK$4,MAX(AK$1:AK522)+1,"")</f>
        <v/>
      </c>
      <c r="AL523" s="7" t="str">
        <f>IF($J523=AL$4,MAX(AL$1:AL522)+1,"")</f>
        <v/>
      </c>
      <c r="AM523" s="7" t="str">
        <f>IF($J523=AM$4,MAX(AM$1:AM522)+1,"")</f>
        <v/>
      </c>
      <c r="AN523" s="7" t="str">
        <f>IF($J523=AN$4,MAX(AN$1:AN522)+1,"")</f>
        <v/>
      </c>
      <c r="AO523" s="7" t="str">
        <f>IF($J523=AO$4,MAX(AO$1:AO522)+1,"")</f>
        <v/>
      </c>
      <c r="AP523" s="7" t="str">
        <f>IF($J523=AP$4,MAX(AP$1:AP522)+1,"")</f>
        <v/>
      </c>
      <c r="AQ523" s="7" t="str">
        <f>IF($J523=AQ$4,MAX(AQ$1:AQ522)+1,"")</f>
        <v/>
      </c>
      <c r="AR523" s="7" t="str">
        <f>IF($J523=AR$4,MAX(AR$1:AR522)+1,"")</f>
        <v/>
      </c>
      <c r="AS523" s="7" t="str">
        <f>IF($J523=AS$4,MAX(AS$1:AS522)+1,"")</f>
        <v/>
      </c>
      <c r="AT523" s="7" t="str">
        <f>IF($J523=AT$4,MAX(AT$1:AT522)+1,"")</f>
        <v/>
      </c>
      <c r="AU523" s="7" t="str">
        <f>IF($J523=AU$4,MAX(AU$1:AU522)+1,"")</f>
        <v/>
      </c>
      <c r="AV523" s="7" t="str">
        <f>IF($J523=AV$4,MAX(AV$1:AV522)+1,"")</f>
        <v/>
      </c>
      <c r="AW523" s="7" t="str">
        <f>IF($J523=AW$4,MAX(AW$1:AW522)+1,"")</f>
        <v/>
      </c>
      <c r="AX523" s="7" t="str">
        <f>IF($J523=AX$4,MAX(AX$1:AX522)+1,"")</f>
        <v/>
      </c>
      <c r="AY523" s="7" t="str">
        <f>IF($J523=AY$4,MAX(AY$1:AY522)+1,"")</f>
        <v/>
      </c>
      <c r="AZ523" s="7" t="str">
        <f>IF($J523=AZ$4,MAX(AZ$1:AZ522)+1,"")</f>
        <v/>
      </c>
      <c r="BA523" s="7" t="str">
        <f>IF($J523=BA$4,MAX(BA$1:BA522)+1,"")</f>
        <v/>
      </c>
      <c r="BB523" s="7" t="str">
        <f>IF($J523=BB$4,MAX(BB$1:BB522)+1,"")</f>
        <v/>
      </c>
      <c r="BC523" s="7" t="str">
        <f>IF($J523=BC$4,MAX(BC$1:BC522)+1,"")</f>
        <v/>
      </c>
      <c r="BD523" s="7" t="str">
        <f>IF($J523=BD$4,MAX(BD$1:BD522)+1,"")</f>
        <v/>
      </c>
      <c r="BE523" s="7" t="str">
        <f>IF($J523=BE$4,MAX(BE$1:BE522)+1,"")</f>
        <v/>
      </c>
      <c r="BF523" s="7" t="str">
        <f>IF($J523=BF$4,MAX(BF$1:BF522)+1,"")</f>
        <v/>
      </c>
      <c r="BG523" s="7" t="str">
        <f>IF($J523=BG$4,MAX(BG$1:BG522)+1,"")</f>
        <v/>
      </c>
      <c r="BH523" s="7" t="str">
        <f>IF($J523=BH$4,MAX(BH$1:BH522)+1,"")</f>
        <v/>
      </c>
      <c r="BI523" s="6">
        <f t="shared" si="36"/>
        <v>18</v>
      </c>
    </row>
    <row r="524" spans="1:61">
      <c r="A524" s="6" t="str">
        <f t="shared" si="33"/>
        <v>มัธยมศึกษาปีที่ 2/4-19</v>
      </c>
      <c r="B524" s="6" t="str">
        <f t="shared" si="34"/>
        <v>ช67211-19</v>
      </c>
      <c r="D524" s="7">
        <v>19</v>
      </c>
      <c r="E524" s="7" t="s">
        <v>1481</v>
      </c>
      <c r="F524" s="6" t="s">
        <v>1482</v>
      </c>
      <c r="G524" s="6" t="s">
        <v>1483</v>
      </c>
      <c r="H524" s="7" t="s">
        <v>787</v>
      </c>
      <c r="J524" s="7" t="str">
        <f>IF(K524='วิชา-ชั้นที่สอน'!$B$9,'วิชา-ชั้นที่สอน'!$A$9,IF(K524='วิชา-ชั้นที่สอน'!$B$10,'วิชา-ชั้นที่สอน'!$A$10,IF(K524='วิชา-ชั้นที่สอน'!$B$11,'วิชา-ชั้นที่สอน'!$A$11,IF(K524='วิชา-ชั้นที่สอน'!$B$12,'วิชา-ชั้นที่สอน'!$A$12,IF(K524='วิชา-ชั้นที่สอน'!$B$13,'วิชา-ชั้นที่สอน'!$A$13,IF(K524='วิชา-ชั้นที่สอน'!$B$14,'วิชา-ชั้นที่สอน'!$A$14,IF(K524='วิชา-ชั้นที่สอน'!$B$15,'วิชา-ชั้นที่สอน'!$A$15,IF(K524='วิชา-ชั้นที่สอน'!$B$16,'วิชา-ชั้นที่สอน'!$A$16,"-"))))))))</f>
        <v>ช67211</v>
      </c>
      <c r="K524" s="7" t="s">
        <v>1865</v>
      </c>
      <c r="L524" s="7" t="str">
        <f>IF(J524=0,"",IF(J524="-","",IF(J524="","",VLOOKUP(J524,'วิชา-ชั้นที่สอน'!$A$3:$F$59,3,FALSE))))</f>
        <v>นางสาวจันทนา  เกิดจันทร์ตรง</v>
      </c>
      <c r="M524" s="7" t="str">
        <f>IF(L524=$M$4,MAX(M$1:$M523)+1,"")</f>
        <v/>
      </c>
      <c r="N524" s="7" t="str">
        <f>IF($L524=N$4,MAX(N$1:N523)+1,"")</f>
        <v/>
      </c>
      <c r="O524" s="7" t="str">
        <f>IF($L524=O$4,MAX(O$1:O523)+1,"")</f>
        <v/>
      </c>
      <c r="P524" s="7" t="str">
        <f>IF($L524=P$4,MAX(P$1:P523)+1,"")</f>
        <v/>
      </c>
      <c r="Q524" s="7" t="str">
        <f>IF($L524=Q$4,MAX(Q$1:Q523)+1,"")</f>
        <v/>
      </c>
      <c r="R524" s="7" t="str">
        <f>IF($L524=R$4,MAX(R$1:R523)+1,"")</f>
        <v/>
      </c>
      <c r="S524" s="7" t="str">
        <f>IF($L524=S$4,MAX(S$1:S523)+1,"")</f>
        <v/>
      </c>
      <c r="T524" s="7" t="str">
        <f>IF($L524=T$4,MAX(T$1:T523)+1,"")</f>
        <v/>
      </c>
      <c r="U524" s="7">
        <f>IF($L524=U$4,MAX(U$1:U523)+1,"")</f>
        <v>59</v>
      </c>
      <c r="V524" s="6">
        <f t="shared" si="35"/>
        <v>59</v>
      </c>
      <c r="X524" s="7" t="str">
        <f>IF($J524=X$4,MAX(X$1:X523)+1,"")</f>
        <v/>
      </c>
      <c r="Y524" s="7" t="str">
        <f>IF($J524=Y$4,MAX(Y$1:Y523)+1,"")</f>
        <v/>
      </c>
      <c r="Z524" s="7" t="str">
        <f>IF($J524=Z$4,MAX(Z$1:Z523)+1,"")</f>
        <v/>
      </c>
      <c r="AA524" s="7" t="str">
        <f>IF($J524=AA$4,MAX(AA$1:AA523)+1,"")</f>
        <v/>
      </c>
      <c r="AB524" s="7" t="str">
        <f>IF($J524=AB$4,MAX(AB$1:AB523)+1,"")</f>
        <v/>
      </c>
      <c r="AC524" s="7" t="str">
        <f>IF($J524=AC$4,MAX(AC$1:AC523)+1,"")</f>
        <v/>
      </c>
      <c r="AD524" s="7" t="str">
        <f>IF($J524=AD$4,MAX(AD$1:AD523)+1,"")</f>
        <v/>
      </c>
      <c r="AE524" s="7" t="str">
        <f>IF($J524=AE$4,MAX(AE$1:AE523)+1,"")</f>
        <v/>
      </c>
      <c r="AF524" s="7">
        <f>IF($J524=AF$4,MAX(AF$1:AF523)+1,"")</f>
        <v>19</v>
      </c>
      <c r="AG524" s="7" t="str">
        <f>IF($J524=AG$4,MAX(AG$1:AG523)+1,"")</f>
        <v/>
      </c>
      <c r="AH524" s="7" t="str">
        <f>IF($J524=AH$4,MAX(AH$1:AH523)+1,"")</f>
        <v/>
      </c>
      <c r="AI524" s="7" t="str">
        <f>IF($J524=AI$4,MAX(AI$1:AI523)+1,"")</f>
        <v/>
      </c>
      <c r="AJ524" s="7" t="str">
        <f>IF($J524=AJ$4,MAX(AJ$1:AJ523)+1,"")</f>
        <v/>
      </c>
      <c r="AK524" s="7" t="str">
        <f>IF($J524=AK$4,MAX(AK$1:AK523)+1,"")</f>
        <v/>
      </c>
      <c r="AL524" s="7" t="str">
        <f>IF($J524=AL$4,MAX(AL$1:AL523)+1,"")</f>
        <v/>
      </c>
      <c r="AM524" s="7" t="str">
        <f>IF($J524=AM$4,MAX(AM$1:AM523)+1,"")</f>
        <v/>
      </c>
      <c r="AN524" s="7" t="str">
        <f>IF($J524=AN$4,MAX(AN$1:AN523)+1,"")</f>
        <v/>
      </c>
      <c r="AO524" s="7" t="str">
        <f>IF($J524=AO$4,MAX(AO$1:AO523)+1,"")</f>
        <v/>
      </c>
      <c r="AP524" s="7" t="str">
        <f>IF($J524=AP$4,MAX(AP$1:AP523)+1,"")</f>
        <v/>
      </c>
      <c r="AQ524" s="7" t="str">
        <f>IF($J524=AQ$4,MAX(AQ$1:AQ523)+1,"")</f>
        <v/>
      </c>
      <c r="AR524" s="7" t="str">
        <f>IF($J524=AR$4,MAX(AR$1:AR523)+1,"")</f>
        <v/>
      </c>
      <c r="AS524" s="7" t="str">
        <f>IF($J524=AS$4,MAX(AS$1:AS523)+1,"")</f>
        <v/>
      </c>
      <c r="AT524" s="7" t="str">
        <f>IF($J524=AT$4,MAX(AT$1:AT523)+1,"")</f>
        <v/>
      </c>
      <c r="AU524" s="7" t="str">
        <f>IF($J524=AU$4,MAX(AU$1:AU523)+1,"")</f>
        <v/>
      </c>
      <c r="AV524" s="7" t="str">
        <f>IF($J524=AV$4,MAX(AV$1:AV523)+1,"")</f>
        <v/>
      </c>
      <c r="AW524" s="7" t="str">
        <f>IF($J524=AW$4,MAX(AW$1:AW523)+1,"")</f>
        <v/>
      </c>
      <c r="AX524" s="7" t="str">
        <f>IF($J524=AX$4,MAX(AX$1:AX523)+1,"")</f>
        <v/>
      </c>
      <c r="AY524" s="7" t="str">
        <f>IF($J524=AY$4,MAX(AY$1:AY523)+1,"")</f>
        <v/>
      </c>
      <c r="AZ524" s="7" t="str">
        <f>IF($J524=AZ$4,MAX(AZ$1:AZ523)+1,"")</f>
        <v/>
      </c>
      <c r="BA524" s="7" t="str">
        <f>IF($J524=BA$4,MAX(BA$1:BA523)+1,"")</f>
        <v/>
      </c>
      <c r="BB524" s="7" t="str">
        <f>IF($J524=BB$4,MAX(BB$1:BB523)+1,"")</f>
        <v/>
      </c>
      <c r="BC524" s="7" t="str">
        <f>IF($J524=BC$4,MAX(BC$1:BC523)+1,"")</f>
        <v/>
      </c>
      <c r="BD524" s="7" t="str">
        <f>IF($J524=BD$4,MAX(BD$1:BD523)+1,"")</f>
        <v/>
      </c>
      <c r="BE524" s="7" t="str">
        <f>IF($J524=BE$4,MAX(BE$1:BE523)+1,"")</f>
        <v/>
      </c>
      <c r="BF524" s="7" t="str">
        <f>IF($J524=BF$4,MAX(BF$1:BF523)+1,"")</f>
        <v/>
      </c>
      <c r="BG524" s="7" t="str">
        <f>IF($J524=BG$4,MAX(BG$1:BG523)+1,"")</f>
        <v/>
      </c>
      <c r="BH524" s="7" t="str">
        <f>IF($J524=BH$4,MAX(BH$1:BH523)+1,"")</f>
        <v/>
      </c>
      <c r="BI524" s="6">
        <f t="shared" si="36"/>
        <v>19</v>
      </c>
    </row>
    <row r="525" spans="1:61">
      <c r="A525" s="6" t="str">
        <f t="shared" si="33"/>
        <v>มัธยมศึกษาปีที่ 2/4-20</v>
      </c>
      <c r="B525" s="6" t="str">
        <f t="shared" si="34"/>
        <v>ช67211-20</v>
      </c>
      <c r="D525" s="7">
        <v>20</v>
      </c>
      <c r="E525" s="7" t="s">
        <v>1484</v>
      </c>
      <c r="F525" s="6" t="s">
        <v>1485</v>
      </c>
      <c r="G525" s="6" t="s">
        <v>494</v>
      </c>
      <c r="H525" s="7" t="s">
        <v>787</v>
      </c>
      <c r="J525" s="7" t="str">
        <f>IF(K525='วิชา-ชั้นที่สอน'!$B$9,'วิชา-ชั้นที่สอน'!$A$9,IF(K525='วิชา-ชั้นที่สอน'!$B$10,'วิชา-ชั้นที่สอน'!$A$10,IF(K525='วิชา-ชั้นที่สอน'!$B$11,'วิชา-ชั้นที่สอน'!$A$11,IF(K525='วิชา-ชั้นที่สอน'!$B$12,'วิชา-ชั้นที่สอน'!$A$12,IF(K525='วิชา-ชั้นที่สอน'!$B$13,'วิชา-ชั้นที่สอน'!$A$13,IF(K525='วิชา-ชั้นที่สอน'!$B$14,'วิชา-ชั้นที่สอน'!$A$14,IF(K525='วิชา-ชั้นที่สอน'!$B$15,'วิชา-ชั้นที่สอน'!$A$15,IF(K525='วิชา-ชั้นที่สอน'!$B$16,'วิชา-ชั้นที่สอน'!$A$16,"-"))))))))</f>
        <v>ช67211</v>
      </c>
      <c r="K525" s="7" t="s">
        <v>1865</v>
      </c>
      <c r="L525" s="7" t="str">
        <f>IF(J525=0,"",IF(J525="-","",IF(J525="","",VLOOKUP(J525,'วิชา-ชั้นที่สอน'!$A$3:$F$59,3,FALSE))))</f>
        <v>นางสาวจันทนา  เกิดจันทร์ตรง</v>
      </c>
      <c r="M525" s="7" t="str">
        <f>IF(L525=$M$4,MAX(M$1:$M524)+1,"")</f>
        <v/>
      </c>
      <c r="N525" s="7" t="str">
        <f>IF($L525=N$4,MAX(N$1:N524)+1,"")</f>
        <v/>
      </c>
      <c r="O525" s="7" t="str">
        <f>IF($L525=O$4,MAX(O$1:O524)+1,"")</f>
        <v/>
      </c>
      <c r="P525" s="7" t="str">
        <f>IF($L525=P$4,MAX(P$1:P524)+1,"")</f>
        <v/>
      </c>
      <c r="Q525" s="7" t="str">
        <f>IF($L525=Q$4,MAX(Q$1:Q524)+1,"")</f>
        <v/>
      </c>
      <c r="R525" s="7" t="str">
        <f>IF($L525=R$4,MAX(R$1:R524)+1,"")</f>
        <v/>
      </c>
      <c r="S525" s="7" t="str">
        <f>IF($L525=S$4,MAX(S$1:S524)+1,"")</f>
        <v/>
      </c>
      <c r="T525" s="7" t="str">
        <f>IF($L525=T$4,MAX(T$1:T524)+1,"")</f>
        <v/>
      </c>
      <c r="U525" s="7">
        <f>IF($L525=U$4,MAX(U$1:U524)+1,"")</f>
        <v>60</v>
      </c>
      <c r="V525" s="6">
        <f t="shared" si="35"/>
        <v>60</v>
      </c>
      <c r="X525" s="7" t="str">
        <f>IF($J525=X$4,MAX(X$1:X524)+1,"")</f>
        <v/>
      </c>
      <c r="Y525" s="7" t="str">
        <f>IF($J525=Y$4,MAX(Y$1:Y524)+1,"")</f>
        <v/>
      </c>
      <c r="Z525" s="7" t="str">
        <f>IF($J525=Z$4,MAX(Z$1:Z524)+1,"")</f>
        <v/>
      </c>
      <c r="AA525" s="7" t="str">
        <f>IF($J525=AA$4,MAX(AA$1:AA524)+1,"")</f>
        <v/>
      </c>
      <c r="AB525" s="7" t="str">
        <f>IF($J525=AB$4,MAX(AB$1:AB524)+1,"")</f>
        <v/>
      </c>
      <c r="AC525" s="7" t="str">
        <f>IF($J525=AC$4,MAX(AC$1:AC524)+1,"")</f>
        <v/>
      </c>
      <c r="AD525" s="7" t="str">
        <f>IF($J525=AD$4,MAX(AD$1:AD524)+1,"")</f>
        <v/>
      </c>
      <c r="AE525" s="7" t="str">
        <f>IF($J525=AE$4,MAX(AE$1:AE524)+1,"")</f>
        <v/>
      </c>
      <c r="AF525" s="7">
        <f>IF($J525=AF$4,MAX(AF$1:AF524)+1,"")</f>
        <v>20</v>
      </c>
      <c r="AG525" s="7" t="str">
        <f>IF($J525=AG$4,MAX(AG$1:AG524)+1,"")</f>
        <v/>
      </c>
      <c r="AH525" s="7" t="str">
        <f>IF($J525=AH$4,MAX(AH$1:AH524)+1,"")</f>
        <v/>
      </c>
      <c r="AI525" s="7" t="str">
        <f>IF($J525=AI$4,MAX(AI$1:AI524)+1,"")</f>
        <v/>
      </c>
      <c r="AJ525" s="7" t="str">
        <f>IF($J525=AJ$4,MAX(AJ$1:AJ524)+1,"")</f>
        <v/>
      </c>
      <c r="AK525" s="7" t="str">
        <f>IF($J525=AK$4,MAX(AK$1:AK524)+1,"")</f>
        <v/>
      </c>
      <c r="AL525" s="7" t="str">
        <f>IF($J525=AL$4,MAX(AL$1:AL524)+1,"")</f>
        <v/>
      </c>
      <c r="AM525" s="7" t="str">
        <f>IF($J525=AM$4,MAX(AM$1:AM524)+1,"")</f>
        <v/>
      </c>
      <c r="AN525" s="7" t="str">
        <f>IF($J525=AN$4,MAX(AN$1:AN524)+1,"")</f>
        <v/>
      </c>
      <c r="AO525" s="7" t="str">
        <f>IF($J525=AO$4,MAX(AO$1:AO524)+1,"")</f>
        <v/>
      </c>
      <c r="AP525" s="7" t="str">
        <f>IF($J525=AP$4,MAX(AP$1:AP524)+1,"")</f>
        <v/>
      </c>
      <c r="AQ525" s="7" t="str">
        <f>IF($J525=AQ$4,MAX(AQ$1:AQ524)+1,"")</f>
        <v/>
      </c>
      <c r="AR525" s="7" t="str">
        <f>IF($J525=AR$4,MAX(AR$1:AR524)+1,"")</f>
        <v/>
      </c>
      <c r="AS525" s="7" t="str">
        <f>IF($J525=AS$4,MAX(AS$1:AS524)+1,"")</f>
        <v/>
      </c>
      <c r="AT525" s="7" t="str">
        <f>IF($J525=AT$4,MAX(AT$1:AT524)+1,"")</f>
        <v/>
      </c>
      <c r="AU525" s="7" t="str">
        <f>IF($J525=AU$4,MAX(AU$1:AU524)+1,"")</f>
        <v/>
      </c>
      <c r="AV525" s="7" t="str">
        <f>IF($J525=AV$4,MAX(AV$1:AV524)+1,"")</f>
        <v/>
      </c>
      <c r="AW525" s="7" t="str">
        <f>IF($J525=AW$4,MAX(AW$1:AW524)+1,"")</f>
        <v/>
      </c>
      <c r="AX525" s="7" t="str">
        <f>IF($J525=AX$4,MAX(AX$1:AX524)+1,"")</f>
        <v/>
      </c>
      <c r="AY525" s="7" t="str">
        <f>IF($J525=AY$4,MAX(AY$1:AY524)+1,"")</f>
        <v/>
      </c>
      <c r="AZ525" s="7" t="str">
        <f>IF($J525=AZ$4,MAX(AZ$1:AZ524)+1,"")</f>
        <v/>
      </c>
      <c r="BA525" s="7" t="str">
        <f>IF($J525=BA$4,MAX(BA$1:BA524)+1,"")</f>
        <v/>
      </c>
      <c r="BB525" s="7" t="str">
        <f>IF($J525=BB$4,MAX(BB$1:BB524)+1,"")</f>
        <v/>
      </c>
      <c r="BC525" s="7" t="str">
        <f>IF($J525=BC$4,MAX(BC$1:BC524)+1,"")</f>
        <v/>
      </c>
      <c r="BD525" s="7" t="str">
        <f>IF($J525=BD$4,MAX(BD$1:BD524)+1,"")</f>
        <v/>
      </c>
      <c r="BE525" s="7" t="str">
        <f>IF($J525=BE$4,MAX(BE$1:BE524)+1,"")</f>
        <v/>
      </c>
      <c r="BF525" s="7" t="str">
        <f>IF($J525=BF$4,MAX(BF$1:BF524)+1,"")</f>
        <v/>
      </c>
      <c r="BG525" s="7" t="str">
        <f>IF($J525=BG$4,MAX(BG$1:BG524)+1,"")</f>
        <v/>
      </c>
      <c r="BH525" s="7" t="str">
        <f>IF($J525=BH$4,MAX(BH$1:BH524)+1,"")</f>
        <v/>
      </c>
      <c r="BI525" s="6">
        <f t="shared" si="36"/>
        <v>20</v>
      </c>
    </row>
    <row r="526" spans="1:61">
      <c r="A526" s="6" t="str">
        <f t="shared" si="33"/>
        <v>มัธยมศึกษาปีที่ 2/4-21</v>
      </c>
      <c r="B526" s="6" t="str">
        <f t="shared" si="34"/>
        <v>ช67211-21</v>
      </c>
      <c r="D526" s="7">
        <v>21</v>
      </c>
      <c r="E526" s="7" t="s">
        <v>1486</v>
      </c>
      <c r="F526" s="6" t="s">
        <v>1487</v>
      </c>
      <c r="G526" s="6" t="s">
        <v>1488</v>
      </c>
      <c r="H526" s="7" t="s">
        <v>787</v>
      </c>
      <c r="J526" s="7" t="str">
        <f>IF(K526='วิชา-ชั้นที่สอน'!$B$9,'วิชา-ชั้นที่สอน'!$A$9,IF(K526='วิชา-ชั้นที่สอน'!$B$10,'วิชา-ชั้นที่สอน'!$A$10,IF(K526='วิชา-ชั้นที่สอน'!$B$11,'วิชา-ชั้นที่สอน'!$A$11,IF(K526='วิชา-ชั้นที่สอน'!$B$12,'วิชา-ชั้นที่สอน'!$A$12,IF(K526='วิชา-ชั้นที่สอน'!$B$13,'วิชา-ชั้นที่สอน'!$A$13,IF(K526='วิชา-ชั้นที่สอน'!$B$14,'วิชา-ชั้นที่สอน'!$A$14,IF(K526='วิชา-ชั้นที่สอน'!$B$15,'วิชา-ชั้นที่สอน'!$A$15,IF(K526='วิชา-ชั้นที่สอน'!$B$16,'วิชา-ชั้นที่สอน'!$A$16,"-"))))))))</f>
        <v>ช67211</v>
      </c>
      <c r="K526" s="7" t="s">
        <v>1865</v>
      </c>
      <c r="L526" s="7" t="str">
        <f>IF(J526=0,"",IF(J526="-","",IF(J526="","",VLOOKUP(J526,'วิชา-ชั้นที่สอน'!$A$3:$F$59,3,FALSE))))</f>
        <v>นางสาวจันทนา  เกิดจันทร์ตรง</v>
      </c>
      <c r="M526" s="7" t="str">
        <f>IF(L526=$M$4,MAX(M$1:$M525)+1,"")</f>
        <v/>
      </c>
      <c r="N526" s="7" t="str">
        <f>IF($L526=N$4,MAX(N$1:N525)+1,"")</f>
        <v/>
      </c>
      <c r="O526" s="7" t="str">
        <f>IF($L526=O$4,MAX(O$1:O525)+1,"")</f>
        <v/>
      </c>
      <c r="P526" s="7" t="str">
        <f>IF($L526=P$4,MAX(P$1:P525)+1,"")</f>
        <v/>
      </c>
      <c r="Q526" s="7" t="str">
        <f>IF($L526=Q$4,MAX(Q$1:Q525)+1,"")</f>
        <v/>
      </c>
      <c r="R526" s="7" t="str">
        <f>IF($L526=R$4,MAX(R$1:R525)+1,"")</f>
        <v/>
      </c>
      <c r="S526" s="7" t="str">
        <f>IF($L526=S$4,MAX(S$1:S525)+1,"")</f>
        <v/>
      </c>
      <c r="T526" s="7" t="str">
        <f>IF($L526=T$4,MAX(T$1:T525)+1,"")</f>
        <v/>
      </c>
      <c r="U526" s="7">
        <f>IF($L526=U$4,MAX(U$1:U525)+1,"")</f>
        <v>61</v>
      </c>
      <c r="V526" s="6">
        <f t="shared" si="35"/>
        <v>61</v>
      </c>
      <c r="X526" s="7" t="str">
        <f>IF($J526=X$4,MAX(X$1:X525)+1,"")</f>
        <v/>
      </c>
      <c r="Y526" s="7" t="str">
        <f>IF($J526=Y$4,MAX(Y$1:Y525)+1,"")</f>
        <v/>
      </c>
      <c r="Z526" s="7" t="str">
        <f>IF($J526=Z$4,MAX(Z$1:Z525)+1,"")</f>
        <v/>
      </c>
      <c r="AA526" s="7" t="str">
        <f>IF($J526=AA$4,MAX(AA$1:AA525)+1,"")</f>
        <v/>
      </c>
      <c r="AB526" s="7" t="str">
        <f>IF($J526=AB$4,MAX(AB$1:AB525)+1,"")</f>
        <v/>
      </c>
      <c r="AC526" s="7" t="str">
        <f>IF($J526=AC$4,MAX(AC$1:AC525)+1,"")</f>
        <v/>
      </c>
      <c r="AD526" s="7" t="str">
        <f>IF($J526=AD$4,MAX(AD$1:AD525)+1,"")</f>
        <v/>
      </c>
      <c r="AE526" s="7" t="str">
        <f>IF($J526=AE$4,MAX(AE$1:AE525)+1,"")</f>
        <v/>
      </c>
      <c r="AF526" s="7">
        <f>IF($J526=AF$4,MAX(AF$1:AF525)+1,"")</f>
        <v>21</v>
      </c>
      <c r="AG526" s="7" t="str">
        <f>IF($J526=AG$4,MAX(AG$1:AG525)+1,"")</f>
        <v/>
      </c>
      <c r="AH526" s="7" t="str">
        <f>IF($J526=AH$4,MAX(AH$1:AH525)+1,"")</f>
        <v/>
      </c>
      <c r="AI526" s="7" t="str">
        <f>IF($J526=AI$4,MAX(AI$1:AI525)+1,"")</f>
        <v/>
      </c>
      <c r="AJ526" s="7" t="str">
        <f>IF($J526=AJ$4,MAX(AJ$1:AJ525)+1,"")</f>
        <v/>
      </c>
      <c r="AK526" s="7" t="str">
        <f>IF($J526=AK$4,MAX(AK$1:AK525)+1,"")</f>
        <v/>
      </c>
      <c r="AL526" s="7" t="str">
        <f>IF($J526=AL$4,MAX(AL$1:AL525)+1,"")</f>
        <v/>
      </c>
      <c r="AM526" s="7" t="str">
        <f>IF($J526=AM$4,MAX(AM$1:AM525)+1,"")</f>
        <v/>
      </c>
      <c r="AN526" s="7" t="str">
        <f>IF($J526=AN$4,MAX(AN$1:AN525)+1,"")</f>
        <v/>
      </c>
      <c r="AO526" s="7" t="str">
        <f>IF($J526=AO$4,MAX(AO$1:AO525)+1,"")</f>
        <v/>
      </c>
      <c r="AP526" s="7" t="str">
        <f>IF($J526=AP$4,MAX(AP$1:AP525)+1,"")</f>
        <v/>
      </c>
      <c r="AQ526" s="7" t="str">
        <f>IF($J526=AQ$4,MAX(AQ$1:AQ525)+1,"")</f>
        <v/>
      </c>
      <c r="AR526" s="7" t="str">
        <f>IF($J526=AR$4,MAX(AR$1:AR525)+1,"")</f>
        <v/>
      </c>
      <c r="AS526" s="7" t="str">
        <f>IF($J526=AS$4,MAX(AS$1:AS525)+1,"")</f>
        <v/>
      </c>
      <c r="AT526" s="7" t="str">
        <f>IF($J526=AT$4,MAX(AT$1:AT525)+1,"")</f>
        <v/>
      </c>
      <c r="AU526" s="7" t="str">
        <f>IF($J526=AU$4,MAX(AU$1:AU525)+1,"")</f>
        <v/>
      </c>
      <c r="AV526" s="7" t="str">
        <f>IF($J526=AV$4,MAX(AV$1:AV525)+1,"")</f>
        <v/>
      </c>
      <c r="AW526" s="7" t="str">
        <f>IF($J526=AW$4,MAX(AW$1:AW525)+1,"")</f>
        <v/>
      </c>
      <c r="AX526" s="7" t="str">
        <f>IF($J526=AX$4,MAX(AX$1:AX525)+1,"")</f>
        <v/>
      </c>
      <c r="AY526" s="7" t="str">
        <f>IF($J526=AY$4,MAX(AY$1:AY525)+1,"")</f>
        <v/>
      </c>
      <c r="AZ526" s="7" t="str">
        <f>IF($J526=AZ$4,MAX(AZ$1:AZ525)+1,"")</f>
        <v/>
      </c>
      <c r="BA526" s="7" t="str">
        <f>IF($J526=BA$4,MAX(BA$1:BA525)+1,"")</f>
        <v/>
      </c>
      <c r="BB526" s="7" t="str">
        <f>IF($J526=BB$4,MAX(BB$1:BB525)+1,"")</f>
        <v/>
      </c>
      <c r="BC526" s="7" t="str">
        <f>IF($J526=BC$4,MAX(BC$1:BC525)+1,"")</f>
        <v/>
      </c>
      <c r="BD526" s="7" t="str">
        <f>IF($J526=BD$4,MAX(BD$1:BD525)+1,"")</f>
        <v/>
      </c>
      <c r="BE526" s="7" t="str">
        <f>IF($J526=BE$4,MAX(BE$1:BE525)+1,"")</f>
        <v/>
      </c>
      <c r="BF526" s="7" t="str">
        <f>IF($J526=BF$4,MAX(BF$1:BF525)+1,"")</f>
        <v/>
      </c>
      <c r="BG526" s="7" t="str">
        <f>IF($J526=BG$4,MAX(BG$1:BG525)+1,"")</f>
        <v/>
      </c>
      <c r="BH526" s="7" t="str">
        <f>IF($J526=BH$4,MAX(BH$1:BH525)+1,"")</f>
        <v/>
      </c>
      <c r="BI526" s="6">
        <f t="shared" si="36"/>
        <v>21</v>
      </c>
    </row>
    <row r="527" spans="1:61">
      <c r="A527" s="6" t="str">
        <f t="shared" si="33"/>
        <v>มัธยมศึกษาปีที่ 2/4-22</v>
      </c>
      <c r="B527" s="6" t="str">
        <f t="shared" si="34"/>
        <v>ช67211-22</v>
      </c>
      <c r="D527" s="7">
        <v>22</v>
      </c>
      <c r="E527" s="7" t="s">
        <v>1489</v>
      </c>
      <c r="F527" s="6" t="s">
        <v>1490</v>
      </c>
      <c r="G527" s="6" t="s">
        <v>14</v>
      </c>
      <c r="H527" s="7" t="s">
        <v>787</v>
      </c>
      <c r="J527" s="7" t="str">
        <f>IF(K527='วิชา-ชั้นที่สอน'!$B$9,'วิชา-ชั้นที่สอน'!$A$9,IF(K527='วิชา-ชั้นที่สอน'!$B$10,'วิชา-ชั้นที่สอน'!$A$10,IF(K527='วิชา-ชั้นที่สอน'!$B$11,'วิชา-ชั้นที่สอน'!$A$11,IF(K527='วิชา-ชั้นที่สอน'!$B$12,'วิชา-ชั้นที่สอน'!$A$12,IF(K527='วิชา-ชั้นที่สอน'!$B$13,'วิชา-ชั้นที่สอน'!$A$13,IF(K527='วิชา-ชั้นที่สอน'!$B$14,'วิชา-ชั้นที่สอน'!$A$14,IF(K527='วิชา-ชั้นที่สอน'!$B$15,'วิชา-ชั้นที่สอน'!$A$15,IF(K527='วิชา-ชั้นที่สอน'!$B$16,'วิชา-ชั้นที่สอน'!$A$16,"-"))))))))</f>
        <v>ช67211</v>
      </c>
      <c r="K527" s="7" t="s">
        <v>1865</v>
      </c>
      <c r="L527" s="7" t="str">
        <f>IF(J527=0,"",IF(J527="-","",IF(J527="","",VLOOKUP(J527,'วิชา-ชั้นที่สอน'!$A$3:$F$59,3,FALSE))))</f>
        <v>นางสาวจันทนา  เกิดจันทร์ตรง</v>
      </c>
      <c r="M527" s="7" t="str">
        <f>IF(L527=$M$4,MAX(M$1:$M526)+1,"")</f>
        <v/>
      </c>
      <c r="N527" s="7" t="str">
        <f>IF($L527=N$4,MAX(N$1:N526)+1,"")</f>
        <v/>
      </c>
      <c r="O527" s="7" t="str">
        <f>IF($L527=O$4,MAX(O$1:O526)+1,"")</f>
        <v/>
      </c>
      <c r="P527" s="7" t="str">
        <f>IF($L527=P$4,MAX(P$1:P526)+1,"")</f>
        <v/>
      </c>
      <c r="Q527" s="7" t="str">
        <f>IF($L527=Q$4,MAX(Q$1:Q526)+1,"")</f>
        <v/>
      </c>
      <c r="R527" s="7" t="str">
        <f>IF($L527=R$4,MAX(R$1:R526)+1,"")</f>
        <v/>
      </c>
      <c r="S527" s="7" t="str">
        <f>IF($L527=S$4,MAX(S$1:S526)+1,"")</f>
        <v/>
      </c>
      <c r="T527" s="7" t="str">
        <f>IF($L527=T$4,MAX(T$1:T526)+1,"")</f>
        <v/>
      </c>
      <c r="U527" s="7">
        <f>IF($L527=U$4,MAX(U$1:U526)+1,"")</f>
        <v>62</v>
      </c>
      <c r="V527" s="6">
        <f t="shared" si="35"/>
        <v>62</v>
      </c>
      <c r="X527" s="7" t="str">
        <f>IF($J527=X$4,MAX(X$1:X526)+1,"")</f>
        <v/>
      </c>
      <c r="Y527" s="7" t="str">
        <f>IF($J527=Y$4,MAX(Y$1:Y526)+1,"")</f>
        <v/>
      </c>
      <c r="Z527" s="7" t="str">
        <f>IF($J527=Z$4,MAX(Z$1:Z526)+1,"")</f>
        <v/>
      </c>
      <c r="AA527" s="7" t="str">
        <f>IF($J527=AA$4,MAX(AA$1:AA526)+1,"")</f>
        <v/>
      </c>
      <c r="AB527" s="7" t="str">
        <f>IF($J527=AB$4,MAX(AB$1:AB526)+1,"")</f>
        <v/>
      </c>
      <c r="AC527" s="7" t="str">
        <f>IF($J527=AC$4,MAX(AC$1:AC526)+1,"")</f>
        <v/>
      </c>
      <c r="AD527" s="7" t="str">
        <f>IF($J527=AD$4,MAX(AD$1:AD526)+1,"")</f>
        <v/>
      </c>
      <c r="AE527" s="7" t="str">
        <f>IF($J527=AE$4,MAX(AE$1:AE526)+1,"")</f>
        <v/>
      </c>
      <c r="AF527" s="7">
        <f>IF($J527=AF$4,MAX(AF$1:AF526)+1,"")</f>
        <v>22</v>
      </c>
      <c r="AG527" s="7" t="str">
        <f>IF($J527=AG$4,MAX(AG$1:AG526)+1,"")</f>
        <v/>
      </c>
      <c r="AH527" s="7" t="str">
        <f>IF($J527=AH$4,MAX(AH$1:AH526)+1,"")</f>
        <v/>
      </c>
      <c r="AI527" s="7" t="str">
        <f>IF($J527=AI$4,MAX(AI$1:AI526)+1,"")</f>
        <v/>
      </c>
      <c r="AJ527" s="7" t="str">
        <f>IF($J527=AJ$4,MAX(AJ$1:AJ526)+1,"")</f>
        <v/>
      </c>
      <c r="AK527" s="7" t="str">
        <f>IF($J527=AK$4,MAX(AK$1:AK526)+1,"")</f>
        <v/>
      </c>
      <c r="AL527" s="7" t="str">
        <f>IF($J527=AL$4,MAX(AL$1:AL526)+1,"")</f>
        <v/>
      </c>
      <c r="AM527" s="7" t="str">
        <f>IF($J527=AM$4,MAX(AM$1:AM526)+1,"")</f>
        <v/>
      </c>
      <c r="AN527" s="7" t="str">
        <f>IF($J527=AN$4,MAX(AN$1:AN526)+1,"")</f>
        <v/>
      </c>
      <c r="AO527" s="7" t="str">
        <f>IF($J527=AO$4,MAX(AO$1:AO526)+1,"")</f>
        <v/>
      </c>
      <c r="AP527" s="7" t="str">
        <f>IF($J527=AP$4,MAX(AP$1:AP526)+1,"")</f>
        <v/>
      </c>
      <c r="AQ527" s="7" t="str">
        <f>IF($J527=AQ$4,MAX(AQ$1:AQ526)+1,"")</f>
        <v/>
      </c>
      <c r="AR527" s="7" t="str">
        <f>IF($J527=AR$4,MAX(AR$1:AR526)+1,"")</f>
        <v/>
      </c>
      <c r="AS527" s="7" t="str">
        <f>IF($J527=AS$4,MAX(AS$1:AS526)+1,"")</f>
        <v/>
      </c>
      <c r="AT527" s="7" t="str">
        <f>IF($J527=AT$4,MAX(AT$1:AT526)+1,"")</f>
        <v/>
      </c>
      <c r="AU527" s="7" t="str">
        <f>IF($J527=AU$4,MAX(AU$1:AU526)+1,"")</f>
        <v/>
      </c>
      <c r="AV527" s="7" t="str">
        <f>IF($J527=AV$4,MAX(AV$1:AV526)+1,"")</f>
        <v/>
      </c>
      <c r="AW527" s="7" t="str">
        <f>IF($J527=AW$4,MAX(AW$1:AW526)+1,"")</f>
        <v/>
      </c>
      <c r="AX527" s="7" t="str">
        <f>IF($J527=AX$4,MAX(AX$1:AX526)+1,"")</f>
        <v/>
      </c>
      <c r="AY527" s="7" t="str">
        <f>IF($J527=AY$4,MAX(AY$1:AY526)+1,"")</f>
        <v/>
      </c>
      <c r="AZ527" s="7" t="str">
        <f>IF($J527=AZ$4,MAX(AZ$1:AZ526)+1,"")</f>
        <v/>
      </c>
      <c r="BA527" s="7" t="str">
        <f>IF($J527=BA$4,MAX(BA$1:BA526)+1,"")</f>
        <v/>
      </c>
      <c r="BB527" s="7" t="str">
        <f>IF($J527=BB$4,MAX(BB$1:BB526)+1,"")</f>
        <v/>
      </c>
      <c r="BC527" s="7" t="str">
        <f>IF($J527=BC$4,MAX(BC$1:BC526)+1,"")</f>
        <v/>
      </c>
      <c r="BD527" s="7" t="str">
        <f>IF($J527=BD$4,MAX(BD$1:BD526)+1,"")</f>
        <v/>
      </c>
      <c r="BE527" s="7" t="str">
        <f>IF($J527=BE$4,MAX(BE$1:BE526)+1,"")</f>
        <v/>
      </c>
      <c r="BF527" s="7" t="str">
        <f>IF($J527=BF$4,MAX(BF$1:BF526)+1,"")</f>
        <v/>
      </c>
      <c r="BG527" s="7" t="str">
        <f>IF($J527=BG$4,MAX(BG$1:BG526)+1,"")</f>
        <v/>
      </c>
      <c r="BH527" s="7" t="str">
        <f>IF($J527=BH$4,MAX(BH$1:BH526)+1,"")</f>
        <v/>
      </c>
      <c r="BI527" s="6">
        <f t="shared" si="36"/>
        <v>22</v>
      </c>
    </row>
    <row r="528" spans="1:61">
      <c r="A528" s="6" t="str">
        <f t="shared" si="33"/>
        <v>มัธยมศึกษาปีที่ 2/4-23</v>
      </c>
      <c r="B528" s="6" t="str">
        <f t="shared" si="34"/>
        <v>ช67211-23</v>
      </c>
      <c r="D528" s="7">
        <v>23</v>
      </c>
      <c r="E528" s="7" t="s">
        <v>1491</v>
      </c>
      <c r="F528" s="6" t="s">
        <v>1492</v>
      </c>
      <c r="G528" s="6" t="s">
        <v>1493</v>
      </c>
      <c r="H528" s="7" t="s">
        <v>787</v>
      </c>
      <c r="J528" s="7" t="str">
        <f>IF(K528='วิชา-ชั้นที่สอน'!$B$9,'วิชา-ชั้นที่สอน'!$A$9,IF(K528='วิชา-ชั้นที่สอน'!$B$10,'วิชา-ชั้นที่สอน'!$A$10,IF(K528='วิชา-ชั้นที่สอน'!$B$11,'วิชา-ชั้นที่สอน'!$A$11,IF(K528='วิชา-ชั้นที่สอน'!$B$12,'วิชา-ชั้นที่สอน'!$A$12,IF(K528='วิชา-ชั้นที่สอน'!$B$13,'วิชา-ชั้นที่สอน'!$A$13,IF(K528='วิชา-ชั้นที่สอน'!$B$14,'วิชา-ชั้นที่สอน'!$A$14,IF(K528='วิชา-ชั้นที่สอน'!$B$15,'วิชา-ชั้นที่สอน'!$A$15,IF(K528='วิชา-ชั้นที่สอน'!$B$16,'วิชา-ชั้นที่สอน'!$A$16,"-"))))))))</f>
        <v>ช67211</v>
      </c>
      <c r="K528" s="7" t="s">
        <v>1865</v>
      </c>
      <c r="L528" s="7" t="str">
        <f>IF(J528=0,"",IF(J528="-","",IF(J528="","",VLOOKUP(J528,'วิชา-ชั้นที่สอน'!$A$3:$F$59,3,FALSE))))</f>
        <v>นางสาวจันทนา  เกิดจันทร์ตรง</v>
      </c>
      <c r="M528" s="7" t="str">
        <f>IF(L528=$M$4,MAX(M$1:$M527)+1,"")</f>
        <v/>
      </c>
      <c r="N528" s="7" t="str">
        <f>IF($L528=N$4,MAX(N$1:N527)+1,"")</f>
        <v/>
      </c>
      <c r="O528" s="7" t="str">
        <f>IF($L528=O$4,MAX(O$1:O527)+1,"")</f>
        <v/>
      </c>
      <c r="P528" s="7" t="str">
        <f>IF($L528=P$4,MAX(P$1:P527)+1,"")</f>
        <v/>
      </c>
      <c r="Q528" s="7" t="str">
        <f>IF($L528=Q$4,MAX(Q$1:Q527)+1,"")</f>
        <v/>
      </c>
      <c r="R528" s="7" t="str">
        <f>IF($L528=R$4,MAX(R$1:R527)+1,"")</f>
        <v/>
      </c>
      <c r="S528" s="7" t="str">
        <f>IF($L528=S$4,MAX(S$1:S527)+1,"")</f>
        <v/>
      </c>
      <c r="T528" s="7" t="str">
        <f>IF($L528=T$4,MAX(T$1:T527)+1,"")</f>
        <v/>
      </c>
      <c r="U528" s="7">
        <f>IF($L528=U$4,MAX(U$1:U527)+1,"")</f>
        <v>63</v>
      </c>
      <c r="V528" s="6">
        <f t="shared" si="35"/>
        <v>63</v>
      </c>
      <c r="X528" s="7" t="str">
        <f>IF($J528=X$4,MAX(X$1:X527)+1,"")</f>
        <v/>
      </c>
      <c r="Y528" s="7" t="str">
        <f>IF($J528=Y$4,MAX(Y$1:Y527)+1,"")</f>
        <v/>
      </c>
      <c r="Z528" s="7" t="str">
        <f>IF($J528=Z$4,MAX(Z$1:Z527)+1,"")</f>
        <v/>
      </c>
      <c r="AA528" s="7" t="str">
        <f>IF($J528=AA$4,MAX(AA$1:AA527)+1,"")</f>
        <v/>
      </c>
      <c r="AB528" s="7" t="str">
        <f>IF($J528=AB$4,MAX(AB$1:AB527)+1,"")</f>
        <v/>
      </c>
      <c r="AC528" s="7" t="str">
        <f>IF($J528=AC$4,MAX(AC$1:AC527)+1,"")</f>
        <v/>
      </c>
      <c r="AD528" s="7" t="str">
        <f>IF($J528=AD$4,MAX(AD$1:AD527)+1,"")</f>
        <v/>
      </c>
      <c r="AE528" s="7" t="str">
        <f>IF($J528=AE$4,MAX(AE$1:AE527)+1,"")</f>
        <v/>
      </c>
      <c r="AF528" s="7">
        <f>IF($J528=AF$4,MAX(AF$1:AF527)+1,"")</f>
        <v>23</v>
      </c>
      <c r="AG528" s="7" t="str">
        <f>IF($J528=AG$4,MAX(AG$1:AG527)+1,"")</f>
        <v/>
      </c>
      <c r="AH528" s="7" t="str">
        <f>IF($J528=AH$4,MAX(AH$1:AH527)+1,"")</f>
        <v/>
      </c>
      <c r="AI528" s="7" t="str">
        <f>IF($J528=AI$4,MAX(AI$1:AI527)+1,"")</f>
        <v/>
      </c>
      <c r="AJ528" s="7" t="str">
        <f>IF($J528=AJ$4,MAX(AJ$1:AJ527)+1,"")</f>
        <v/>
      </c>
      <c r="AK528" s="7" t="str">
        <f>IF($J528=AK$4,MAX(AK$1:AK527)+1,"")</f>
        <v/>
      </c>
      <c r="AL528" s="7" t="str">
        <f>IF($J528=AL$4,MAX(AL$1:AL527)+1,"")</f>
        <v/>
      </c>
      <c r="AM528" s="7" t="str">
        <f>IF($J528=AM$4,MAX(AM$1:AM527)+1,"")</f>
        <v/>
      </c>
      <c r="AN528" s="7" t="str">
        <f>IF($J528=AN$4,MAX(AN$1:AN527)+1,"")</f>
        <v/>
      </c>
      <c r="AO528" s="7" t="str">
        <f>IF($J528=AO$4,MAX(AO$1:AO527)+1,"")</f>
        <v/>
      </c>
      <c r="AP528" s="7" t="str">
        <f>IF($J528=AP$4,MAX(AP$1:AP527)+1,"")</f>
        <v/>
      </c>
      <c r="AQ528" s="7" t="str">
        <f>IF($J528=AQ$4,MAX(AQ$1:AQ527)+1,"")</f>
        <v/>
      </c>
      <c r="AR528" s="7" t="str">
        <f>IF($J528=AR$4,MAX(AR$1:AR527)+1,"")</f>
        <v/>
      </c>
      <c r="AS528" s="7" t="str">
        <f>IF($J528=AS$4,MAX(AS$1:AS527)+1,"")</f>
        <v/>
      </c>
      <c r="AT528" s="7" t="str">
        <f>IF($J528=AT$4,MAX(AT$1:AT527)+1,"")</f>
        <v/>
      </c>
      <c r="AU528" s="7" t="str">
        <f>IF($J528=AU$4,MAX(AU$1:AU527)+1,"")</f>
        <v/>
      </c>
      <c r="AV528" s="7" t="str">
        <f>IF($J528=AV$4,MAX(AV$1:AV527)+1,"")</f>
        <v/>
      </c>
      <c r="AW528" s="7" t="str">
        <f>IF($J528=AW$4,MAX(AW$1:AW527)+1,"")</f>
        <v/>
      </c>
      <c r="AX528" s="7" t="str">
        <f>IF($J528=AX$4,MAX(AX$1:AX527)+1,"")</f>
        <v/>
      </c>
      <c r="AY528" s="7" t="str">
        <f>IF($J528=AY$4,MAX(AY$1:AY527)+1,"")</f>
        <v/>
      </c>
      <c r="AZ528" s="7" t="str">
        <f>IF($J528=AZ$4,MAX(AZ$1:AZ527)+1,"")</f>
        <v/>
      </c>
      <c r="BA528" s="7" t="str">
        <f>IF($J528=BA$4,MAX(BA$1:BA527)+1,"")</f>
        <v/>
      </c>
      <c r="BB528" s="7" t="str">
        <f>IF($J528=BB$4,MAX(BB$1:BB527)+1,"")</f>
        <v/>
      </c>
      <c r="BC528" s="7" t="str">
        <f>IF($J528=BC$4,MAX(BC$1:BC527)+1,"")</f>
        <v/>
      </c>
      <c r="BD528" s="7" t="str">
        <f>IF($J528=BD$4,MAX(BD$1:BD527)+1,"")</f>
        <v/>
      </c>
      <c r="BE528" s="7" t="str">
        <f>IF($J528=BE$4,MAX(BE$1:BE527)+1,"")</f>
        <v/>
      </c>
      <c r="BF528" s="7" t="str">
        <f>IF($J528=BF$4,MAX(BF$1:BF527)+1,"")</f>
        <v/>
      </c>
      <c r="BG528" s="7" t="str">
        <f>IF($J528=BG$4,MAX(BG$1:BG527)+1,"")</f>
        <v/>
      </c>
      <c r="BH528" s="7" t="str">
        <f>IF($J528=BH$4,MAX(BH$1:BH527)+1,"")</f>
        <v/>
      </c>
      <c r="BI528" s="6">
        <f t="shared" si="36"/>
        <v>23</v>
      </c>
    </row>
    <row r="529" spans="1:61">
      <c r="A529" s="6" t="str">
        <f t="shared" si="33"/>
        <v>มัธยมศึกษาปีที่ 2/4-24</v>
      </c>
      <c r="B529" s="6" t="str">
        <f t="shared" si="34"/>
        <v>ช67211-24</v>
      </c>
      <c r="D529" s="7">
        <v>24</v>
      </c>
      <c r="E529" s="7" t="s">
        <v>1494</v>
      </c>
      <c r="F529" s="6" t="s">
        <v>1495</v>
      </c>
      <c r="G529" s="6" t="s">
        <v>1496</v>
      </c>
      <c r="H529" s="7" t="s">
        <v>787</v>
      </c>
      <c r="J529" s="7" t="str">
        <f>IF(K529='วิชา-ชั้นที่สอน'!$B$9,'วิชา-ชั้นที่สอน'!$A$9,IF(K529='วิชา-ชั้นที่สอน'!$B$10,'วิชา-ชั้นที่สอน'!$A$10,IF(K529='วิชา-ชั้นที่สอน'!$B$11,'วิชา-ชั้นที่สอน'!$A$11,IF(K529='วิชา-ชั้นที่สอน'!$B$12,'วิชา-ชั้นที่สอน'!$A$12,IF(K529='วิชา-ชั้นที่สอน'!$B$13,'วิชา-ชั้นที่สอน'!$A$13,IF(K529='วิชา-ชั้นที่สอน'!$B$14,'วิชา-ชั้นที่สอน'!$A$14,IF(K529='วิชา-ชั้นที่สอน'!$B$15,'วิชา-ชั้นที่สอน'!$A$15,IF(K529='วิชา-ชั้นที่สอน'!$B$16,'วิชา-ชั้นที่สอน'!$A$16,"-"))))))))</f>
        <v>ช67211</v>
      </c>
      <c r="K529" s="7" t="s">
        <v>1865</v>
      </c>
      <c r="L529" s="7" t="str">
        <f>IF(J529=0,"",IF(J529="-","",IF(J529="","",VLOOKUP(J529,'วิชา-ชั้นที่สอน'!$A$3:$F$59,3,FALSE))))</f>
        <v>นางสาวจันทนา  เกิดจันทร์ตรง</v>
      </c>
      <c r="M529" s="7" t="str">
        <f>IF(L529=$M$4,MAX(M$1:$M528)+1,"")</f>
        <v/>
      </c>
      <c r="N529" s="7" t="str">
        <f>IF($L529=N$4,MAX(N$1:N528)+1,"")</f>
        <v/>
      </c>
      <c r="O529" s="7" t="str">
        <f>IF($L529=O$4,MAX(O$1:O528)+1,"")</f>
        <v/>
      </c>
      <c r="P529" s="7" t="str">
        <f>IF($L529=P$4,MAX(P$1:P528)+1,"")</f>
        <v/>
      </c>
      <c r="Q529" s="7" t="str">
        <f>IF($L529=Q$4,MAX(Q$1:Q528)+1,"")</f>
        <v/>
      </c>
      <c r="R529" s="7" t="str">
        <f>IF($L529=R$4,MAX(R$1:R528)+1,"")</f>
        <v/>
      </c>
      <c r="S529" s="7" t="str">
        <f>IF($L529=S$4,MAX(S$1:S528)+1,"")</f>
        <v/>
      </c>
      <c r="T529" s="7" t="str">
        <f>IF($L529=T$4,MAX(T$1:T528)+1,"")</f>
        <v/>
      </c>
      <c r="U529" s="7">
        <f>IF($L529=U$4,MAX(U$1:U528)+1,"")</f>
        <v>64</v>
      </c>
      <c r="V529" s="6">
        <f t="shared" si="35"/>
        <v>64</v>
      </c>
      <c r="X529" s="7" t="str">
        <f>IF($J529=X$4,MAX(X$1:X528)+1,"")</f>
        <v/>
      </c>
      <c r="Y529" s="7" t="str">
        <f>IF($J529=Y$4,MAX(Y$1:Y528)+1,"")</f>
        <v/>
      </c>
      <c r="Z529" s="7" t="str">
        <f>IF($J529=Z$4,MAX(Z$1:Z528)+1,"")</f>
        <v/>
      </c>
      <c r="AA529" s="7" t="str">
        <f>IF($J529=AA$4,MAX(AA$1:AA528)+1,"")</f>
        <v/>
      </c>
      <c r="AB529" s="7" t="str">
        <f>IF($J529=AB$4,MAX(AB$1:AB528)+1,"")</f>
        <v/>
      </c>
      <c r="AC529" s="7" t="str">
        <f>IF($J529=AC$4,MAX(AC$1:AC528)+1,"")</f>
        <v/>
      </c>
      <c r="AD529" s="7" t="str">
        <f>IF($J529=AD$4,MAX(AD$1:AD528)+1,"")</f>
        <v/>
      </c>
      <c r="AE529" s="7" t="str">
        <f>IF($J529=AE$4,MAX(AE$1:AE528)+1,"")</f>
        <v/>
      </c>
      <c r="AF529" s="7">
        <f>IF($J529=AF$4,MAX(AF$1:AF528)+1,"")</f>
        <v>24</v>
      </c>
      <c r="AG529" s="7" t="str">
        <f>IF($J529=AG$4,MAX(AG$1:AG528)+1,"")</f>
        <v/>
      </c>
      <c r="AH529" s="7" t="str">
        <f>IF($J529=AH$4,MAX(AH$1:AH528)+1,"")</f>
        <v/>
      </c>
      <c r="AI529" s="7" t="str">
        <f>IF($J529=AI$4,MAX(AI$1:AI528)+1,"")</f>
        <v/>
      </c>
      <c r="AJ529" s="7" t="str">
        <f>IF($J529=AJ$4,MAX(AJ$1:AJ528)+1,"")</f>
        <v/>
      </c>
      <c r="AK529" s="7" t="str">
        <f>IF($J529=AK$4,MAX(AK$1:AK528)+1,"")</f>
        <v/>
      </c>
      <c r="AL529" s="7" t="str">
        <f>IF($J529=AL$4,MAX(AL$1:AL528)+1,"")</f>
        <v/>
      </c>
      <c r="AM529" s="7" t="str">
        <f>IF($J529=AM$4,MAX(AM$1:AM528)+1,"")</f>
        <v/>
      </c>
      <c r="AN529" s="7" t="str">
        <f>IF($J529=AN$4,MAX(AN$1:AN528)+1,"")</f>
        <v/>
      </c>
      <c r="AO529" s="7" t="str">
        <f>IF($J529=AO$4,MAX(AO$1:AO528)+1,"")</f>
        <v/>
      </c>
      <c r="AP529" s="7" t="str">
        <f>IF($J529=AP$4,MAX(AP$1:AP528)+1,"")</f>
        <v/>
      </c>
      <c r="AQ529" s="7" t="str">
        <f>IF($J529=AQ$4,MAX(AQ$1:AQ528)+1,"")</f>
        <v/>
      </c>
      <c r="AR529" s="7" t="str">
        <f>IF($J529=AR$4,MAX(AR$1:AR528)+1,"")</f>
        <v/>
      </c>
      <c r="AS529" s="7" t="str">
        <f>IF($J529=AS$4,MAX(AS$1:AS528)+1,"")</f>
        <v/>
      </c>
      <c r="AT529" s="7" t="str">
        <f>IF($J529=AT$4,MAX(AT$1:AT528)+1,"")</f>
        <v/>
      </c>
      <c r="AU529" s="7" t="str">
        <f>IF($J529=AU$4,MAX(AU$1:AU528)+1,"")</f>
        <v/>
      </c>
      <c r="AV529" s="7" t="str">
        <f>IF($J529=AV$4,MAX(AV$1:AV528)+1,"")</f>
        <v/>
      </c>
      <c r="AW529" s="7" t="str">
        <f>IF($J529=AW$4,MAX(AW$1:AW528)+1,"")</f>
        <v/>
      </c>
      <c r="AX529" s="7" t="str">
        <f>IF($J529=AX$4,MAX(AX$1:AX528)+1,"")</f>
        <v/>
      </c>
      <c r="AY529" s="7" t="str">
        <f>IF($J529=AY$4,MAX(AY$1:AY528)+1,"")</f>
        <v/>
      </c>
      <c r="AZ529" s="7" t="str">
        <f>IF($J529=AZ$4,MAX(AZ$1:AZ528)+1,"")</f>
        <v/>
      </c>
      <c r="BA529" s="7" t="str">
        <f>IF($J529=BA$4,MAX(BA$1:BA528)+1,"")</f>
        <v/>
      </c>
      <c r="BB529" s="7" t="str">
        <f>IF($J529=BB$4,MAX(BB$1:BB528)+1,"")</f>
        <v/>
      </c>
      <c r="BC529" s="7" t="str">
        <f>IF($J529=BC$4,MAX(BC$1:BC528)+1,"")</f>
        <v/>
      </c>
      <c r="BD529" s="7" t="str">
        <f>IF($J529=BD$4,MAX(BD$1:BD528)+1,"")</f>
        <v/>
      </c>
      <c r="BE529" s="7" t="str">
        <f>IF($J529=BE$4,MAX(BE$1:BE528)+1,"")</f>
        <v/>
      </c>
      <c r="BF529" s="7" t="str">
        <f>IF($J529=BF$4,MAX(BF$1:BF528)+1,"")</f>
        <v/>
      </c>
      <c r="BG529" s="7" t="str">
        <f>IF($J529=BG$4,MAX(BG$1:BG528)+1,"")</f>
        <v/>
      </c>
      <c r="BH529" s="7" t="str">
        <f>IF($J529=BH$4,MAX(BH$1:BH528)+1,"")</f>
        <v/>
      </c>
      <c r="BI529" s="6">
        <f t="shared" si="36"/>
        <v>24</v>
      </c>
    </row>
    <row r="530" spans="1:61">
      <c r="A530" s="6" t="str">
        <f t="shared" si="33"/>
        <v>มัธยมศึกษาปีที่ 2/4-25</v>
      </c>
      <c r="B530" s="6" t="str">
        <f t="shared" si="34"/>
        <v>ช67211-25</v>
      </c>
      <c r="D530" s="7">
        <v>25</v>
      </c>
      <c r="E530" s="7" t="s">
        <v>1497</v>
      </c>
      <c r="F530" s="6" t="s">
        <v>1498</v>
      </c>
      <c r="G530" s="6" t="s">
        <v>1499</v>
      </c>
      <c r="H530" s="7" t="s">
        <v>787</v>
      </c>
      <c r="J530" s="7" t="str">
        <f>IF(K530='วิชา-ชั้นที่สอน'!$B$9,'วิชา-ชั้นที่สอน'!$A$9,IF(K530='วิชา-ชั้นที่สอน'!$B$10,'วิชา-ชั้นที่สอน'!$A$10,IF(K530='วิชา-ชั้นที่สอน'!$B$11,'วิชา-ชั้นที่สอน'!$A$11,IF(K530='วิชา-ชั้นที่สอน'!$B$12,'วิชา-ชั้นที่สอน'!$A$12,IF(K530='วิชา-ชั้นที่สอน'!$B$13,'วิชา-ชั้นที่สอน'!$A$13,IF(K530='วิชา-ชั้นที่สอน'!$B$14,'วิชา-ชั้นที่สอน'!$A$14,IF(K530='วิชา-ชั้นที่สอน'!$B$15,'วิชา-ชั้นที่สอน'!$A$15,IF(K530='วิชา-ชั้นที่สอน'!$B$16,'วิชา-ชั้นที่สอน'!$A$16,"-"))))))))</f>
        <v>ช67211</v>
      </c>
      <c r="K530" s="7" t="s">
        <v>1865</v>
      </c>
      <c r="L530" s="7" t="str">
        <f>IF(J530=0,"",IF(J530="-","",IF(J530="","",VLOOKUP(J530,'วิชา-ชั้นที่สอน'!$A$3:$F$59,3,FALSE))))</f>
        <v>นางสาวจันทนา  เกิดจันทร์ตรง</v>
      </c>
      <c r="M530" s="7" t="str">
        <f>IF(L530=$M$4,MAX(M$1:$M529)+1,"")</f>
        <v/>
      </c>
      <c r="N530" s="7" t="str">
        <f>IF($L530=N$4,MAX(N$1:N529)+1,"")</f>
        <v/>
      </c>
      <c r="O530" s="7" t="str">
        <f>IF($L530=O$4,MAX(O$1:O529)+1,"")</f>
        <v/>
      </c>
      <c r="P530" s="7" t="str">
        <f>IF($L530=P$4,MAX(P$1:P529)+1,"")</f>
        <v/>
      </c>
      <c r="Q530" s="7" t="str">
        <f>IF($L530=Q$4,MAX(Q$1:Q529)+1,"")</f>
        <v/>
      </c>
      <c r="R530" s="7" t="str">
        <f>IF($L530=R$4,MAX(R$1:R529)+1,"")</f>
        <v/>
      </c>
      <c r="S530" s="7" t="str">
        <f>IF($L530=S$4,MAX(S$1:S529)+1,"")</f>
        <v/>
      </c>
      <c r="T530" s="7" t="str">
        <f>IF($L530=T$4,MAX(T$1:T529)+1,"")</f>
        <v/>
      </c>
      <c r="U530" s="7">
        <f>IF($L530=U$4,MAX(U$1:U529)+1,"")</f>
        <v>65</v>
      </c>
      <c r="V530" s="6">
        <f t="shared" si="35"/>
        <v>65</v>
      </c>
      <c r="X530" s="7" t="str">
        <f>IF($J530=X$4,MAX(X$1:X529)+1,"")</f>
        <v/>
      </c>
      <c r="Y530" s="7" t="str">
        <f>IF($J530=Y$4,MAX(Y$1:Y529)+1,"")</f>
        <v/>
      </c>
      <c r="Z530" s="7" t="str">
        <f>IF($J530=Z$4,MAX(Z$1:Z529)+1,"")</f>
        <v/>
      </c>
      <c r="AA530" s="7" t="str">
        <f>IF($J530=AA$4,MAX(AA$1:AA529)+1,"")</f>
        <v/>
      </c>
      <c r="AB530" s="7" t="str">
        <f>IF($J530=AB$4,MAX(AB$1:AB529)+1,"")</f>
        <v/>
      </c>
      <c r="AC530" s="7" t="str">
        <f>IF($J530=AC$4,MAX(AC$1:AC529)+1,"")</f>
        <v/>
      </c>
      <c r="AD530" s="7" t="str">
        <f>IF($J530=AD$4,MAX(AD$1:AD529)+1,"")</f>
        <v/>
      </c>
      <c r="AE530" s="7" t="str">
        <f>IF($J530=AE$4,MAX(AE$1:AE529)+1,"")</f>
        <v/>
      </c>
      <c r="AF530" s="7">
        <f>IF($J530=AF$4,MAX(AF$1:AF529)+1,"")</f>
        <v>25</v>
      </c>
      <c r="AG530" s="7" t="str">
        <f>IF($J530=AG$4,MAX(AG$1:AG529)+1,"")</f>
        <v/>
      </c>
      <c r="AH530" s="7" t="str">
        <f>IF($J530=AH$4,MAX(AH$1:AH529)+1,"")</f>
        <v/>
      </c>
      <c r="AI530" s="7" t="str">
        <f>IF($J530=AI$4,MAX(AI$1:AI529)+1,"")</f>
        <v/>
      </c>
      <c r="AJ530" s="7" t="str">
        <f>IF($J530=AJ$4,MAX(AJ$1:AJ529)+1,"")</f>
        <v/>
      </c>
      <c r="AK530" s="7" t="str">
        <f>IF($J530=AK$4,MAX(AK$1:AK529)+1,"")</f>
        <v/>
      </c>
      <c r="AL530" s="7" t="str">
        <f>IF($J530=AL$4,MAX(AL$1:AL529)+1,"")</f>
        <v/>
      </c>
      <c r="AM530" s="7" t="str">
        <f>IF($J530=AM$4,MAX(AM$1:AM529)+1,"")</f>
        <v/>
      </c>
      <c r="AN530" s="7" t="str">
        <f>IF($J530=AN$4,MAX(AN$1:AN529)+1,"")</f>
        <v/>
      </c>
      <c r="AO530" s="7" t="str">
        <f>IF($J530=AO$4,MAX(AO$1:AO529)+1,"")</f>
        <v/>
      </c>
      <c r="AP530" s="7" t="str">
        <f>IF($J530=AP$4,MAX(AP$1:AP529)+1,"")</f>
        <v/>
      </c>
      <c r="AQ530" s="7" t="str">
        <f>IF($J530=AQ$4,MAX(AQ$1:AQ529)+1,"")</f>
        <v/>
      </c>
      <c r="AR530" s="7" t="str">
        <f>IF($J530=AR$4,MAX(AR$1:AR529)+1,"")</f>
        <v/>
      </c>
      <c r="AS530" s="7" t="str">
        <f>IF($J530=AS$4,MAX(AS$1:AS529)+1,"")</f>
        <v/>
      </c>
      <c r="AT530" s="7" t="str">
        <f>IF($J530=AT$4,MAX(AT$1:AT529)+1,"")</f>
        <v/>
      </c>
      <c r="AU530" s="7" t="str">
        <f>IF($J530=AU$4,MAX(AU$1:AU529)+1,"")</f>
        <v/>
      </c>
      <c r="AV530" s="7" t="str">
        <f>IF($J530=AV$4,MAX(AV$1:AV529)+1,"")</f>
        <v/>
      </c>
      <c r="AW530" s="7" t="str">
        <f>IF($J530=AW$4,MAX(AW$1:AW529)+1,"")</f>
        <v/>
      </c>
      <c r="AX530" s="7" t="str">
        <f>IF($J530=AX$4,MAX(AX$1:AX529)+1,"")</f>
        <v/>
      </c>
      <c r="AY530" s="7" t="str">
        <f>IF($J530=AY$4,MAX(AY$1:AY529)+1,"")</f>
        <v/>
      </c>
      <c r="AZ530" s="7" t="str">
        <f>IF($J530=AZ$4,MAX(AZ$1:AZ529)+1,"")</f>
        <v/>
      </c>
      <c r="BA530" s="7" t="str">
        <f>IF($J530=BA$4,MAX(BA$1:BA529)+1,"")</f>
        <v/>
      </c>
      <c r="BB530" s="7" t="str">
        <f>IF($J530=BB$4,MAX(BB$1:BB529)+1,"")</f>
        <v/>
      </c>
      <c r="BC530" s="7" t="str">
        <f>IF($J530=BC$4,MAX(BC$1:BC529)+1,"")</f>
        <v/>
      </c>
      <c r="BD530" s="7" t="str">
        <f>IF($J530=BD$4,MAX(BD$1:BD529)+1,"")</f>
        <v/>
      </c>
      <c r="BE530" s="7" t="str">
        <f>IF($J530=BE$4,MAX(BE$1:BE529)+1,"")</f>
        <v/>
      </c>
      <c r="BF530" s="7" t="str">
        <f>IF($J530=BF$4,MAX(BF$1:BF529)+1,"")</f>
        <v/>
      </c>
      <c r="BG530" s="7" t="str">
        <f>IF($J530=BG$4,MAX(BG$1:BG529)+1,"")</f>
        <v/>
      </c>
      <c r="BH530" s="7" t="str">
        <f>IF($J530=BH$4,MAX(BH$1:BH529)+1,"")</f>
        <v/>
      </c>
      <c r="BI530" s="6">
        <f t="shared" si="36"/>
        <v>25</v>
      </c>
    </row>
    <row r="531" spans="1:61">
      <c r="A531" s="6" t="str">
        <f t="shared" si="33"/>
        <v>มัธยมศึกษาปีที่ 2/4-26</v>
      </c>
      <c r="B531" s="6" t="str">
        <f t="shared" si="34"/>
        <v>ช67211-26</v>
      </c>
      <c r="D531" s="7">
        <v>26</v>
      </c>
      <c r="E531" s="7" t="s">
        <v>1500</v>
      </c>
      <c r="F531" s="6" t="s">
        <v>2039</v>
      </c>
      <c r="G531" s="6" t="s">
        <v>1501</v>
      </c>
      <c r="H531" s="7" t="s">
        <v>787</v>
      </c>
      <c r="J531" s="7" t="str">
        <f>IF(K531='วิชา-ชั้นที่สอน'!$B$9,'วิชา-ชั้นที่สอน'!$A$9,IF(K531='วิชา-ชั้นที่สอน'!$B$10,'วิชา-ชั้นที่สอน'!$A$10,IF(K531='วิชา-ชั้นที่สอน'!$B$11,'วิชา-ชั้นที่สอน'!$A$11,IF(K531='วิชา-ชั้นที่สอน'!$B$12,'วิชา-ชั้นที่สอน'!$A$12,IF(K531='วิชา-ชั้นที่สอน'!$B$13,'วิชา-ชั้นที่สอน'!$A$13,IF(K531='วิชา-ชั้นที่สอน'!$B$14,'วิชา-ชั้นที่สอน'!$A$14,IF(K531='วิชา-ชั้นที่สอน'!$B$15,'วิชา-ชั้นที่สอน'!$A$15,IF(K531='วิชา-ชั้นที่สอน'!$B$16,'วิชา-ชั้นที่สอน'!$A$16,"-"))))))))</f>
        <v>ช67211</v>
      </c>
      <c r="K531" s="7" t="s">
        <v>1865</v>
      </c>
      <c r="L531" s="7" t="str">
        <f>IF(J531=0,"",IF(J531="-","",IF(J531="","",VLOOKUP(J531,'วิชา-ชั้นที่สอน'!$A$3:$F$59,3,FALSE))))</f>
        <v>นางสาวจันทนา  เกิดจันทร์ตรง</v>
      </c>
      <c r="M531" s="7" t="str">
        <f>IF(L531=$M$4,MAX(M$1:$M530)+1,"")</f>
        <v/>
      </c>
      <c r="N531" s="7" t="str">
        <f>IF($L531=N$4,MAX(N$1:N530)+1,"")</f>
        <v/>
      </c>
      <c r="O531" s="7" t="str">
        <f>IF($L531=O$4,MAX(O$1:O530)+1,"")</f>
        <v/>
      </c>
      <c r="P531" s="7" t="str">
        <f>IF($L531=P$4,MAX(P$1:P530)+1,"")</f>
        <v/>
      </c>
      <c r="Q531" s="7" t="str">
        <f>IF($L531=Q$4,MAX(Q$1:Q530)+1,"")</f>
        <v/>
      </c>
      <c r="R531" s="7" t="str">
        <f>IF($L531=R$4,MAX(R$1:R530)+1,"")</f>
        <v/>
      </c>
      <c r="S531" s="7" t="str">
        <f>IF($L531=S$4,MAX(S$1:S530)+1,"")</f>
        <v/>
      </c>
      <c r="T531" s="7" t="str">
        <f>IF($L531=T$4,MAX(T$1:T530)+1,"")</f>
        <v/>
      </c>
      <c r="U531" s="7">
        <f>IF($L531=U$4,MAX(U$1:U530)+1,"")</f>
        <v>66</v>
      </c>
      <c r="V531" s="6">
        <f t="shared" si="35"/>
        <v>66</v>
      </c>
      <c r="X531" s="7" t="str">
        <f>IF($J531=X$4,MAX(X$1:X530)+1,"")</f>
        <v/>
      </c>
      <c r="Y531" s="7" t="str">
        <f>IF($J531=Y$4,MAX(Y$1:Y530)+1,"")</f>
        <v/>
      </c>
      <c r="Z531" s="7" t="str">
        <f>IF($J531=Z$4,MAX(Z$1:Z530)+1,"")</f>
        <v/>
      </c>
      <c r="AA531" s="7" t="str">
        <f>IF($J531=AA$4,MAX(AA$1:AA530)+1,"")</f>
        <v/>
      </c>
      <c r="AB531" s="7" t="str">
        <f>IF($J531=AB$4,MAX(AB$1:AB530)+1,"")</f>
        <v/>
      </c>
      <c r="AC531" s="7" t="str">
        <f>IF($J531=AC$4,MAX(AC$1:AC530)+1,"")</f>
        <v/>
      </c>
      <c r="AD531" s="7" t="str">
        <f>IF($J531=AD$4,MAX(AD$1:AD530)+1,"")</f>
        <v/>
      </c>
      <c r="AE531" s="7" t="str">
        <f>IF($J531=AE$4,MAX(AE$1:AE530)+1,"")</f>
        <v/>
      </c>
      <c r="AF531" s="7">
        <f>IF($J531=AF$4,MAX(AF$1:AF530)+1,"")</f>
        <v>26</v>
      </c>
      <c r="AG531" s="7" t="str">
        <f>IF($J531=AG$4,MAX(AG$1:AG530)+1,"")</f>
        <v/>
      </c>
      <c r="AH531" s="7" t="str">
        <f>IF($J531=AH$4,MAX(AH$1:AH530)+1,"")</f>
        <v/>
      </c>
      <c r="AI531" s="7" t="str">
        <f>IF($J531=AI$4,MAX(AI$1:AI530)+1,"")</f>
        <v/>
      </c>
      <c r="AJ531" s="7" t="str">
        <f>IF($J531=AJ$4,MAX(AJ$1:AJ530)+1,"")</f>
        <v/>
      </c>
      <c r="AK531" s="7" t="str">
        <f>IF($J531=AK$4,MAX(AK$1:AK530)+1,"")</f>
        <v/>
      </c>
      <c r="AL531" s="7" t="str">
        <f>IF($J531=AL$4,MAX(AL$1:AL530)+1,"")</f>
        <v/>
      </c>
      <c r="AM531" s="7" t="str">
        <f>IF($J531=AM$4,MAX(AM$1:AM530)+1,"")</f>
        <v/>
      </c>
      <c r="AN531" s="7" t="str">
        <f>IF($J531=AN$4,MAX(AN$1:AN530)+1,"")</f>
        <v/>
      </c>
      <c r="AO531" s="7" t="str">
        <f>IF($J531=AO$4,MAX(AO$1:AO530)+1,"")</f>
        <v/>
      </c>
      <c r="AP531" s="7" t="str">
        <f>IF($J531=AP$4,MAX(AP$1:AP530)+1,"")</f>
        <v/>
      </c>
      <c r="AQ531" s="7" t="str">
        <f>IF($J531=AQ$4,MAX(AQ$1:AQ530)+1,"")</f>
        <v/>
      </c>
      <c r="AR531" s="7" t="str">
        <f>IF($J531=AR$4,MAX(AR$1:AR530)+1,"")</f>
        <v/>
      </c>
      <c r="AS531" s="7" t="str">
        <f>IF($J531=AS$4,MAX(AS$1:AS530)+1,"")</f>
        <v/>
      </c>
      <c r="AT531" s="7" t="str">
        <f>IF($J531=AT$4,MAX(AT$1:AT530)+1,"")</f>
        <v/>
      </c>
      <c r="AU531" s="7" t="str">
        <f>IF($J531=AU$4,MAX(AU$1:AU530)+1,"")</f>
        <v/>
      </c>
      <c r="AV531" s="7" t="str">
        <f>IF($J531=AV$4,MAX(AV$1:AV530)+1,"")</f>
        <v/>
      </c>
      <c r="AW531" s="7" t="str">
        <f>IF($J531=AW$4,MAX(AW$1:AW530)+1,"")</f>
        <v/>
      </c>
      <c r="AX531" s="7" t="str">
        <f>IF($J531=AX$4,MAX(AX$1:AX530)+1,"")</f>
        <v/>
      </c>
      <c r="AY531" s="7" t="str">
        <f>IF($J531=AY$4,MAX(AY$1:AY530)+1,"")</f>
        <v/>
      </c>
      <c r="AZ531" s="7" t="str">
        <f>IF($J531=AZ$4,MAX(AZ$1:AZ530)+1,"")</f>
        <v/>
      </c>
      <c r="BA531" s="7" t="str">
        <f>IF($J531=BA$4,MAX(BA$1:BA530)+1,"")</f>
        <v/>
      </c>
      <c r="BB531" s="7" t="str">
        <f>IF($J531=BB$4,MAX(BB$1:BB530)+1,"")</f>
        <v/>
      </c>
      <c r="BC531" s="7" t="str">
        <f>IF($J531=BC$4,MAX(BC$1:BC530)+1,"")</f>
        <v/>
      </c>
      <c r="BD531" s="7" t="str">
        <f>IF($J531=BD$4,MAX(BD$1:BD530)+1,"")</f>
        <v/>
      </c>
      <c r="BE531" s="7" t="str">
        <f>IF($J531=BE$4,MAX(BE$1:BE530)+1,"")</f>
        <v/>
      </c>
      <c r="BF531" s="7" t="str">
        <f>IF($J531=BF$4,MAX(BF$1:BF530)+1,"")</f>
        <v/>
      </c>
      <c r="BG531" s="7" t="str">
        <f>IF($J531=BG$4,MAX(BG$1:BG530)+1,"")</f>
        <v/>
      </c>
      <c r="BH531" s="7" t="str">
        <f>IF($J531=BH$4,MAX(BH$1:BH530)+1,"")</f>
        <v/>
      </c>
      <c r="BI531" s="6">
        <f t="shared" si="36"/>
        <v>26</v>
      </c>
    </row>
    <row r="532" spans="1:61">
      <c r="A532" s="6" t="str">
        <f t="shared" si="33"/>
        <v>มัธยมศึกษาปีที่ 2/4-27</v>
      </c>
      <c r="B532" s="6" t="str">
        <f t="shared" si="34"/>
        <v>ช67211-27</v>
      </c>
      <c r="D532" s="7">
        <v>27</v>
      </c>
      <c r="E532" s="7" t="s">
        <v>1502</v>
      </c>
      <c r="F532" s="6" t="s">
        <v>1192</v>
      </c>
      <c r="G532" s="6" t="s">
        <v>1503</v>
      </c>
      <c r="H532" s="7" t="s">
        <v>787</v>
      </c>
      <c r="J532" s="7" t="str">
        <f>IF(K532='วิชา-ชั้นที่สอน'!$B$9,'วิชา-ชั้นที่สอน'!$A$9,IF(K532='วิชา-ชั้นที่สอน'!$B$10,'วิชา-ชั้นที่สอน'!$A$10,IF(K532='วิชา-ชั้นที่สอน'!$B$11,'วิชา-ชั้นที่สอน'!$A$11,IF(K532='วิชา-ชั้นที่สอน'!$B$12,'วิชา-ชั้นที่สอน'!$A$12,IF(K532='วิชา-ชั้นที่สอน'!$B$13,'วิชา-ชั้นที่สอน'!$A$13,IF(K532='วิชา-ชั้นที่สอน'!$B$14,'วิชา-ชั้นที่สอน'!$A$14,IF(K532='วิชา-ชั้นที่สอน'!$B$15,'วิชา-ชั้นที่สอน'!$A$15,IF(K532='วิชา-ชั้นที่สอน'!$B$16,'วิชา-ชั้นที่สอน'!$A$16,"-"))))))))</f>
        <v>ช67211</v>
      </c>
      <c r="K532" s="7" t="s">
        <v>1865</v>
      </c>
      <c r="L532" s="7" t="str">
        <f>IF(J532=0,"",IF(J532="-","",IF(J532="","",VLOOKUP(J532,'วิชา-ชั้นที่สอน'!$A$3:$F$59,3,FALSE))))</f>
        <v>นางสาวจันทนา  เกิดจันทร์ตรง</v>
      </c>
      <c r="M532" s="7" t="str">
        <f>IF(L532=$M$4,MAX(M$1:$M531)+1,"")</f>
        <v/>
      </c>
      <c r="N532" s="7" t="str">
        <f>IF($L532=N$4,MAX(N$1:N531)+1,"")</f>
        <v/>
      </c>
      <c r="O532" s="7" t="str">
        <f>IF($L532=O$4,MAX(O$1:O531)+1,"")</f>
        <v/>
      </c>
      <c r="P532" s="7" t="str">
        <f>IF($L532=P$4,MAX(P$1:P531)+1,"")</f>
        <v/>
      </c>
      <c r="Q532" s="7" t="str">
        <f>IF($L532=Q$4,MAX(Q$1:Q531)+1,"")</f>
        <v/>
      </c>
      <c r="R532" s="7" t="str">
        <f>IF($L532=R$4,MAX(R$1:R531)+1,"")</f>
        <v/>
      </c>
      <c r="S532" s="7" t="str">
        <f>IF($L532=S$4,MAX(S$1:S531)+1,"")</f>
        <v/>
      </c>
      <c r="T532" s="7" t="str">
        <f>IF($L532=T$4,MAX(T$1:T531)+1,"")</f>
        <v/>
      </c>
      <c r="U532" s="7">
        <f>IF($L532=U$4,MAX(U$1:U531)+1,"")</f>
        <v>67</v>
      </c>
      <c r="V532" s="6">
        <f t="shared" si="35"/>
        <v>67</v>
      </c>
      <c r="X532" s="7" t="str">
        <f>IF($J532=X$4,MAX(X$1:X531)+1,"")</f>
        <v/>
      </c>
      <c r="Y532" s="7" t="str">
        <f>IF($J532=Y$4,MAX(Y$1:Y531)+1,"")</f>
        <v/>
      </c>
      <c r="Z532" s="7" t="str">
        <f>IF($J532=Z$4,MAX(Z$1:Z531)+1,"")</f>
        <v/>
      </c>
      <c r="AA532" s="7" t="str">
        <f>IF($J532=AA$4,MAX(AA$1:AA531)+1,"")</f>
        <v/>
      </c>
      <c r="AB532" s="7" t="str">
        <f>IF($J532=AB$4,MAX(AB$1:AB531)+1,"")</f>
        <v/>
      </c>
      <c r="AC532" s="7" t="str">
        <f>IF($J532=AC$4,MAX(AC$1:AC531)+1,"")</f>
        <v/>
      </c>
      <c r="AD532" s="7" t="str">
        <f>IF($J532=AD$4,MAX(AD$1:AD531)+1,"")</f>
        <v/>
      </c>
      <c r="AE532" s="7" t="str">
        <f>IF($J532=AE$4,MAX(AE$1:AE531)+1,"")</f>
        <v/>
      </c>
      <c r="AF532" s="7">
        <f>IF($J532=AF$4,MAX(AF$1:AF531)+1,"")</f>
        <v>27</v>
      </c>
      <c r="AG532" s="7" t="str">
        <f>IF($J532=AG$4,MAX(AG$1:AG531)+1,"")</f>
        <v/>
      </c>
      <c r="AH532" s="7" t="str">
        <f>IF($J532=AH$4,MAX(AH$1:AH531)+1,"")</f>
        <v/>
      </c>
      <c r="AI532" s="7" t="str">
        <f>IF($J532=AI$4,MAX(AI$1:AI531)+1,"")</f>
        <v/>
      </c>
      <c r="AJ532" s="7" t="str">
        <f>IF($J532=AJ$4,MAX(AJ$1:AJ531)+1,"")</f>
        <v/>
      </c>
      <c r="AK532" s="7" t="str">
        <f>IF($J532=AK$4,MAX(AK$1:AK531)+1,"")</f>
        <v/>
      </c>
      <c r="AL532" s="7" t="str">
        <f>IF($J532=AL$4,MAX(AL$1:AL531)+1,"")</f>
        <v/>
      </c>
      <c r="AM532" s="7" t="str">
        <f>IF($J532=AM$4,MAX(AM$1:AM531)+1,"")</f>
        <v/>
      </c>
      <c r="AN532" s="7" t="str">
        <f>IF($J532=AN$4,MAX(AN$1:AN531)+1,"")</f>
        <v/>
      </c>
      <c r="AO532" s="7" t="str">
        <f>IF($J532=AO$4,MAX(AO$1:AO531)+1,"")</f>
        <v/>
      </c>
      <c r="AP532" s="7" t="str">
        <f>IF($J532=AP$4,MAX(AP$1:AP531)+1,"")</f>
        <v/>
      </c>
      <c r="AQ532" s="7" t="str">
        <f>IF($J532=AQ$4,MAX(AQ$1:AQ531)+1,"")</f>
        <v/>
      </c>
      <c r="AR532" s="7" t="str">
        <f>IF($J532=AR$4,MAX(AR$1:AR531)+1,"")</f>
        <v/>
      </c>
      <c r="AS532" s="7" t="str">
        <f>IF($J532=AS$4,MAX(AS$1:AS531)+1,"")</f>
        <v/>
      </c>
      <c r="AT532" s="7" t="str">
        <f>IF($J532=AT$4,MAX(AT$1:AT531)+1,"")</f>
        <v/>
      </c>
      <c r="AU532" s="7" t="str">
        <f>IF($J532=AU$4,MAX(AU$1:AU531)+1,"")</f>
        <v/>
      </c>
      <c r="AV532" s="7" t="str">
        <f>IF($J532=AV$4,MAX(AV$1:AV531)+1,"")</f>
        <v/>
      </c>
      <c r="AW532" s="7" t="str">
        <f>IF($J532=AW$4,MAX(AW$1:AW531)+1,"")</f>
        <v/>
      </c>
      <c r="AX532" s="7" t="str">
        <f>IF($J532=AX$4,MAX(AX$1:AX531)+1,"")</f>
        <v/>
      </c>
      <c r="AY532" s="7" t="str">
        <f>IF($J532=AY$4,MAX(AY$1:AY531)+1,"")</f>
        <v/>
      </c>
      <c r="AZ532" s="7" t="str">
        <f>IF($J532=AZ$4,MAX(AZ$1:AZ531)+1,"")</f>
        <v/>
      </c>
      <c r="BA532" s="7" t="str">
        <f>IF($J532=BA$4,MAX(BA$1:BA531)+1,"")</f>
        <v/>
      </c>
      <c r="BB532" s="7" t="str">
        <f>IF($J532=BB$4,MAX(BB$1:BB531)+1,"")</f>
        <v/>
      </c>
      <c r="BC532" s="7" t="str">
        <f>IF($J532=BC$4,MAX(BC$1:BC531)+1,"")</f>
        <v/>
      </c>
      <c r="BD532" s="7" t="str">
        <f>IF($J532=BD$4,MAX(BD$1:BD531)+1,"")</f>
        <v/>
      </c>
      <c r="BE532" s="7" t="str">
        <f>IF($J532=BE$4,MAX(BE$1:BE531)+1,"")</f>
        <v/>
      </c>
      <c r="BF532" s="7" t="str">
        <f>IF($J532=BF$4,MAX(BF$1:BF531)+1,"")</f>
        <v/>
      </c>
      <c r="BG532" s="7" t="str">
        <f>IF($J532=BG$4,MAX(BG$1:BG531)+1,"")</f>
        <v/>
      </c>
      <c r="BH532" s="7" t="str">
        <f>IF($J532=BH$4,MAX(BH$1:BH531)+1,"")</f>
        <v/>
      </c>
      <c r="BI532" s="6">
        <f t="shared" si="36"/>
        <v>27</v>
      </c>
    </row>
    <row r="533" spans="1:61">
      <c r="A533" s="6" t="str">
        <f t="shared" si="33"/>
        <v>มัธยมศึกษาปีที่ 2/4-28</v>
      </c>
      <c r="B533" s="6" t="str">
        <f t="shared" si="34"/>
        <v>ช67211-28</v>
      </c>
      <c r="D533" s="7">
        <v>28</v>
      </c>
      <c r="E533" s="7" t="s">
        <v>1504</v>
      </c>
      <c r="F533" s="6" t="s">
        <v>2040</v>
      </c>
      <c r="G533" s="6" t="s">
        <v>1505</v>
      </c>
      <c r="H533" s="7" t="s">
        <v>787</v>
      </c>
      <c r="J533" s="7" t="str">
        <f>IF(K533='วิชา-ชั้นที่สอน'!$B$9,'วิชา-ชั้นที่สอน'!$A$9,IF(K533='วิชา-ชั้นที่สอน'!$B$10,'วิชา-ชั้นที่สอน'!$A$10,IF(K533='วิชา-ชั้นที่สอน'!$B$11,'วิชา-ชั้นที่สอน'!$A$11,IF(K533='วิชา-ชั้นที่สอน'!$B$12,'วิชา-ชั้นที่สอน'!$A$12,IF(K533='วิชา-ชั้นที่สอน'!$B$13,'วิชา-ชั้นที่สอน'!$A$13,IF(K533='วิชา-ชั้นที่สอน'!$B$14,'วิชา-ชั้นที่สอน'!$A$14,IF(K533='วิชา-ชั้นที่สอน'!$B$15,'วิชา-ชั้นที่สอน'!$A$15,IF(K533='วิชา-ชั้นที่สอน'!$B$16,'วิชา-ชั้นที่สอน'!$A$16,"-"))))))))</f>
        <v>ช67211</v>
      </c>
      <c r="K533" s="7" t="s">
        <v>1865</v>
      </c>
      <c r="L533" s="7" t="str">
        <f>IF(J533=0,"",IF(J533="-","",IF(J533="","",VLOOKUP(J533,'วิชา-ชั้นที่สอน'!$A$3:$F$59,3,FALSE))))</f>
        <v>นางสาวจันทนา  เกิดจันทร์ตรง</v>
      </c>
      <c r="M533" s="7" t="str">
        <f>IF(L533=$M$4,MAX(M$1:$M532)+1,"")</f>
        <v/>
      </c>
      <c r="N533" s="7" t="str">
        <f>IF($L533=N$4,MAX(N$1:N532)+1,"")</f>
        <v/>
      </c>
      <c r="O533" s="7" t="str">
        <f>IF($L533=O$4,MAX(O$1:O532)+1,"")</f>
        <v/>
      </c>
      <c r="P533" s="7" t="str">
        <f>IF($L533=P$4,MAX(P$1:P532)+1,"")</f>
        <v/>
      </c>
      <c r="Q533" s="7" t="str">
        <f>IF($L533=Q$4,MAX(Q$1:Q532)+1,"")</f>
        <v/>
      </c>
      <c r="R533" s="7" t="str">
        <f>IF($L533=R$4,MAX(R$1:R532)+1,"")</f>
        <v/>
      </c>
      <c r="S533" s="7" t="str">
        <f>IF($L533=S$4,MAX(S$1:S532)+1,"")</f>
        <v/>
      </c>
      <c r="T533" s="7" t="str">
        <f>IF($L533=T$4,MAX(T$1:T532)+1,"")</f>
        <v/>
      </c>
      <c r="U533" s="7">
        <f>IF($L533=U$4,MAX(U$1:U532)+1,"")</f>
        <v>68</v>
      </c>
      <c r="V533" s="6">
        <f t="shared" si="35"/>
        <v>68</v>
      </c>
      <c r="X533" s="7" t="str">
        <f>IF($J533=X$4,MAX(X$1:X532)+1,"")</f>
        <v/>
      </c>
      <c r="Y533" s="7" t="str">
        <f>IF($J533=Y$4,MAX(Y$1:Y532)+1,"")</f>
        <v/>
      </c>
      <c r="Z533" s="7" t="str">
        <f>IF($J533=Z$4,MAX(Z$1:Z532)+1,"")</f>
        <v/>
      </c>
      <c r="AA533" s="7" t="str">
        <f>IF($J533=AA$4,MAX(AA$1:AA532)+1,"")</f>
        <v/>
      </c>
      <c r="AB533" s="7" t="str">
        <f>IF($J533=AB$4,MAX(AB$1:AB532)+1,"")</f>
        <v/>
      </c>
      <c r="AC533" s="7" t="str">
        <f>IF($J533=AC$4,MAX(AC$1:AC532)+1,"")</f>
        <v/>
      </c>
      <c r="AD533" s="7" t="str">
        <f>IF($J533=AD$4,MAX(AD$1:AD532)+1,"")</f>
        <v/>
      </c>
      <c r="AE533" s="7" t="str">
        <f>IF($J533=AE$4,MAX(AE$1:AE532)+1,"")</f>
        <v/>
      </c>
      <c r="AF533" s="7">
        <f>IF($J533=AF$4,MAX(AF$1:AF532)+1,"")</f>
        <v>28</v>
      </c>
      <c r="AG533" s="7" t="str">
        <f>IF($J533=AG$4,MAX(AG$1:AG532)+1,"")</f>
        <v/>
      </c>
      <c r="AH533" s="7" t="str">
        <f>IF($J533=AH$4,MAX(AH$1:AH532)+1,"")</f>
        <v/>
      </c>
      <c r="AI533" s="7" t="str">
        <f>IF($J533=AI$4,MAX(AI$1:AI532)+1,"")</f>
        <v/>
      </c>
      <c r="AJ533" s="7" t="str">
        <f>IF($J533=AJ$4,MAX(AJ$1:AJ532)+1,"")</f>
        <v/>
      </c>
      <c r="AK533" s="7" t="str">
        <f>IF($J533=AK$4,MAX(AK$1:AK532)+1,"")</f>
        <v/>
      </c>
      <c r="AL533" s="7" t="str">
        <f>IF($J533=AL$4,MAX(AL$1:AL532)+1,"")</f>
        <v/>
      </c>
      <c r="AM533" s="7" t="str">
        <f>IF($J533=AM$4,MAX(AM$1:AM532)+1,"")</f>
        <v/>
      </c>
      <c r="AN533" s="7" t="str">
        <f>IF($J533=AN$4,MAX(AN$1:AN532)+1,"")</f>
        <v/>
      </c>
      <c r="AO533" s="7" t="str">
        <f>IF($J533=AO$4,MAX(AO$1:AO532)+1,"")</f>
        <v/>
      </c>
      <c r="AP533" s="7" t="str">
        <f>IF($J533=AP$4,MAX(AP$1:AP532)+1,"")</f>
        <v/>
      </c>
      <c r="AQ533" s="7" t="str">
        <f>IF($J533=AQ$4,MAX(AQ$1:AQ532)+1,"")</f>
        <v/>
      </c>
      <c r="AR533" s="7" t="str">
        <f>IF($J533=AR$4,MAX(AR$1:AR532)+1,"")</f>
        <v/>
      </c>
      <c r="AS533" s="7" t="str">
        <f>IF($J533=AS$4,MAX(AS$1:AS532)+1,"")</f>
        <v/>
      </c>
      <c r="AT533" s="7" t="str">
        <f>IF($J533=AT$4,MAX(AT$1:AT532)+1,"")</f>
        <v/>
      </c>
      <c r="AU533" s="7" t="str">
        <f>IF($J533=AU$4,MAX(AU$1:AU532)+1,"")</f>
        <v/>
      </c>
      <c r="AV533" s="7" t="str">
        <f>IF($J533=AV$4,MAX(AV$1:AV532)+1,"")</f>
        <v/>
      </c>
      <c r="AW533" s="7" t="str">
        <f>IF($J533=AW$4,MAX(AW$1:AW532)+1,"")</f>
        <v/>
      </c>
      <c r="AX533" s="7" t="str">
        <f>IF($J533=AX$4,MAX(AX$1:AX532)+1,"")</f>
        <v/>
      </c>
      <c r="AY533" s="7" t="str">
        <f>IF($J533=AY$4,MAX(AY$1:AY532)+1,"")</f>
        <v/>
      </c>
      <c r="AZ533" s="7" t="str">
        <f>IF($J533=AZ$4,MAX(AZ$1:AZ532)+1,"")</f>
        <v/>
      </c>
      <c r="BA533" s="7" t="str">
        <f>IF($J533=BA$4,MAX(BA$1:BA532)+1,"")</f>
        <v/>
      </c>
      <c r="BB533" s="7" t="str">
        <f>IF($J533=BB$4,MAX(BB$1:BB532)+1,"")</f>
        <v/>
      </c>
      <c r="BC533" s="7" t="str">
        <f>IF($J533=BC$4,MAX(BC$1:BC532)+1,"")</f>
        <v/>
      </c>
      <c r="BD533" s="7" t="str">
        <f>IF($J533=BD$4,MAX(BD$1:BD532)+1,"")</f>
        <v/>
      </c>
      <c r="BE533" s="7" t="str">
        <f>IF($J533=BE$4,MAX(BE$1:BE532)+1,"")</f>
        <v/>
      </c>
      <c r="BF533" s="7" t="str">
        <f>IF($J533=BF$4,MAX(BF$1:BF532)+1,"")</f>
        <v/>
      </c>
      <c r="BG533" s="7" t="str">
        <f>IF($J533=BG$4,MAX(BG$1:BG532)+1,"")</f>
        <v/>
      </c>
      <c r="BH533" s="7" t="str">
        <f>IF($J533=BH$4,MAX(BH$1:BH532)+1,"")</f>
        <v/>
      </c>
      <c r="BI533" s="6">
        <f t="shared" si="36"/>
        <v>28</v>
      </c>
    </row>
    <row r="534" spans="1:61">
      <c r="A534" s="6" t="str">
        <f t="shared" si="33"/>
        <v>มัธยมศึกษาปีที่ 2/4-29</v>
      </c>
      <c r="B534" s="6" t="str">
        <f t="shared" si="34"/>
        <v>ช67211-29</v>
      </c>
      <c r="D534" s="7">
        <v>29</v>
      </c>
      <c r="E534" s="7" t="s">
        <v>1506</v>
      </c>
      <c r="F534" s="6" t="s">
        <v>1507</v>
      </c>
      <c r="G534" s="6" t="s">
        <v>1508</v>
      </c>
      <c r="H534" s="7" t="s">
        <v>787</v>
      </c>
      <c r="J534" s="7" t="str">
        <f>IF(K534='วิชา-ชั้นที่สอน'!$B$9,'วิชา-ชั้นที่สอน'!$A$9,IF(K534='วิชา-ชั้นที่สอน'!$B$10,'วิชา-ชั้นที่สอน'!$A$10,IF(K534='วิชา-ชั้นที่สอน'!$B$11,'วิชา-ชั้นที่สอน'!$A$11,IF(K534='วิชา-ชั้นที่สอน'!$B$12,'วิชา-ชั้นที่สอน'!$A$12,IF(K534='วิชา-ชั้นที่สอน'!$B$13,'วิชา-ชั้นที่สอน'!$A$13,IF(K534='วิชา-ชั้นที่สอน'!$B$14,'วิชา-ชั้นที่สอน'!$A$14,IF(K534='วิชา-ชั้นที่สอน'!$B$15,'วิชา-ชั้นที่สอน'!$A$15,IF(K534='วิชา-ชั้นที่สอน'!$B$16,'วิชา-ชั้นที่สอน'!$A$16,"-"))))))))</f>
        <v>ช67211</v>
      </c>
      <c r="K534" s="7" t="s">
        <v>1865</v>
      </c>
      <c r="L534" s="7" t="str">
        <f>IF(J534=0,"",IF(J534="-","",IF(J534="","",VLOOKUP(J534,'วิชา-ชั้นที่สอน'!$A$3:$F$59,3,FALSE))))</f>
        <v>นางสาวจันทนา  เกิดจันทร์ตรง</v>
      </c>
      <c r="M534" s="7" t="str">
        <f>IF(L534=$M$4,MAX(M$1:$M533)+1,"")</f>
        <v/>
      </c>
      <c r="N534" s="7" t="str">
        <f>IF($L534=N$4,MAX(N$1:N533)+1,"")</f>
        <v/>
      </c>
      <c r="O534" s="7" t="str">
        <f>IF($L534=O$4,MAX(O$1:O533)+1,"")</f>
        <v/>
      </c>
      <c r="P534" s="7" t="str">
        <f>IF($L534=P$4,MAX(P$1:P533)+1,"")</f>
        <v/>
      </c>
      <c r="Q534" s="7" t="str">
        <f>IF($L534=Q$4,MAX(Q$1:Q533)+1,"")</f>
        <v/>
      </c>
      <c r="R534" s="7" t="str">
        <f>IF($L534=R$4,MAX(R$1:R533)+1,"")</f>
        <v/>
      </c>
      <c r="S534" s="7" t="str">
        <f>IF($L534=S$4,MAX(S$1:S533)+1,"")</f>
        <v/>
      </c>
      <c r="T534" s="7" t="str">
        <f>IF($L534=T$4,MAX(T$1:T533)+1,"")</f>
        <v/>
      </c>
      <c r="U534" s="7">
        <f>IF($L534=U$4,MAX(U$1:U533)+1,"")</f>
        <v>69</v>
      </c>
      <c r="V534" s="6">
        <f t="shared" si="35"/>
        <v>69</v>
      </c>
      <c r="X534" s="7" t="str">
        <f>IF($J534=X$4,MAX(X$1:X533)+1,"")</f>
        <v/>
      </c>
      <c r="Y534" s="7" t="str">
        <f>IF($J534=Y$4,MAX(Y$1:Y533)+1,"")</f>
        <v/>
      </c>
      <c r="Z534" s="7" t="str">
        <f>IF($J534=Z$4,MAX(Z$1:Z533)+1,"")</f>
        <v/>
      </c>
      <c r="AA534" s="7" t="str">
        <f>IF($J534=AA$4,MAX(AA$1:AA533)+1,"")</f>
        <v/>
      </c>
      <c r="AB534" s="7" t="str">
        <f>IF($J534=AB$4,MAX(AB$1:AB533)+1,"")</f>
        <v/>
      </c>
      <c r="AC534" s="7" t="str">
        <f>IF($J534=AC$4,MAX(AC$1:AC533)+1,"")</f>
        <v/>
      </c>
      <c r="AD534" s="7" t="str">
        <f>IF($J534=AD$4,MAX(AD$1:AD533)+1,"")</f>
        <v/>
      </c>
      <c r="AE534" s="7" t="str">
        <f>IF($J534=AE$4,MAX(AE$1:AE533)+1,"")</f>
        <v/>
      </c>
      <c r="AF534" s="7">
        <f>IF($J534=AF$4,MAX(AF$1:AF533)+1,"")</f>
        <v>29</v>
      </c>
      <c r="AG534" s="7" t="str">
        <f>IF($J534=AG$4,MAX(AG$1:AG533)+1,"")</f>
        <v/>
      </c>
      <c r="AH534" s="7" t="str">
        <f>IF($J534=AH$4,MAX(AH$1:AH533)+1,"")</f>
        <v/>
      </c>
      <c r="AI534" s="7" t="str">
        <f>IF($J534=AI$4,MAX(AI$1:AI533)+1,"")</f>
        <v/>
      </c>
      <c r="AJ534" s="7" t="str">
        <f>IF($J534=AJ$4,MAX(AJ$1:AJ533)+1,"")</f>
        <v/>
      </c>
      <c r="AK534" s="7" t="str">
        <f>IF($J534=AK$4,MAX(AK$1:AK533)+1,"")</f>
        <v/>
      </c>
      <c r="AL534" s="7" t="str">
        <f>IF($J534=AL$4,MAX(AL$1:AL533)+1,"")</f>
        <v/>
      </c>
      <c r="AM534" s="7" t="str">
        <f>IF($J534=AM$4,MAX(AM$1:AM533)+1,"")</f>
        <v/>
      </c>
      <c r="AN534" s="7" t="str">
        <f>IF($J534=AN$4,MAX(AN$1:AN533)+1,"")</f>
        <v/>
      </c>
      <c r="AO534" s="7" t="str">
        <f>IF($J534=AO$4,MAX(AO$1:AO533)+1,"")</f>
        <v/>
      </c>
      <c r="AP534" s="7" t="str">
        <f>IF($J534=AP$4,MAX(AP$1:AP533)+1,"")</f>
        <v/>
      </c>
      <c r="AQ534" s="7" t="str">
        <f>IF($J534=AQ$4,MAX(AQ$1:AQ533)+1,"")</f>
        <v/>
      </c>
      <c r="AR534" s="7" t="str">
        <f>IF($J534=AR$4,MAX(AR$1:AR533)+1,"")</f>
        <v/>
      </c>
      <c r="AS534" s="7" t="str">
        <f>IF($J534=AS$4,MAX(AS$1:AS533)+1,"")</f>
        <v/>
      </c>
      <c r="AT534" s="7" t="str">
        <f>IF($J534=AT$4,MAX(AT$1:AT533)+1,"")</f>
        <v/>
      </c>
      <c r="AU534" s="7" t="str">
        <f>IF($J534=AU$4,MAX(AU$1:AU533)+1,"")</f>
        <v/>
      </c>
      <c r="AV534" s="7" t="str">
        <f>IF($J534=AV$4,MAX(AV$1:AV533)+1,"")</f>
        <v/>
      </c>
      <c r="AW534" s="7" t="str">
        <f>IF($J534=AW$4,MAX(AW$1:AW533)+1,"")</f>
        <v/>
      </c>
      <c r="AX534" s="7" t="str">
        <f>IF($J534=AX$4,MAX(AX$1:AX533)+1,"")</f>
        <v/>
      </c>
      <c r="AY534" s="7" t="str">
        <f>IF($J534=AY$4,MAX(AY$1:AY533)+1,"")</f>
        <v/>
      </c>
      <c r="AZ534" s="7" t="str">
        <f>IF($J534=AZ$4,MAX(AZ$1:AZ533)+1,"")</f>
        <v/>
      </c>
      <c r="BA534" s="7" t="str">
        <f>IF($J534=BA$4,MAX(BA$1:BA533)+1,"")</f>
        <v/>
      </c>
      <c r="BB534" s="7" t="str">
        <f>IF($J534=BB$4,MAX(BB$1:BB533)+1,"")</f>
        <v/>
      </c>
      <c r="BC534" s="7" t="str">
        <f>IF($J534=BC$4,MAX(BC$1:BC533)+1,"")</f>
        <v/>
      </c>
      <c r="BD534" s="7" t="str">
        <f>IF($J534=BD$4,MAX(BD$1:BD533)+1,"")</f>
        <v/>
      </c>
      <c r="BE534" s="7" t="str">
        <f>IF($J534=BE$4,MAX(BE$1:BE533)+1,"")</f>
        <v/>
      </c>
      <c r="BF534" s="7" t="str">
        <f>IF($J534=BF$4,MAX(BF$1:BF533)+1,"")</f>
        <v/>
      </c>
      <c r="BG534" s="7" t="str">
        <f>IF($J534=BG$4,MAX(BG$1:BG533)+1,"")</f>
        <v/>
      </c>
      <c r="BH534" s="7" t="str">
        <f>IF($J534=BH$4,MAX(BH$1:BH533)+1,"")</f>
        <v/>
      </c>
      <c r="BI534" s="6">
        <f t="shared" si="36"/>
        <v>29</v>
      </c>
    </row>
    <row r="535" spans="1:61">
      <c r="A535" s="6" t="str">
        <f t="shared" si="33"/>
        <v>มัธยมศึกษาปีที่ 2/4-30</v>
      </c>
      <c r="B535" s="6" t="str">
        <f t="shared" si="34"/>
        <v>ช67211-30</v>
      </c>
      <c r="D535" s="7">
        <v>30</v>
      </c>
      <c r="E535" s="7" t="s">
        <v>1509</v>
      </c>
      <c r="F535" s="6" t="s">
        <v>2041</v>
      </c>
      <c r="G535" s="6" t="s">
        <v>1510</v>
      </c>
      <c r="H535" s="7" t="s">
        <v>787</v>
      </c>
      <c r="J535" s="7" t="str">
        <f>IF(K535='วิชา-ชั้นที่สอน'!$B$9,'วิชา-ชั้นที่สอน'!$A$9,IF(K535='วิชา-ชั้นที่สอน'!$B$10,'วิชา-ชั้นที่สอน'!$A$10,IF(K535='วิชา-ชั้นที่สอน'!$B$11,'วิชา-ชั้นที่สอน'!$A$11,IF(K535='วิชา-ชั้นที่สอน'!$B$12,'วิชา-ชั้นที่สอน'!$A$12,IF(K535='วิชา-ชั้นที่สอน'!$B$13,'วิชา-ชั้นที่สอน'!$A$13,IF(K535='วิชา-ชั้นที่สอน'!$B$14,'วิชา-ชั้นที่สอน'!$A$14,IF(K535='วิชา-ชั้นที่สอน'!$B$15,'วิชา-ชั้นที่สอน'!$A$15,IF(K535='วิชา-ชั้นที่สอน'!$B$16,'วิชา-ชั้นที่สอน'!$A$16,"-"))))))))</f>
        <v>ช67211</v>
      </c>
      <c r="K535" s="7" t="s">
        <v>1865</v>
      </c>
      <c r="L535" s="7" t="str">
        <f>IF(J535=0,"",IF(J535="-","",IF(J535="","",VLOOKUP(J535,'วิชา-ชั้นที่สอน'!$A$3:$F$59,3,FALSE))))</f>
        <v>นางสาวจันทนา  เกิดจันทร์ตรง</v>
      </c>
      <c r="M535" s="7" t="str">
        <f>IF(L535=$M$4,MAX(M$1:$M534)+1,"")</f>
        <v/>
      </c>
      <c r="N535" s="7" t="str">
        <f>IF($L535=N$4,MAX(N$1:N534)+1,"")</f>
        <v/>
      </c>
      <c r="O535" s="7" t="str">
        <f>IF($L535=O$4,MAX(O$1:O534)+1,"")</f>
        <v/>
      </c>
      <c r="P535" s="7" t="str">
        <f>IF($L535=P$4,MAX(P$1:P534)+1,"")</f>
        <v/>
      </c>
      <c r="Q535" s="7" t="str">
        <f>IF($L535=Q$4,MAX(Q$1:Q534)+1,"")</f>
        <v/>
      </c>
      <c r="R535" s="7" t="str">
        <f>IF($L535=R$4,MAX(R$1:R534)+1,"")</f>
        <v/>
      </c>
      <c r="S535" s="7" t="str">
        <f>IF($L535=S$4,MAX(S$1:S534)+1,"")</f>
        <v/>
      </c>
      <c r="T535" s="7" t="str">
        <f>IF($L535=T$4,MAX(T$1:T534)+1,"")</f>
        <v/>
      </c>
      <c r="U535" s="7">
        <f>IF($L535=U$4,MAX(U$1:U534)+1,"")</f>
        <v>70</v>
      </c>
      <c r="V535" s="6">
        <f t="shared" si="35"/>
        <v>70</v>
      </c>
      <c r="X535" s="7" t="str">
        <f>IF($J535=X$4,MAX(X$1:X534)+1,"")</f>
        <v/>
      </c>
      <c r="Y535" s="7" t="str">
        <f>IF($J535=Y$4,MAX(Y$1:Y534)+1,"")</f>
        <v/>
      </c>
      <c r="Z535" s="7" t="str">
        <f>IF($J535=Z$4,MAX(Z$1:Z534)+1,"")</f>
        <v/>
      </c>
      <c r="AA535" s="7" t="str">
        <f>IF($J535=AA$4,MAX(AA$1:AA534)+1,"")</f>
        <v/>
      </c>
      <c r="AB535" s="7" t="str">
        <f>IF($J535=AB$4,MAX(AB$1:AB534)+1,"")</f>
        <v/>
      </c>
      <c r="AC535" s="7" t="str">
        <f>IF($J535=AC$4,MAX(AC$1:AC534)+1,"")</f>
        <v/>
      </c>
      <c r="AD535" s="7" t="str">
        <f>IF($J535=AD$4,MAX(AD$1:AD534)+1,"")</f>
        <v/>
      </c>
      <c r="AE535" s="7" t="str">
        <f>IF($J535=AE$4,MAX(AE$1:AE534)+1,"")</f>
        <v/>
      </c>
      <c r="AF535" s="7">
        <f>IF($J535=AF$4,MAX(AF$1:AF534)+1,"")</f>
        <v>30</v>
      </c>
      <c r="AG535" s="7" t="str">
        <f>IF($J535=AG$4,MAX(AG$1:AG534)+1,"")</f>
        <v/>
      </c>
      <c r="AH535" s="7" t="str">
        <f>IF($J535=AH$4,MAX(AH$1:AH534)+1,"")</f>
        <v/>
      </c>
      <c r="AI535" s="7" t="str">
        <f>IF($J535=AI$4,MAX(AI$1:AI534)+1,"")</f>
        <v/>
      </c>
      <c r="AJ535" s="7" t="str">
        <f>IF($J535=AJ$4,MAX(AJ$1:AJ534)+1,"")</f>
        <v/>
      </c>
      <c r="AK535" s="7" t="str">
        <f>IF($J535=AK$4,MAX(AK$1:AK534)+1,"")</f>
        <v/>
      </c>
      <c r="AL535" s="7" t="str">
        <f>IF($J535=AL$4,MAX(AL$1:AL534)+1,"")</f>
        <v/>
      </c>
      <c r="AM535" s="7" t="str">
        <f>IF($J535=AM$4,MAX(AM$1:AM534)+1,"")</f>
        <v/>
      </c>
      <c r="AN535" s="7" t="str">
        <f>IF($J535=AN$4,MAX(AN$1:AN534)+1,"")</f>
        <v/>
      </c>
      <c r="AO535" s="7" t="str">
        <f>IF($J535=AO$4,MAX(AO$1:AO534)+1,"")</f>
        <v/>
      </c>
      <c r="AP535" s="7" t="str">
        <f>IF($J535=AP$4,MAX(AP$1:AP534)+1,"")</f>
        <v/>
      </c>
      <c r="AQ535" s="7" t="str">
        <f>IF($J535=AQ$4,MAX(AQ$1:AQ534)+1,"")</f>
        <v/>
      </c>
      <c r="AR535" s="7" t="str">
        <f>IF($J535=AR$4,MAX(AR$1:AR534)+1,"")</f>
        <v/>
      </c>
      <c r="AS535" s="7" t="str">
        <f>IF($J535=AS$4,MAX(AS$1:AS534)+1,"")</f>
        <v/>
      </c>
      <c r="AT535" s="7" t="str">
        <f>IF($J535=AT$4,MAX(AT$1:AT534)+1,"")</f>
        <v/>
      </c>
      <c r="AU535" s="7" t="str">
        <f>IF($J535=AU$4,MAX(AU$1:AU534)+1,"")</f>
        <v/>
      </c>
      <c r="AV535" s="7" t="str">
        <f>IF($J535=AV$4,MAX(AV$1:AV534)+1,"")</f>
        <v/>
      </c>
      <c r="AW535" s="7" t="str">
        <f>IF($J535=AW$4,MAX(AW$1:AW534)+1,"")</f>
        <v/>
      </c>
      <c r="AX535" s="7" t="str">
        <f>IF($J535=AX$4,MAX(AX$1:AX534)+1,"")</f>
        <v/>
      </c>
      <c r="AY535" s="7" t="str">
        <f>IF($J535=AY$4,MAX(AY$1:AY534)+1,"")</f>
        <v/>
      </c>
      <c r="AZ535" s="7" t="str">
        <f>IF($J535=AZ$4,MAX(AZ$1:AZ534)+1,"")</f>
        <v/>
      </c>
      <c r="BA535" s="7" t="str">
        <f>IF($J535=BA$4,MAX(BA$1:BA534)+1,"")</f>
        <v/>
      </c>
      <c r="BB535" s="7" t="str">
        <f>IF($J535=BB$4,MAX(BB$1:BB534)+1,"")</f>
        <v/>
      </c>
      <c r="BC535" s="7" t="str">
        <f>IF($J535=BC$4,MAX(BC$1:BC534)+1,"")</f>
        <v/>
      </c>
      <c r="BD535" s="7" t="str">
        <f>IF($J535=BD$4,MAX(BD$1:BD534)+1,"")</f>
        <v/>
      </c>
      <c r="BE535" s="7" t="str">
        <f>IF($J535=BE$4,MAX(BE$1:BE534)+1,"")</f>
        <v/>
      </c>
      <c r="BF535" s="7" t="str">
        <f>IF($J535=BF$4,MAX(BF$1:BF534)+1,"")</f>
        <v/>
      </c>
      <c r="BG535" s="7" t="str">
        <f>IF($J535=BG$4,MAX(BG$1:BG534)+1,"")</f>
        <v/>
      </c>
      <c r="BH535" s="7" t="str">
        <f>IF($J535=BH$4,MAX(BH$1:BH534)+1,"")</f>
        <v/>
      </c>
      <c r="BI535" s="6">
        <f t="shared" si="36"/>
        <v>30</v>
      </c>
    </row>
    <row r="536" spans="1:61">
      <c r="A536" s="6" t="str">
        <f t="shared" si="33"/>
        <v>มัธยมศึกษาปีที่ 2/4-31</v>
      </c>
      <c r="B536" s="6" t="str">
        <f t="shared" si="34"/>
        <v>ช67211-31</v>
      </c>
      <c r="D536" s="7">
        <v>31</v>
      </c>
      <c r="E536" s="7" t="s">
        <v>1511</v>
      </c>
      <c r="F536" s="6" t="s">
        <v>1512</v>
      </c>
      <c r="G536" s="6" t="s">
        <v>1513</v>
      </c>
      <c r="H536" s="7" t="s">
        <v>787</v>
      </c>
      <c r="J536" s="7" t="str">
        <f>IF(K536='วิชา-ชั้นที่สอน'!$B$9,'วิชา-ชั้นที่สอน'!$A$9,IF(K536='วิชา-ชั้นที่สอน'!$B$10,'วิชา-ชั้นที่สอน'!$A$10,IF(K536='วิชา-ชั้นที่สอน'!$B$11,'วิชา-ชั้นที่สอน'!$A$11,IF(K536='วิชา-ชั้นที่สอน'!$B$12,'วิชา-ชั้นที่สอน'!$A$12,IF(K536='วิชา-ชั้นที่สอน'!$B$13,'วิชา-ชั้นที่สอน'!$A$13,IF(K536='วิชา-ชั้นที่สอน'!$B$14,'วิชา-ชั้นที่สอน'!$A$14,IF(K536='วิชา-ชั้นที่สอน'!$B$15,'วิชา-ชั้นที่สอน'!$A$15,IF(K536='วิชา-ชั้นที่สอน'!$B$16,'วิชา-ชั้นที่สอน'!$A$16,"-"))))))))</f>
        <v>ช67211</v>
      </c>
      <c r="K536" s="7" t="s">
        <v>1865</v>
      </c>
      <c r="L536" s="7" t="str">
        <f>IF(J536=0,"",IF(J536="-","",IF(J536="","",VLOOKUP(J536,'วิชา-ชั้นที่สอน'!$A$3:$F$59,3,FALSE))))</f>
        <v>นางสาวจันทนา  เกิดจันทร์ตรง</v>
      </c>
      <c r="M536" s="7" t="str">
        <f>IF(L536=$M$4,MAX(M$1:$M535)+1,"")</f>
        <v/>
      </c>
      <c r="N536" s="7" t="str">
        <f>IF($L536=N$4,MAX(N$1:N535)+1,"")</f>
        <v/>
      </c>
      <c r="O536" s="7" t="str">
        <f>IF($L536=O$4,MAX(O$1:O535)+1,"")</f>
        <v/>
      </c>
      <c r="P536" s="7" t="str">
        <f>IF($L536=P$4,MAX(P$1:P535)+1,"")</f>
        <v/>
      </c>
      <c r="Q536" s="7" t="str">
        <f>IF($L536=Q$4,MAX(Q$1:Q535)+1,"")</f>
        <v/>
      </c>
      <c r="R536" s="7" t="str">
        <f>IF($L536=R$4,MAX(R$1:R535)+1,"")</f>
        <v/>
      </c>
      <c r="S536" s="7" t="str">
        <f>IF($L536=S$4,MAX(S$1:S535)+1,"")</f>
        <v/>
      </c>
      <c r="T536" s="7" t="str">
        <f>IF($L536=T$4,MAX(T$1:T535)+1,"")</f>
        <v/>
      </c>
      <c r="U536" s="7">
        <f>IF($L536=U$4,MAX(U$1:U535)+1,"")</f>
        <v>71</v>
      </c>
      <c r="V536" s="6">
        <f t="shared" si="35"/>
        <v>71</v>
      </c>
      <c r="X536" s="7" t="str">
        <f>IF($J536=X$4,MAX(X$1:X535)+1,"")</f>
        <v/>
      </c>
      <c r="Y536" s="7" t="str">
        <f>IF($J536=Y$4,MAX(Y$1:Y535)+1,"")</f>
        <v/>
      </c>
      <c r="Z536" s="7" t="str">
        <f>IF($J536=Z$4,MAX(Z$1:Z535)+1,"")</f>
        <v/>
      </c>
      <c r="AA536" s="7" t="str">
        <f>IF($J536=AA$4,MAX(AA$1:AA535)+1,"")</f>
        <v/>
      </c>
      <c r="AB536" s="7" t="str">
        <f>IF($J536=AB$4,MAX(AB$1:AB535)+1,"")</f>
        <v/>
      </c>
      <c r="AC536" s="7" t="str">
        <f>IF($J536=AC$4,MAX(AC$1:AC535)+1,"")</f>
        <v/>
      </c>
      <c r="AD536" s="7" t="str">
        <f>IF($J536=AD$4,MAX(AD$1:AD535)+1,"")</f>
        <v/>
      </c>
      <c r="AE536" s="7" t="str">
        <f>IF($J536=AE$4,MAX(AE$1:AE535)+1,"")</f>
        <v/>
      </c>
      <c r="AF536" s="7">
        <f>IF($J536=AF$4,MAX(AF$1:AF535)+1,"")</f>
        <v>31</v>
      </c>
      <c r="AG536" s="7" t="str">
        <f>IF($J536=AG$4,MAX(AG$1:AG535)+1,"")</f>
        <v/>
      </c>
      <c r="AH536" s="7" t="str">
        <f>IF($J536=AH$4,MAX(AH$1:AH535)+1,"")</f>
        <v/>
      </c>
      <c r="AI536" s="7" t="str">
        <f>IF($J536=AI$4,MAX(AI$1:AI535)+1,"")</f>
        <v/>
      </c>
      <c r="AJ536" s="7" t="str">
        <f>IF($J536=AJ$4,MAX(AJ$1:AJ535)+1,"")</f>
        <v/>
      </c>
      <c r="AK536" s="7" t="str">
        <f>IF($J536=AK$4,MAX(AK$1:AK535)+1,"")</f>
        <v/>
      </c>
      <c r="AL536" s="7" t="str">
        <f>IF($J536=AL$4,MAX(AL$1:AL535)+1,"")</f>
        <v/>
      </c>
      <c r="AM536" s="7" t="str">
        <f>IF($J536=AM$4,MAX(AM$1:AM535)+1,"")</f>
        <v/>
      </c>
      <c r="AN536" s="7" t="str">
        <f>IF($J536=AN$4,MAX(AN$1:AN535)+1,"")</f>
        <v/>
      </c>
      <c r="AO536" s="7" t="str">
        <f>IF($J536=AO$4,MAX(AO$1:AO535)+1,"")</f>
        <v/>
      </c>
      <c r="AP536" s="7" t="str">
        <f>IF($J536=AP$4,MAX(AP$1:AP535)+1,"")</f>
        <v/>
      </c>
      <c r="AQ536" s="7" t="str">
        <f>IF($J536=AQ$4,MAX(AQ$1:AQ535)+1,"")</f>
        <v/>
      </c>
      <c r="AR536" s="7" t="str">
        <f>IF($J536=AR$4,MAX(AR$1:AR535)+1,"")</f>
        <v/>
      </c>
      <c r="AS536" s="7" t="str">
        <f>IF($J536=AS$4,MAX(AS$1:AS535)+1,"")</f>
        <v/>
      </c>
      <c r="AT536" s="7" t="str">
        <f>IF($J536=AT$4,MAX(AT$1:AT535)+1,"")</f>
        <v/>
      </c>
      <c r="AU536" s="7" t="str">
        <f>IF($J536=AU$4,MAX(AU$1:AU535)+1,"")</f>
        <v/>
      </c>
      <c r="AV536" s="7" t="str">
        <f>IF($J536=AV$4,MAX(AV$1:AV535)+1,"")</f>
        <v/>
      </c>
      <c r="AW536" s="7" t="str">
        <f>IF($J536=AW$4,MAX(AW$1:AW535)+1,"")</f>
        <v/>
      </c>
      <c r="AX536" s="7" t="str">
        <f>IF($J536=AX$4,MAX(AX$1:AX535)+1,"")</f>
        <v/>
      </c>
      <c r="AY536" s="7" t="str">
        <f>IF($J536=AY$4,MAX(AY$1:AY535)+1,"")</f>
        <v/>
      </c>
      <c r="AZ536" s="7" t="str">
        <f>IF($J536=AZ$4,MAX(AZ$1:AZ535)+1,"")</f>
        <v/>
      </c>
      <c r="BA536" s="7" t="str">
        <f>IF($J536=BA$4,MAX(BA$1:BA535)+1,"")</f>
        <v/>
      </c>
      <c r="BB536" s="7" t="str">
        <f>IF($J536=BB$4,MAX(BB$1:BB535)+1,"")</f>
        <v/>
      </c>
      <c r="BC536" s="7" t="str">
        <f>IF($J536=BC$4,MAX(BC$1:BC535)+1,"")</f>
        <v/>
      </c>
      <c r="BD536" s="7" t="str">
        <f>IF($J536=BD$4,MAX(BD$1:BD535)+1,"")</f>
        <v/>
      </c>
      <c r="BE536" s="7" t="str">
        <f>IF($J536=BE$4,MAX(BE$1:BE535)+1,"")</f>
        <v/>
      </c>
      <c r="BF536" s="7" t="str">
        <f>IF($J536=BF$4,MAX(BF$1:BF535)+1,"")</f>
        <v/>
      </c>
      <c r="BG536" s="7" t="str">
        <f>IF($J536=BG$4,MAX(BG$1:BG535)+1,"")</f>
        <v/>
      </c>
      <c r="BH536" s="7" t="str">
        <f>IF($J536=BH$4,MAX(BH$1:BH535)+1,"")</f>
        <v/>
      </c>
      <c r="BI536" s="6">
        <f t="shared" si="36"/>
        <v>31</v>
      </c>
    </row>
    <row r="537" spans="1:61">
      <c r="A537" s="6" t="str">
        <f t="shared" si="33"/>
        <v>มัธยมศึกษาปีที่ 2/4-32</v>
      </c>
      <c r="B537" s="6" t="str">
        <f t="shared" si="34"/>
        <v>ช67211-32</v>
      </c>
      <c r="D537" s="7">
        <v>32</v>
      </c>
      <c r="E537" s="7" t="s">
        <v>1514</v>
      </c>
      <c r="F537" s="6" t="s">
        <v>1515</v>
      </c>
      <c r="G537" s="6" t="s">
        <v>1516</v>
      </c>
      <c r="H537" s="7" t="s">
        <v>787</v>
      </c>
      <c r="J537" s="7" t="str">
        <f>IF(K537='วิชา-ชั้นที่สอน'!$B$9,'วิชา-ชั้นที่สอน'!$A$9,IF(K537='วิชา-ชั้นที่สอน'!$B$10,'วิชา-ชั้นที่สอน'!$A$10,IF(K537='วิชา-ชั้นที่สอน'!$B$11,'วิชา-ชั้นที่สอน'!$A$11,IF(K537='วิชา-ชั้นที่สอน'!$B$12,'วิชา-ชั้นที่สอน'!$A$12,IF(K537='วิชา-ชั้นที่สอน'!$B$13,'วิชา-ชั้นที่สอน'!$A$13,IF(K537='วิชา-ชั้นที่สอน'!$B$14,'วิชา-ชั้นที่สอน'!$A$14,IF(K537='วิชา-ชั้นที่สอน'!$B$15,'วิชา-ชั้นที่สอน'!$A$15,IF(K537='วิชา-ชั้นที่สอน'!$B$16,'วิชา-ชั้นที่สอน'!$A$16,"-"))))))))</f>
        <v>ช67211</v>
      </c>
      <c r="K537" s="7" t="s">
        <v>1865</v>
      </c>
      <c r="L537" s="7" t="str">
        <f>IF(J537=0,"",IF(J537="-","",IF(J537="","",VLOOKUP(J537,'วิชา-ชั้นที่สอน'!$A$3:$F$59,3,FALSE))))</f>
        <v>นางสาวจันทนา  เกิดจันทร์ตรง</v>
      </c>
      <c r="M537" s="7" t="str">
        <f>IF(L537=$M$4,MAX(M$1:$M536)+1,"")</f>
        <v/>
      </c>
      <c r="N537" s="7" t="str">
        <f>IF($L537=N$4,MAX(N$1:N536)+1,"")</f>
        <v/>
      </c>
      <c r="O537" s="7" t="str">
        <f>IF($L537=O$4,MAX(O$1:O536)+1,"")</f>
        <v/>
      </c>
      <c r="P537" s="7" t="str">
        <f>IF($L537=P$4,MAX(P$1:P536)+1,"")</f>
        <v/>
      </c>
      <c r="Q537" s="7" t="str">
        <f>IF($L537=Q$4,MAX(Q$1:Q536)+1,"")</f>
        <v/>
      </c>
      <c r="R537" s="7" t="str">
        <f>IF($L537=R$4,MAX(R$1:R536)+1,"")</f>
        <v/>
      </c>
      <c r="S537" s="7" t="str">
        <f>IF($L537=S$4,MAX(S$1:S536)+1,"")</f>
        <v/>
      </c>
      <c r="T537" s="7" t="str">
        <f>IF($L537=T$4,MAX(T$1:T536)+1,"")</f>
        <v/>
      </c>
      <c r="U537" s="7">
        <f>IF($L537=U$4,MAX(U$1:U536)+1,"")</f>
        <v>72</v>
      </c>
      <c r="V537" s="6">
        <f t="shared" si="35"/>
        <v>72</v>
      </c>
      <c r="X537" s="7" t="str">
        <f>IF($J537=X$4,MAX(X$1:X536)+1,"")</f>
        <v/>
      </c>
      <c r="Y537" s="7" t="str">
        <f>IF($J537=Y$4,MAX(Y$1:Y536)+1,"")</f>
        <v/>
      </c>
      <c r="Z537" s="7" t="str">
        <f>IF($J537=Z$4,MAX(Z$1:Z536)+1,"")</f>
        <v/>
      </c>
      <c r="AA537" s="7" t="str">
        <f>IF($J537=AA$4,MAX(AA$1:AA536)+1,"")</f>
        <v/>
      </c>
      <c r="AB537" s="7" t="str">
        <f>IF($J537=AB$4,MAX(AB$1:AB536)+1,"")</f>
        <v/>
      </c>
      <c r="AC537" s="7" t="str">
        <f>IF($J537=AC$4,MAX(AC$1:AC536)+1,"")</f>
        <v/>
      </c>
      <c r="AD537" s="7" t="str">
        <f>IF($J537=AD$4,MAX(AD$1:AD536)+1,"")</f>
        <v/>
      </c>
      <c r="AE537" s="7" t="str">
        <f>IF($J537=AE$4,MAX(AE$1:AE536)+1,"")</f>
        <v/>
      </c>
      <c r="AF537" s="7">
        <f>IF($J537=AF$4,MAX(AF$1:AF536)+1,"")</f>
        <v>32</v>
      </c>
      <c r="AG537" s="7" t="str">
        <f>IF($J537=AG$4,MAX(AG$1:AG536)+1,"")</f>
        <v/>
      </c>
      <c r="AH537" s="7" t="str">
        <f>IF($J537=AH$4,MAX(AH$1:AH536)+1,"")</f>
        <v/>
      </c>
      <c r="AI537" s="7" t="str">
        <f>IF($J537=AI$4,MAX(AI$1:AI536)+1,"")</f>
        <v/>
      </c>
      <c r="AJ537" s="7" t="str">
        <f>IF($J537=AJ$4,MAX(AJ$1:AJ536)+1,"")</f>
        <v/>
      </c>
      <c r="AK537" s="7" t="str">
        <f>IF($J537=AK$4,MAX(AK$1:AK536)+1,"")</f>
        <v/>
      </c>
      <c r="AL537" s="7" t="str">
        <f>IF($J537=AL$4,MAX(AL$1:AL536)+1,"")</f>
        <v/>
      </c>
      <c r="AM537" s="7" t="str">
        <f>IF($J537=AM$4,MAX(AM$1:AM536)+1,"")</f>
        <v/>
      </c>
      <c r="AN537" s="7" t="str">
        <f>IF($J537=AN$4,MAX(AN$1:AN536)+1,"")</f>
        <v/>
      </c>
      <c r="AO537" s="7" t="str">
        <f>IF($J537=AO$4,MAX(AO$1:AO536)+1,"")</f>
        <v/>
      </c>
      <c r="AP537" s="7" t="str">
        <f>IF($J537=AP$4,MAX(AP$1:AP536)+1,"")</f>
        <v/>
      </c>
      <c r="AQ537" s="7" t="str">
        <f>IF($J537=AQ$4,MAX(AQ$1:AQ536)+1,"")</f>
        <v/>
      </c>
      <c r="AR537" s="7" t="str">
        <f>IF($J537=AR$4,MAX(AR$1:AR536)+1,"")</f>
        <v/>
      </c>
      <c r="AS537" s="7" t="str">
        <f>IF($J537=AS$4,MAX(AS$1:AS536)+1,"")</f>
        <v/>
      </c>
      <c r="AT537" s="7" t="str">
        <f>IF($J537=AT$4,MAX(AT$1:AT536)+1,"")</f>
        <v/>
      </c>
      <c r="AU537" s="7" t="str">
        <f>IF($J537=AU$4,MAX(AU$1:AU536)+1,"")</f>
        <v/>
      </c>
      <c r="AV537" s="7" t="str">
        <f>IF($J537=AV$4,MAX(AV$1:AV536)+1,"")</f>
        <v/>
      </c>
      <c r="AW537" s="7" t="str">
        <f>IF($J537=AW$4,MAX(AW$1:AW536)+1,"")</f>
        <v/>
      </c>
      <c r="AX537" s="7" t="str">
        <f>IF($J537=AX$4,MAX(AX$1:AX536)+1,"")</f>
        <v/>
      </c>
      <c r="AY537" s="7" t="str">
        <f>IF($J537=AY$4,MAX(AY$1:AY536)+1,"")</f>
        <v/>
      </c>
      <c r="AZ537" s="7" t="str">
        <f>IF($J537=AZ$4,MAX(AZ$1:AZ536)+1,"")</f>
        <v/>
      </c>
      <c r="BA537" s="7" t="str">
        <f>IF($J537=BA$4,MAX(BA$1:BA536)+1,"")</f>
        <v/>
      </c>
      <c r="BB537" s="7" t="str">
        <f>IF($J537=BB$4,MAX(BB$1:BB536)+1,"")</f>
        <v/>
      </c>
      <c r="BC537" s="7" t="str">
        <f>IF($J537=BC$4,MAX(BC$1:BC536)+1,"")</f>
        <v/>
      </c>
      <c r="BD537" s="7" t="str">
        <f>IF($J537=BD$4,MAX(BD$1:BD536)+1,"")</f>
        <v/>
      </c>
      <c r="BE537" s="7" t="str">
        <f>IF($J537=BE$4,MAX(BE$1:BE536)+1,"")</f>
        <v/>
      </c>
      <c r="BF537" s="7" t="str">
        <f>IF($J537=BF$4,MAX(BF$1:BF536)+1,"")</f>
        <v/>
      </c>
      <c r="BG537" s="7" t="str">
        <f>IF($J537=BG$4,MAX(BG$1:BG536)+1,"")</f>
        <v/>
      </c>
      <c r="BH537" s="7" t="str">
        <f>IF($J537=BH$4,MAX(BH$1:BH536)+1,"")</f>
        <v/>
      </c>
      <c r="BI537" s="6">
        <f t="shared" si="36"/>
        <v>32</v>
      </c>
    </row>
    <row r="538" spans="1:61">
      <c r="A538" s="6" t="str">
        <f t="shared" si="33"/>
        <v>มัธยมศึกษาปีที่ 2/4-33</v>
      </c>
      <c r="B538" s="6" t="str">
        <f t="shared" si="34"/>
        <v>ช67211-33</v>
      </c>
      <c r="D538" s="7">
        <v>33</v>
      </c>
      <c r="E538" s="7" t="s">
        <v>1517</v>
      </c>
      <c r="F538" s="6" t="s">
        <v>1518</v>
      </c>
      <c r="G538" s="6" t="s">
        <v>2042</v>
      </c>
      <c r="H538" s="7" t="s">
        <v>787</v>
      </c>
      <c r="J538" s="7" t="str">
        <f>IF(K538='วิชา-ชั้นที่สอน'!$B$9,'วิชา-ชั้นที่สอน'!$A$9,IF(K538='วิชา-ชั้นที่สอน'!$B$10,'วิชา-ชั้นที่สอน'!$A$10,IF(K538='วิชา-ชั้นที่สอน'!$B$11,'วิชา-ชั้นที่สอน'!$A$11,IF(K538='วิชา-ชั้นที่สอน'!$B$12,'วิชา-ชั้นที่สอน'!$A$12,IF(K538='วิชา-ชั้นที่สอน'!$B$13,'วิชา-ชั้นที่สอน'!$A$13,IF(K538='วิชา-ชั้นที่สอน'!$B$14,'วิชา-ชั้นที่สอน'!$A$14,IF(K538='วิชา-ชั้นที่สอน'!$B$15,'วิชา-ชั้นที่สอน'!$A$15,IF(K538='วิชา-ชั้นที่สอน'!$B$16,'วิชา-ชั้นที่สอน'!$A$16,"-"))))))))</f>
        <v>ช67211</v>
      </c>
      <c r="K538" s="7" t="s">
        <v>1865</v>
      </c>
      <c r="L538" s="7" t="str">
        <f>IF(J538=0,"",IF(J538="-","",IF(J538="","",VLOOKUP(J538,'วิชา-ชั้นที่สอน'!$A$3:$F$59,3,FALSE))))</f>
        <v>นางสาวจันทนา  เกิดจันทร์ตรง</v>
      </c>
      <c r="M538" s="7" t="str">
        <f>IF(L538=$M$4,MAX(M$1:$M537)+1,"")</f>
        <v/>
      </c>
      <c r="N538" s="7" t="str">
        <f>IF($L538=N$4,MAX(N$1:N537)+1,"")</f>
        <v/>
      </c>
      <c r="O538" s="7" t="str">
        <f>IF($L538=O$4,MAX(O$1:O537)+1,"")</f>
        <v/>
      </c>
      <c r="P538" s="7" t="str">
        <f>IF($L538=P$4,MAX(P$1:P537)+1,"")</f>
        <v/>
      </c>
      <c r="Q538" s="7" t="str">
        <f>IF($L538=Q$4,MAX(Q$1:Q537)+1,"")</f>
        <v/>
      </c>
      <c r="R538" s="7" t="str">
        <f>IF($L538=R$4,MAX(R$1:R537)+1,"")</f>
        <v/>
      </c>
      <c r="S538" s="7" t="str">
        <f>IF($L538=S$4,MAX(S$1:S537)+1,"")</f>
        <v/>
      </c>
      <c r="T538" s="7" t="str">
        <f>IF($L538=T$4,MAX(T$1:T537)+1,"")</f>
        <v/>
      </c>
      <c r="U538" s="7">
        <f>IF($L538=U$4,MAX(U$1:U537)+1,"")</f>
        <v>73</v>
      </c>
      <c r="V538" s="6">
        <f t="shared" si="35"/>
        <v>73</v>
      </c>
      <c r="X538" s="7" t="str">
        <f>IF($J538=X$4,MAX(X$1:X537)+1,"")</f>
        <v/>
      </c>
      <c r="Y538" s="7" t="str">
        <f>IF($J538=Y$4,MAX(Y$1:Y537)+1,"")</f>
        <v/>
      </c>
      <c r="Z538" s="7" t="str">
        <f>IF($J538=Z$4,MAX(Z$1:Z537)+1,"")</f>
        <v/>
      </c>
      <c r="AA538" s="7" t="str">
        <f>IF($J538=AA$4,MAX(AA$1:AA537)+1,"")</f>
        <v/>
      </c>
      <c r="AB538" s="7" t="str">
        <f>IF($J538=AB$4,MAX(AB$1:AB537)+1,"")</f>
        <v/>
      </c>
      <c r="AC538" s="7" t="str">
        <f>IF($J538=AC$4,MAX(AC$1:AC537)+1,"")</f>
        <v/>
      </c>
      <c r="AD538" s="7" t="str">
        <f>IF($J538=AD$4,MAX(AD$1:AD537)+1,"")</f>
        <v/>
      </c>
      <c r="AE538" s="7" t="str">
        <f>IF($J538=AE$4,MAX(AE$1:AE537)+1,"")</f>
        <v/>
      </c>
      <c r="AF538" s="7">
        <f>IF($J538=AF$4,MAX(AF$1:AF537)+1,"")</f>
        <v>33</v>
      </c>
      <c r="AG538" s="7" t="str">
        <f>IF($J538=AG$4,MAX(AG$1:AG537)+1,"")</f>
        <v/>
      </c>
      <c r="AH538" s="7" t="str">
        <f>IF($J538=AH$4,MAX(AH$1:AH537)+1,"")</f>
        <v/>
      </c>
      <c r="AI538" s="7" t="str">
        <f>IF($J538=AI$4,MAX(AI$1:AI537)+1,"")</f>
        <v/>
      </c>
      <c r="AJ538" s="7" t="str">
        <f>IF($J538=AJ$4,MAX(AJ$1:AJ537)+1,"")</f>
        <v/>
      </c>
      <c r="AK538" s="7" t="str">
        <f>IF($J538=AK$4,MAX(AK$1:AK537)+1,"")</f>
        <v/>
      </c>
      <c r="AL538" s="7" t="str">
        <f>IF($J538=AL$4,MAX(AL$1:AL537)+1,"")</f>
        <v/>
      </c>
      <c r="AM538" s="7" t="str">
        <f>IF($J538=AM$4,MAX(AM$1:AM537)+1,"")</f>
        <v/>
      </c>
      <c r="AN538" s="7" t="str">
        <f>IF($J538=AN$4,MAX(AN$1:AN537)+1,"")</f>
        <v/>
      </c>
      <c r="AO538" s="7" t="str">
        <f>IF($J538=AO$4,MAX(AO$1:AO537)+1,"")</f>
        <v/>
      </c>
      <c r="AP538" s="7" t="str">
        <f>IF($J538=AP$4,MAX(AP$1:AP537)+1,"")</f>
        <v/>
      </c>
      <c r="AQ538" s="7" t="str">
        <f>IF($J538=AQ$4,MAX(AQ$1:AQ537)+1,"")</f>
        <v/>
      </c>
      <c r="AR538" s="7" t="str">
        <f>IF($J538=AR$4,MAX(AR$1:AR537)+1,"")</f>
        <v/>
      </c>
      <c r="AS538" s="7" t="str">
        <f>IF($J538=AS$4,MAX(AS$1:AS537)+1,"")</f>
        <v/>
      </c>
      <c r="AT538" s="7" t="str">
        <f>IF($J538=AT$4,MAX(AT$1:AT537)+1,"")</f>
        <v/>
      </c>
      <c r="AU538" s="7" t="str">
        <f>IF($J538=AU$4,MAX(AU$1:AU537)+1,"")</f>
        <v/>
      </c>
      <c r="AV538" s="7" t="str">
        <f>IF($J538=AV$4,MAX(AV$1:AV537)+1,"")</f>
        <v/>
      </c>
      <c r="AW538" s="7" t="str">
        <f>IF($J538=AW$4,MAX(AW$1:AW537)+1,"")</f>
        <v/>
      </c>
      <c r="AX538" s="7" t="str">
        <f>IF($J538=AX$4,MAX(AX$1:AX537)+1,"")</f>
        <v/>
      </c>
      <c r="AY538" s="7" t="str">
        <f>IF($J538=AY$4,MAX(AY$1:AY537)+1,"")</f>
        <v/>
      </c>
      <c r="AZ538" s="7" t="str">
        <f>IF($J538=AZ$4,MAX(AZ$1:AZ537)+1,"")</f>
        <v/>
      </c>
      <c r="BA538" s="7" t="str">
        <f>IF($J538=BA$4,MAX(BA$1:BA537)+1,"")</f>
        <v/>
      </c>
      <c r="BB538" s="7" t="str">
        <f>IF($J538=BB$4,MAX(BB$1:BB537)+1,"")</f>
        <v/>
      </c>
      <c r="BC538" s="7" t="str">
        <f>IF($J538=BC$4,MAX(BC$1:BC537)+1,"")</f>
        <v/>
      </c>
      <c r="BD538" s="7" t="str">
        <f>IF($J538=BD$4,MAX(BD$1:BD537)+1,"")</f>
        <v/>
      </c>
      <c r="BE538" s="7" t="str">
        <f>IF($J538=BE$4,MAX(BE$1:BE537)+1,"")</f>
        <v/>
      </c>
      <c r="BF538" s="7" t="str">
        <f>IF($J538=BF$4,MAX(BF$1:BF537)+1,"")</f>
        <v/>
      </c>
      <c r="BG538" s="7" t="str">
        <f>IF($J538=BG$4,MAX(BG$1:BG537)+1,"")</f>
        <v/>
      </c>
      <c r="BH538" s="7" t="str">
        <f>IF($J538=BH$4,MAX(BH$1:BH537)+1,"")</f>
        <v/>
      </c>
      <c r="BI538" s="6">
        <f t="shared" si="36"/>
        <v>33</v>
      </c>
    </row>
    <row r="539" spans="1:61">
      <c r="A539" s="6" t="str">
        <f t="shared" si="33"/>
        <v>มัธยมศึกษาปีที่ 2/4-34</v>
      </c>
      <c r="B539" s="6" t="str">
        <f t="shared" si="34"/>
        <v>ช67211-34</v>
      </c>
      <c r="D539" s="7">
        <v>34</v>
      </c>
      <c r="E539" s="7" t="s">
        <v>1519</v>
      </c>
      <c r="F539" s="6" t="s">
        <v>1520</v>
      </c>
      <c r="G539" s="6" t="s">
        <v>1521</v>
      </c>
      <c r="H539" s="7" t="s">
        <v>787</v>
      </c>
      <c r="J539" s="7" t="str">
        <f>IF(K539='วิชา-ชั้นที่สอน'!$B$9,'วิชา-ชั้นที่สอน'!$A$9,IF(K539='วิชา-ชั้นที่สอน'!$B$10,'วิชา-ชั้นที่สอน'!$A$10,IF(K539='วิชา-ชั้นที่สอน'!$B$11,'วิชา-ชั้นที่สอน'!$A$11,IF(K539='วิชา-ชั้นที่สอน'!$B$12,'วิชา-ชั้นที่สอน'!$A$12,IF(K539='วิชา-ชั้นที่สอน'!$B$13,'วิชา-ชั้นที่สอน'!$A$13,IF(K539='วิชา-ชั้นที่สอน'!$B$14,'วิชา-ชั้นที่สอน'!$A$14,IF(K539='วิชา-ชั้นที่สอน'!$B$15,'วิชา-ชั้นที่สอน'!$A$15,IF(K539='วิชา-ชั้นที่สอน'!$B$16,'วิชา-ชั้นที่สอน'!$A$16,"-"))))))))</f>
        <v>ช67211</v>
      </c>
      <c r="K539" s="7" t="s">
        <v>1865</v>
      </c>
      <c r="L539" s="7" t="str">
        <f>IF(J539=0,"",IF(J539="-","",IF(J539="","",VLOOKUP(J539,'วิชา-ชั้นที่สอน'!$A$3:$F$59,3,FALSE))))</f>
        <v>นางสาวจันทนา  เกิดจันทร์ตรง</v>
      </c>
      <c r="M539" s="7" t="str">
        <f>IF(L539=$M$4,MAX(M$1:$M538)+1,"")</f>
        <v/>
      </c>
      <c r="N539" s="7" t="str">
        <f>IF($L539=N$4,MAX(N$1:N538)+1,"")</f>
        <v/>
      </c>
      <c r="O539" s="7" t="str">
        <f>IF($L539=O$4,MAX(O$1:O538)+1,"")</f>
        <v/>
      </c>
      <c r="P539" s="7" t="str">
        <f>IF($L539=P$4,MAX(P$1:P538)+1,"")</f>
        <v/>
      </c>
      <c r="Q539" s="7" t="str">
        <f>IF($L539=Q$4,MAX(Q$1:Q538)+1,"")</f>
        <v/>
      </c>
      <c r="R539" s="7" t="str">
        <f>IF($L539=R$4,MAX(R$1:R538)+1,"")</f>
        <v/>
      </c>
      <c r="S539" s="7" t="str">
        <f>IF($L539=S$4,MAX(S$1:S538)+1,"")</f>
        <v/>
      </c>
      <c r="T539" s="7" t="str">
        <f>IF($L539=T$4,MAX(T$1:T538)+1,"")</f>
        <v/>
      </c>
      <c r="U539" s="7">
        <f>IF($L539=U$4,MAX(U$1:U538)+1,"")</f>
        <v>74</v>
      </c>
      <c r="V539" s="6">
        <f t="shared" si="35"/>
        <v>74</v>
      </c>
      <c r="X539" s="7" t="str">
        <f>IF($J539=X$4,MAX(X$1:X538)+1,"")</f>
        <v/>
      </c>
      <c r="Y539" s="7" t="str">
        <f>IF($J539=Y$4,MAX(Y$1:Y538)+1,"")</f>
        <v/>
      </c>
      <c r="Z539" s="7" t="str">
        <f>IF($J539=Z$4,MAX(Z$1:Z538)+1,"")</f>
        <v/>
      </c>
      <c r="AA539" s="7" t="str">
        <f>IF($J539=AA$4,MAX(AA$1:AA538)+1,"")</f>
        <v/>
      </c>
      <c r="AB539" s="7" t="str">
        <f>IF($J539=AB$4,MAX(AB$1:AB538)+1,"")</f>
        <v/>
      </c>
      <c r="AC539" s="7" t="str">
        <f>IF($J539=AC$4,MAX(AC$1:AC538)+1,"")</f>
        <v/>
      </c>
      <c r="AD539" s="7" t="str">
        <f>IF($J539=AD$4,MAX(AD$1:AD538)+1,"")</f>
        <v/>
      </c>
      <c r="AE539" s="7" t="str">
        <f>IF($J539=AE$4,MAX(AE$1:AE538)+1,"")</f>
        <v/>
      </c>
      <c r="AF539" s="7">
        <f>IF($J539=AF$4,MAX(AF$1:AF538)+1,"")</f>
        <v>34</v>
      </c>
      <c r="AG539" s="7" t="str">
        <f>IF($J539=AG$4,MAX(AG$1:AG538)+1,"")</f>
        <v/>
      </c>
      <c r="AH539" s="7" t="str">
        <f>IF($J539=AH$4,MAX(AH$1:AH538)+1,"")</f>
        <v/>
      </c>
      <c r="AI539" s="7" t="str">
        <f>IF($J539=AI$4,MAX(AI$1:AI538)+1,"")</f>
        <v/>
      </c>
      <c r="AJ539" s="7" t="str">
        <f>IF($J539=AJ$4,MAX(AJ$1:AJ538)+1,"")</f>
        <v/>
      </c>
      <c r="AK539" s="7" t="str">
        <f>IF($J539=AK$4,MAX(AK$1:AK538)+1,"")</f>
        <v/>
      </c>
      <c r="AL539" s="7" t="str">
        <f>IF($J539=AL$4,MAX(AL$1:AL538)+1,"")</f>
        <v/>
      </c>
      <c r="AM539" s="7" t="str">
        <f>IF($J539=AM$4,MAX(AM$1:AM538)+1,"")</f>
        <v/>
      </c>
      <c r="AN539" s="7" t="str">
        <f>IF($J539=AN$4,MAX(AN$1:AN538)+1,"")</f>
        <v/>
      </c>
      <c r="AO539" s="7" t="str">
        <f>IF($J539=AO$4,MAX(AO$1:AO538)+1,"")</f>
        <v/>
      </c>
      <c r="AP539" s="7" t="str">
        <f>IF($J539=AP$4,MAX(AP$1:AP538)+1,"")</f>
        <v/>
      </c>
      <c r="AQ539" s="7" t="str">
        <f>IF($J539=AQ$4,MAX(AQ$1:AQ538)+1,"")</f>
        <v/>
      </c>
      <c r="AR539" s="7" t="str">
        <f>IF($J539=AR$4,MAX(AR$1:AR538)+1,"")</f>
        <v/>
      </c>
      <c r="AS539" s="7" t="str">
        <f>IF($J539=AS$4,MAX(AS$1:AS538)+1,"")</f>
        <v/>
      </c>
      <c r="AT539" s="7" t="str">
        <f>IF($J539=AT$4,MAX(AT$1:AT538)+1,"")</f>
        <v/>
      </c>
      <c r="AU539" s="7" t="str">
        <f>IF($J539=AU$4,MAX(AU$1:AU538)+1,"")</f>
        <v/>
      </c>
      <c r="AV539" s="7" t="str">
        <f>IF($J539=AV$4,MAX(AV$1:AV538)+1,"")</f>
        <v/>
      </c>
      <c r="AW539" s="7" t="str">
        <f>IF($J539=AW$4,MAX(AW$1:AW538)+1,"")</f>
        <v/>
      </c>
      <c r="AX539" s="7" t="str">
        <f>IF($J539=AX$4,MAX(AX$1:AX538)+1,"")</f>
        <v/>
      </c>
      <c r="AY539" s="7" t="str">
        <f>IF($J539=AY$4,MAX(AY$1:AY538)+1,"")</f>
        <v/>
      </c>
      <c r="AZ539" s="7" t="str">
        <f>IF($J539=AZ$4,MAX(AZ$1:AZ538)+1,"")</f>
        <v/>
      </c>
      <c r="BA539" s="7" t="str">
        <f>IF($J539=BA$4,MAX(BA$1:BA538)+1,"")</f>
        <v/>
      </c>
      <c r="BB539" s="7" t="str">
        <f>IF($J539=BB$4,MAX(BB$1:BB538)+1,"")</f>
        <v/>
      </c>
      <c r="BC539" s="7" t="str">
        <f>IF($J539=BC$4,MAX(BC$1:BC538)+1,"")</f>
        <v/>
      </c>
      <c r="BD539" s="7" t="str">
        <f>IF($J539=BD$4,MAX(BD$1:BD538)+1,"")</f>
        <v/>
      </c>
      <c r="BE539" s="7" t="str">
        <f>IF($J539=BE$4,MAX(BE$1:BE538)+1,"")</f>
        <v/>
      </c>
      <c r="BF539" s="7" t="str">
        <f>IF($J539=BF$4,MAX(BF$1:BF538)+1,"")</f>
        <v/>
      </c>
      <c r="BG539" s="7" t="str">
        <f>IF($J539=BG$4,MAX(BG$1:BG538)+1,"")</f>
        <v/>
      </c>
      <c r="BH539" s="7" t="str">
        <f>IF($J539=BH$4,MAX(BH$1:BH538)+1,"")</f>
        <v/>
      </c>
      <c r="BI539" s="6">
        <f t="shared" si="36"/>
        <v>34</v>
      </c>
    </row>
    <row r="540" spans="1:61">
      <c r="A540" s="6" t="str">
        <f t="shared" si="33"/>
        <v>มัธยมศึกษาปีที่ 2/4-35</v>
      </c>
      <c r="B540" s="6" t="str">
        <f t="shared" si="34"/>
        <v>ช67211-35</v>
      </c>
      <c r="D540" s="7">
        <v>35</v>
      </c>
      <c r="E540" s="7" t="s">
        <v>1522</v>
      </c>
      <c r="F540" s="6" t="s">
        <v>1523</v>
      </c>
      <c r="G540" s="6" t="s">
        <v>749</v>
      </c>
      <c r="H540" s="7" t="s">
        <v>787</v>
      </c>
      <c r="J540" s="7" t="str">
        <f>IF(K540='วิชา-ชั้นที่สอน'!$B$9,'วิชา-ชั้นที่สอน'!$A$9,IF(K540='วิชา-ชั้นที่สอน'!$B$10,'วิชา-ชั้นที่สอน'!$A$10,IF(K540='วิชา-ชั้นที่สอน'!$B$11,'วิชา-ชั้นที่สอน'!$A$11,IF(K540='วิชา-ชั้นที่สอน'!$B$12,'วิชา-ชั้นที่สอน'!$A$12,IF(K540='วิชา-ชั้นที่สอน'!$B$13,'วิชา-ชั้นที่สอน'!$A$13,IF(K540='วิชา-ชั้นที่สอน'!$B$14,'วิชา-ชั้นที่สอน'!$A$14,IF(K540='วิชา-ชั้นที่สอน'!$B$15,'วิชา-ชั้นที่สอน'!$A$15,IF(K540='วิชา-ชั้นที่สอน'!$B$16,'วิชา-ชั้นที่สอน'!$A$16,"-"))))))))</f>
        <v>ช67211</v>
      </c>
      <c r="K540" s="7" t="s">
        <v>1865</v>
      </c>
      <c r="L540" s="7" t="str">
        <f>IF(J540=0,"",IF(J540="-","",IF(J540="","",VLOOKUP(J540,'วิชา-ชั้นที่สอน'!$A$3:$F$59,3,FALSE))))</f>
        <v>นางสาวจันทนา  เกิดจันทร์ตรง</v>
      </c>
      <c r="M540" s="7" t="str">
        <f>IF(L540=$M$4,MAX(M$1:$M539)+1,"")</f>
        <v/>
      </c>
      <c r="N540" s="7" t="str">
        <f>IF($L540=N$4,MAX(N$1:N539)+1,"")</f>
        <v/>
      </c>
      <c r="O540" s="7" t="str">
        <f>IF($L540=O$4,MAX(O$1:O539)+1,"")</f>
        <v/>
      </c>
      <c r="P540" s="7" t="str">
        <f>IF($L540=P$4,MAX(P$1:P539)+1,"")</f>
        <v/>
      </c>
      <c r="Q540" s="7" t="str">
        <f>IF($L540=Q$4,MAX(Q$1:Q539)+1,"")</f>
        <v/>
      </c>
      <c r="R540" s="7" t="str">
        <f>IF($L540=R$4,MAX(R$1:R539)+1,"")</f>
        <v/>
      </c>
      <c r="S540" s="7" t="str">
        <f>IF($L540=S$4,MAX(S$1:S539)+1,"")</f>
        <v/>
      </c>
      <c r="T540" s="7" t="str">
        <f>IF($L540=T$4,MAX(T$1:T539)+1,"")</f>
        <v/>
      </c>
      <c r="U540" s="7">
        <f>IF($L540=U$4,MAX(U$1:U539)+1,"")</f>
        <v>75</v>
      </c>
      <c r="V540" s="6">
        <f t="shared" si="35"/>
        <v>75</v>
      </c>
      <c r="X540" s="7" t="str">
        <f>IF($J540=X$4,MAX(X$1:X539)+1,"")</f>
        <v/>
      </c>
      <c r="Y540" s="7" t="str">
        <f>IF($J540=Y$4,MAX(Y$1:Y539)+1,"")</f>
        <v/>
      </c>
      <c r="Z540" s="7" t="str">
        <f>IF($J540=Z$4,MAX(Z$1:Z539)+1,"")</f>
        <v/>
      </c>
      <c r="AA540" s="7" t="str">
        <f>IF($J540=AA$4,MAX(AA$1:AA539)+1,"")</f>
        <v/>
      </c>
      <c r="AB540" s="7" t="str">
        <f>IF($J540=AB$4,MAX(AB$1:AB539)+1,"")</f>
        <v/>
      </c>
      <c r="AC540" s="7" t="str">
        <f>IF($J540=AC$4,MAX(AC$1:AC539)+1,"")</f>
        <v/>
      </c>
      <c r="AD540" s="7" t="str">
        <f>IF($J540=AD$4,MAX(AD$1:AD539)+1,"")</f>
        <v/>
      </c>
      <c r="AE540" s="7" t="str">
        <f>IF($J540=AE$4,MAX(AE$1:AE539)+1,"")</f>
        <v/>
      </c>
      <c r="AF540" s="7">
        <f>IF($J540=AF$4,MAX(AF$1:AF539)+1,"")</f>
        <v>35</v>
      </c>
      <c r="AG540" s="7" t="str">
        <f>IF($J540=AG$4,MAX(AG$1:AG539)+1,"")</f>
        <v/>
      </c>
      <c r="AH540" s="7" t="str">
        <f>IF($J540=AH$4,MAX(AH$1:AH539)+1,"")</f>
        <v/>
      </c>
      <c r="AI540" s="7" t="str">
        <f>IF($J540=AI$4,MAX(AI$1:AI539)+1,"")</f>
        <v/>
      </c>
      <c r="AJ540" s="7" t="str">
        <f>IF($J540=AJ$4,MAX(AJ$1:AJ539)+1,"")</f>
        <v/>
      </c>
      <c r="AK540" s="7" t="str">
        <f>IF($J540=AK$4,MAX(AK$1:AK539)+1,"")</f>
        <v/>
      </c>
      <c r="AL540" s="7" t="str">
        <f>IF($J540=AL$4,MAX(AL$1:AL539)+1,"")</f>
        <v/>
      </c>
      <c r="AM540" s="7" t="str">
        <f>IF($J540=AM$4,MAX(AM$1:AM539)+1,"")</f>
        <v/>
      </c>
      <c r="AN540" s="7" t="str">
        <f>IF($J540=AN$4,MAX(AN$1:AN539)+1,"")</f>
        <v/>
      </c>
      <c r="AO540" s="7" t="str">
        <f>IF($J540=AO$4,MAX(AO$1:AO539)+1,"")</f>
        <v/>
      </c>
      <c r="AP540" s="7" t="str">
        <f>IF($J540=AP$4,MAX(AP$1:AP539)+1,"")</f>
        <v/>
      </c>
      <c r="AQ540" s="7" t="str">
        <f>IF($J540=AQ$4,MAX(AQ$1:AQ539)+1,"")</f>
        <v/>
      </c>
      <c r="AR540" s="7" t="str">
        <f>IF($J540=AR$4,MAX(AR$1:AR539)+1,"")</f>
        <v/>
      </c>
      <c r="AS540" s="7" t="str">
        <f>IF($J540=AS$4,MAX(AS$1:AS539)+1,"")</f>
        <v/>
      </c>
      <c r="AT540" s="7" t="str">
        <f>IF($J540=AT$4,MAX(AT$1:AT539)+1,"")</f>
        <v/>
      </c>
      <c r="AU540" s="7" t="str">
        <f>IF($J540=AU$4,MAX(AU$1:AU539)+1,"")</f>
        <v/>
      </c>
      <c r="AV540" s="7" t="str">
        <f>IF($J540=AV$4,MAX(AV$1:AV539)+1,"")</f>
        <v/>
      </c>
      <c r="AW540" s="7" t="str">
        <f>IF($J540=AW$4,MAX(AW$1:AW539)+1,"")</f>
        <v/>
      </c>
      <c r="AX540" s="7" t="str">
        <f>IF($J540=AX$4,MAX(AX$1:AX539)+1,"")</f>
        <v/>
      </c>
      <c r="AY540" s="7" t="str">
        <f>IF($J540=AY$4,MAX(AY$1:AY539)+1,"")</f>
        <v/>
      </c>
      <c r="AZ540" s="7" t="str">
        <f>IF($J540=AZ$4,MAX(AZ$1:AZ539)+1,"")</f>
        <v/>
      </c>
      <c r="BA540" s="7" t="str">
        <f>IF($J540=BA$4,MAX(BA$1:BA539)+1,"")</f>
        <v/>
      </c>
      <c r="BB540" s="7" t="str">
        <f>IF($J540=BB$4,MAX(BB$1:BB539)+1,"")</f>
        <v/>
      </c>
      <c r="BC540" s="7" t="str">
        <f>IF($J540=BC$4,MAX(BC$1:BC539)+1,"")</f>
        <v/>
      </c>
      <c r="BD540" s="7" t="str">
        <f>IF($J540=BD$4,MAX(BD$1:BD539)+1,"")</f>
        <v/>
      </c>
      <c r="BE540" s="7" t="str">
        <f>IF($J540=BE$4,MAX(BE$1:BE539)+1,"")</f>
        <v/>
      </c>
      <c r="BF540" s="7" t="str">
        <f>IF($J540=BF$4,MAX(BF$1:BF539)+1,"")</f>
        <v/>
      </c>
      <c r="BG540" s="7" t="str">
        <f>IF($J540=BG$4,MAX(BG$1:BG539)+1,"")</f>
        <v/>
      </c>
      <c r="BH540" s="7" t="str">
        <f>IF($J540=BH$4,MAX(BH$1:BH539)+1,"")</f>
        <v/>
      </c>
      <c r="BI540" s="6">
        <f t="shared" si="36"/>
        <v>35</v>
      </c>
    </row>
    <row r="541" spans="1:61">
      <c r="A541" s="6" t="str">
        <f t="shared" si="33"/>
        <v>มัธยมศึกษาปีที่ 2/4-36</v>
      </c>
      <c r="B541" s="6" t="str">
        <f t="shared" si="34"/>
        <v>ช67211-36</v>
      </c>
      <c r="D541" s="7">
        <v>36</v>
      </c>
      <c r="E541" s="7" t="s">
        <v>1524</v>
      </c>
      <c r="F541" s="6" t="s">
        <v>1525</v>
      </c>
      <c r="G541" s="6" t="s">
        <v>1526</v>
      </c>
      <c r="H541" s="7" t="s">
        <v>787</v>
      </c>
      <c r="J541" s="7" t="str">
        <f>IF(K541='วิชา-ชั้นที่สอน'!$B$9,'วิชา-ชั้นที่สอน'!$A$9,IF(K541='วิชา-ชั้นที่สอน'!$B$10,'วิชา-ชั้นที่สอน'!$A$10,IF(K541='วิชา-ชั้นที่สอน'!$B$11,'วิชา-ชั้นที่สอน'!$A$11,IF(K541='วิชา-ชั้นที่สอน'!$B$12,'วิชา-ชั้นที่สอน'!$A$12,IF(K541='วิชา-ชั้นที่สอน'!$B$13,'วิชา-ชั้นที่สอน'!$A$13,IF(K541='วิชา-ชั้นที่สอน'!$B$14,'วิชา-ชั้นที่สอน'!$A$14,IF(K541='วิชา-ชั้นที่สอน'!$B$15,'วิชา-ชั้นที่สอน'!$A$15,IF(K541='วิชา-ชั้นที่สอน'!$B$16,'วิชา-ชั้นที่สอน'!$A$16,"-"))))))))</f>
        <v>ช67211</v>
      </c>
      <c r="K541" s="7" t="s">
        <v>1865</v>
      </c>
      <c r="L541" s="7" t="str">
        <f>IF(J541=0,"",IF(J541="-","",IF(J541="","",VLOOKUP(J541,'วิชา-ชั้นที่สอน'!$A$3:$F$59,3,FALSE))))</f>
        <v>นางสาวจันทนา  เกิดจันทร์ตรง</v>
      </c>
      <c r="M541" s="7" t="str">
        <f>IF(L541=$M$4,MAX(M$1:$M540)+1,"")</f>
        <v/>
      </c>
      <c r="N541" s="7" t="str">
        <f>IF($L541=N$4,MAX(N$1:N540)+1,"")</f>
        <v/>
      </c>
      <c r="O541" s="7" t="str">
        <f>IF($L541=O$4,MAX(O$1:O540)+1,"")</f>
        <v/>
      </c>
      <c r="P541" s="7" t="str">
        <f>IF($L541=P$4,MAX(P$1:P540)+1,"")</f>
        <v/>
      </c>
      <c r="Q541" s="7" t="str">
        <f>IF($L541=Q$4,MAX(Q$1:Q540)+1,"")</f>
        <v/>
      </c>
      <c r="R541" s="7" t="str">
        <f>IF($L541=R$4,MAX(R$1:R540)+1,"")</f>
        <v/>
      </c>
      <c r="S541" s="7" t="str">
        <f>IF($L541=S$4,MAX(S$1:S540)+1,"")</f>
        <v/>
      </c>
      <c r="T541" s="7" t="str">
        <f>IF($L541=T$4,MAX(T$1:T540)+1,"")</f>
        <v/>
      </c>
      <c r="U541" s="7">
        <f>IF($L541=U$4,MAX(U$1:U540)+1,"")</f>
        <v>76</v>
      </c>
      <c r="V541" s="6">
        <f t="shared" si="35"/>
        <v>76</v>
      </c>
      <c r="X541" s="7" t="str">
        <f>IF($J541=X$4,MAX(X$1:X540)+1,"")</f>
        <v/>
      </c>
      <c r="Y541" s="7" t="str">
        <f>IF($J541=Y$4,MAX(Y$1:Y540)+1,"")</f>
        <v/>
      </c>
      <c r="Z541" s="7" t="str">
        <f>IF($J541=Z$4,MAX(Z$1:Z540)+1,"")</f>
        <v/>
      </c>
      <c r="AA541" s="7" t="str">
        <f>IF($J541=AA$4,MAX(AA$1:AA540)+1,"")</f>
        <v/>
      </c>
      <c r="AB541" s="7" t="str">
        <f>IF($J541=AB$4,MAX(AB$1:AB540)+1,"")</f>
        <v/>
      </c>
      <c r="AC541" s="7" t="str">
        <f>IF($J541=AC$4,MAX(AC$1:AC540)+1,"")</f>
        <v/>
      </c>
      <c r="AD541" s="7" t="str">
        <f>IF($J541=AD$4,MAX(AD$1:AD540)+1,"")</f>
        <v/>
      </c>
      <c r="AE541" s="7" t="str">
        <f>IF($J541=AE$4,MAX(AE$1:AE540)+1,"")</f>
        <v/>
      </c>
      <c r="AF541" s="7">
        <f>IF($J541=AF$4,MAX(AF$1:AF540)+1,"")</f>
        <v>36</v>
      </c>
      <c r="AG541" s="7" t="str">
        <f>IF($J541=AG$4,MAX(AG$1:AG540)+1,"")</f>
        <v/>
      </c>
      <c r="AH541" s="7" t="str">
        <f>IF($J541=AH$4,MAX(AH$1:AH540)+1,"")</f>
        <v/>
      </c>
      <c r="AI541" s="7" t="str">
        <f>IF($J541=AI$4,MAX(AI$1:AI540)+1,"")</f>
        <v/>
      </c>
      <c r="AJ541" s="7" t="str">
        <f>IF($J541=AJ$4,MAX(AJ$1:AJ540)+1,"")</f>
        <v/>
      </c>
      <c r="AK541" s="7" t="str">
        <f>IF($J541=AK$4,MAX(AK$1:AK540)+1,"")</f>
        <v/>
      </c>
      <c r="AL541" s="7" t="str">
        <f>IF($J541=AL$4,MAX(AL$1:AL540)+1,"")</f>
        <v/>
      </c>
      <c r="AM541" s="7" t="str">
        <f>IF($J541=AM$4,MAX(AM$1:AM540)+1,"")</f>
        <v/>
      </c>
      <c r="AN541" s="7" t="str">
        <f>IF($J541=AN$4,MAX(AN$1:AN540)+1,"")</f>
        <v/>
      </c>
      <c r="AO541" s="7" t="str">
        <f>IF($J541=AO$4,MAX(AO$1:AO540)+1,"")</f>
        <v/>
      </c>
      <c r="AP541" s="7" t="str">
        <f>IF($J541=AP$4,MAX(AP$1:AP540)+1,"")</f>
        <v/>
      </c>
      <c r="AQ541" s="7" t="str">
        <f>IF($J541=AQ$4,MAX(AQ$1:AQ540)+1,"")</f>
        <v/>
      </c>
      <c r="AR541" s="7" t="str">
        <f>IF($J541=AR$4,MAX(AR$1:AR540)+1,"")</f>
        <v/>
      </c>
      <c r="AS541" s="7" t="str">
        <f>IF($J541=AS$4,MAX(AS$1:AS540)+1,"")</f>
        <v/>
      </c>
      <c r="AT541" s="7" t="str">
        <f>IF($J541=AT$4,MAX(AT$1:AT540)+1,"")</f>
        <v/>
      </c>
      <c r="AU541" s="7" t="str">
        <f>IF($J541=AU$4,MAX(AU$1:AU540)+1,"")</f>
        <v/>
      </c>
      <c r="AV541" s="7" t="str">
        <f>IF($J541=AV$4,MAX(AV$1:AV540)+1,"")</f>
        <v/>
      </c>
      <c r="AW541" s="7" t="str">
        <f>IF($J541=AW$4,MAX(AW$1:AW540)+1,"")</f>
        <v/>
      </c>
      <c r="AX541" s="7" t="str">
        <f>IF($J541=AX$4,MAX(AX$1:AX540)+1,"")</f>
        <v/>
      </c>
      <c r="AY541" s="7" t="str">
        <f>IF($J541=AY$4,MAX(AY$1:AY540)+1,"")</f>
        <v/>
      </c>
      <c r="AZ541" s="7" t="str">
        <f>IF($J541=AZ$4,MAX(AZ$1:AZ540)+1,"")</f>
        <v/>
      </c>
      <c r="BA541" s="7" t="str">
        <f>IF($J541=BA$4,MAX(BA$1:BA540)+1,"")</f>
        <v/>
      </c>
      <c r="BB541" s="7" t="str">
        <f>IF($J541=BB$4,MAX(BB$1:BB540)+1,"")</f>
        <v/>
      </c>
      <c r="BC541" s="7" t="str">
        <f>IF($J541=BC$4,MAX(BC$1:BC540)+1,"")</f>
        <v/>
      </c>
      <c r="BD541" s="7" t="str">
        <f>IF($J541=BD$4,MAX(BD$1:BD540)+1,"")</f>
        <v/>
      </c>
      <c r="BE541" s="7" t="str">
        <f>IF($J541=BE$4,MAX(BE$1:BE540)+1,"")</f>
        <v/>
      </c>
      <c r="BF541" s="7" t="str">
        <f>IF($J541=BF$4,MAX(BF$1:BF540)+1,"")</f>
        <v/>
      </c>
      <c r="BG541" s="7" t="str">
        <f>IF($J541=BG$4,MAX(BG$1:BG540)+1,"")</f>
        <v/>
      </c>
      <c r="BH541" s="7" t="str">
        <f>IF($J541=BH$4,MAX(BH$1:BH540)+1,"")</f>
        <v/>
      </c>
      <c r="BI541" s="6">
        <f t="shared" si="36"/>
        <v>36</v>
      </c>
    </row>
    <row r="542" spans="1:61">
      <c r="A542" s="6" t="str">
        <f t="shared" si="33"/>
        <v>มัธยมศึกษาปีที่ 2/4-37</v>
      </c>
      <c r="B542" s="6" t="str">
        <f t="shared" si="34"/>
        <v>ช67211-37</v>
      </c>
      <c r="D542" s="7">
        <v>37</v>
      </c>
      <c r="E542" s="7" t="s">
        <v>1527</v>
      </c>
      <c r="F542" s="6" t="s">
        <v>2043</v>
      </c>
      <c r="G542" s="6" t="s">
        <v>1528</v>
      </c>
      <c r="H542" s="7" t="s">
        <v>787</v>
      </c>
      <c r="J542" s="7" t="str">
        <f>IF(K542='วิชา-ชั้นที่สอน'!$B$9,'วิชา-ชั้นที่สอน'!$A$9,IF(K542='วิชา-ชั้นที่สอน'!$B$10,'วิชา-ชั้นที่สอน'!$A$10,IF(K542='วิชา-ชั้นที่สอน'!$B$11,'วิชา-ชั้นที่สอน'!$A$11,IF(K542='วิชา-ชั้นที่สอน'!$B$12,'วิชา-ชั้นที่สอน'!$A$12,IF(K542='วิชา-ชั้นที่สอน'!$B$13,'วิชา-ชั้นที่สอน'!$A$13,IF(K542='วิชา-ชั้นที่สอน'!$B$14,'วิชา-ชั้นที่สอน'!$A$14,IF(K542='วิชา-ชั้นที่สอน'!$B$15,'วิชา-ชั้นที่สอน'!$A$15,IF(K542='วิชา-ชั้นที่สอน'!$B$16,'วิชา-ชั้นที่สอน'!$A$16,"-"))))))))</f>
        <v>ช67211</v>
      </c>
      <c r="K542" s="7" t="s">
        <v>1865</v>
      </c>
      <c r="L542" s="7" t="str">
        <f>IF(J542=0,"",IF(J542="-","",IF(J542="","",VLOOKUP(J542,'วิชา-ชั้นที่สอน'!$A$3:$F$59,3,FALSE))))</f>
        <v>นางสาวจันทนา  เกิดจันทร์ตรง</v>
      </c>
      <c r="M542" s="7" t="str">
        <f>IF(L542=$M$4,MAX(M$1:$M541)+1,"")</f>
        <v/>
      </c>
      <c r="N542" s="7" t="str">
        <f>IF($L542=N$4,MAX(N$1:N541)+1,"")</f>
        <v/>
      </c>
      <c r="O542" s="7" t="str">
        <f>IF($L542=O$4,MAX(O$1:O541)+1,"")</f>
        <v/>
      </c>
      <c r="P542" s="7" t="str">
        <f>IF($L542=P$4,MAX(P$1:P541)+1,"")</f>
        <v/>
      </c>
      <c r="Q542" s="7" t="str">
        <f>IF($L542=Q$4,MAX(Q$1:Q541)+1,"")</f>
        <v/>
      </c>
      <c r="R542" s="7" t="str">
        <f>IF($L542=R$4,MAX(R$1:R541)+1,"")</f>
        <v/>
      </c>
      <c r="S542" s="7" t="str">
        <f>IF($L542=S$4,MAX(S$1:S541)+1,"")</f>
        <v/>
      </c>
      <c r="T542" s="7" t="str">
        <f>IF($L542=T$4,MAX(T$1:T541)+1,"")</f>
        <v/>
      </c>
      <c r="U542" s="7">
        <f>IF($L542=U$4,MAX(U$1:U541)+1,"")</f>
        <v>77</v>
      </c>
      <c r="V542" s="6">
        <f t="shared" si="35"/>
        <v>77</v>
      </c>
      <c r="X542" s="7" t="str">
        <f>IF($J542=X$4,MAX(X$1:X541)+1,"")</f>
        <v/>
      </c>
      <c r="Y542" s="7" t="str">
        <f>IF($J542=Y$4,MAX(Y$1:Y541)+1,"")</f>
        <v/>
      </c>
      <c r="Z542" s="7" t="str">
        <f>IF($J542=Z$4,MAX(Z$1:Z541)+1,"")</f>
        <v/>
      </c>
      <c r="AA542" s="7" t="str">
        <f>IF($J542=AA$4,MAX(AA$1:AA541)+1,"")</f>
        <v/>
      </c>
      <c r="AB542" s="7" t="str">
        <f>IF($J542=AB$4,MAX(AB$1:AB541)+1,"")</f>
        <v/>
      </c>
      <c r="AC542" s="7" t="str">
        <f>IF($J542=AC$4,MAX(AC$1:AC541)+1,"")</f>
        <v/>
      </c>
      <c r="AD542" s="7" t="str">
        <f>IF($J542=AD$4,MAX(AD$1:AD541)+1,"")</f>
        <v/>
      </c>
      <c r="AE542" s="7" t="str">
        <f>IF($J542=AE$4,MAX(AE$1:AE541)+1,"")</f>
        <v/>
      </c>
      <c r="AF542" s="7">
        <f>IF($J542=AF$4,MAX(AF$1:AF541)+1,"")</f>
        <v>37</v>
      </c>
      <c r="AG542" s="7" t="str">
        <f>IF($J542=AG$4,MAX(AG$1:AG541)+1,"")</f>
        <v/>
      </c>
      <c r="AH542" s="7" t="str">
        <f>IF($J542=AH$4,MAX(AH$1:AH541)+1,"")</f>
        <v/>
      </c>
      <c r="AI542" s="7" t="str">
        <f>IF($J542=AI$4,MAX(AI$1:AI541)+1,"")</f>
        <v/>
      </c>
      <c r="AJ542" s="7" t="str">
        <f>IF($J542=AJ$4,MAX(AJ$1:AJ541)+1,"")</f>
        <v/>
      </c>
      <c r="AK542" s="7" t="str">
        <f>IF($J542=AK$4,MAX(AK$1:AK541)+1,"")</f>
        <v/>
      </c>
      <c r="AL542" s="7" t="str">
        <f>IF($J542=AL$4,MAX(AL$1:AL541)+1,"")</f>
        <v/>
      </c>
      <c r="AM542" s="7" t="str">
        <f>IF($J542=AM$4,MAX(AM$1:AM541)+1,"")</f>
        <v/>
      </c>
      <c r="AN542" s="7" t="str">
        <f>IF($J542=AN$4,MAX(AN$1:AN541)+1,"")</f>
        <v/>
      </c>
      <c r="AO542" s="7" t="str">
        <f>IF($J542=AO$4,MAX(AO$1:AO541)+1,"")</f>
        <v/>
      </c>
      <c r="AP542" s="7" t="str">
        <f>IF($J542=AP$4,MAX(AP$1:AP541)+1,"")</f>
        <v/>
      </c>
      <c r="AQ542" s="7" t="str">
        <f>IF($J542=AQ$4,MAX(AQ$1:AQ541)+1,"")</f>
        <v/>
      </c>
      <c r="AR542" s="7" t="str">
        <f>IF($J542=AR$4,MAX(AR$1:AR541)+1,"")</f>
        <v/>
      </c>
      <c r="AS542" s="7" t="str">
        <f>IF($J542=AS$4,MAX(AS$1:AS541)+1,"")</f>
        <v/>
      </c>
      <c r="AT542" s="7" t="str">
        <f>IF($J542=AT$4,MAX(AT$1:AT541)+1,"")</f>
        <v/>
      </c>
      <c r="AU542" s="7" t="str">
        <f>IF($J542=AU$4,MAX(AU$1:AU541)+1,"")</f>
        <v/>
      </c>
      <c r="AV542" s="7" t="str">
        <f>IF($J542=AV$4,MAX(AV$1:AV541)+1,"")</f>
        <v/>
      </c>
      <c r="AW542" s="7" t="str">
        <f>IF($J542=AW$4,MAX(AW$1:AW541)+1,"")</f>
        <v/>
      </c>
      <c r="AX542" s="7" t="str">
        <f>IF($J542=AX$4,MAX(AX$1:AX541)+1,"")</f>
        <v/>
      </c>
      <c r="AY542" s="7" t="str">
        <f>IF($J542=AY$4,MAX(AY$1:AY541)+1,"")</f>
        <v/>
      </c>
      <c r="AZ542" s="7" t="str">
        <f>IF($J542=AZ$4,MAX(AZ$1:AZ541)+1,"")</f>
        <v/>
      </c>
      <c r="BA542" s="7" t="str">
        <f>IF($J542=BA$4,MAX(BA$1:BA541)+1,"")</f>
        <v/>
      </c>
      <c r="BB542" s="7" t="str">
        <f>IF($J542=BB$4,MAX(BB$1:BB541)+1,"")</f>
        <v/>
      </c>
      <c r="BC542" s="7" t="str">
        <f>IF($J542=BC$4,MAX(BC$1:BC541)+1,"")</f>
        <v/>
      </c>
      <c r="BD542" s="7" t="str">
        <f>IF($J542=BD$4,MAX(BD$1:BD541)+1,"")</f>
        <v/>
      </c>
      <c r="BE542" s="7" t="str">
        <f>IF($J542=BE$4,MAX(BE$1:BE541)+1,"")</f>
        <v/>
      </c>
      <c r="BF542" s="7" t="str">
        <f>IF($J542=BF$4,MAX(BF$1:BF541)+1,"")</f>
        <v/>
      </c>
      <c r="BG542" s="7" t="str">
        <f>IF($J542=BG$4,MAX(BG$1:BG541)+1,"")</f>
        <v/>
      </c>
      <c r="BH542" s="7" t="str">
        <f>IF($J542=BH$4,MAX(BH$1:BH541)+1,"")</f>
        <v/>
      </c>
      <c r="BI542" s="6">
        <f t="shared" si="36"/>
        <v>37</v>
      </c>
    </row>
    <row r="543" spans="1:61">
      <c r="A543" s="6" t="str">
        <f t="shared" si="33"/>
        <v>มัธยมศึกษาปีที่ 2/4-38</v>
      </c>
      <c r="B543" s="6" t="str">
        <f t="shared" si="34"/>
        <v>ช67211-38</v>
      </c>
      <c r="D543" s="7">
        <v>38</v>
      </c>
      <c r="E543" s="7" t="s">
        <v>1529</v>
      </c>
      <c r="F543" s="6" t="s">
        <v>846</v>
      </c>
      <c r="G543" s="6" t="s">
        <v>1530</v>
      </c>
      <c r="H543" s="7" t="s">
        <v>787</v>
      </c>
      <c r="J543" s="7" t="str">
        <f>IF(K543='วิชา-ชั้นที่สอน'!$B$9,'วิชา-ชั้นที่สอน'!$A$9,IF(K543='วิชา-ชั้นที่สอน'!$B$10,'วิชา-ชั้นที่สอน'!$A$10,IF(K543='วิชา-ชั้นที่สอน'!$B$11,'วิชา-ชั้นที่สอน'!$A$11,IF(K543='วิชา-ชั้นที่สอน'!$B$12,'วิชา-ชั้นที่สอน'!$A$12,IF(K543='วิชา-ชั้นที่สอน'!$B$13,'วิชา-ชั้นที่สอน'!$A$13,IF(K543='วิชา-ชั้นที่สอน'!$B$14,'วิชา-ชั้นที่สอน'!$A$14,IF(K543='วิชา-ชั้นที่สอน'!$B$15,'วิชา-ชั้นที่สอน'!$A$15,IF(K543='วิชา-ชั้นที่สอน'!$B$16,'วิชา-ชั้นที่สอน'!$A$16,"-"))))))))</f>
        <v>ช67211</v>
      </c>
      <c r="K543" s="7" t="s">
        <v>1865</v>
      </c>
      <c r="L543" s="7" t="str">
        <f>IF(J543=0,"",IF(J543="-","",IF(J543="","",VLOOKUP(J543,'วิชา-ชั้นที่สอน'!$A$3:$F$59,3,FALSE))))</f>
        <v>นางสาวจันทนา  เกิดจันทร์ตรง</v>
      </c>
      <c r="M543" s="7" t="str">
        <f>IF(L543=$M$4,MAX(M$1:$M542)+1,"")</f>
        <v/>
      </c>
      <c r="N543" s="7" t="str">
        <f>IF($L543=N$4,MAX(N$1:N542)+1,"")</f>
        <v/>
      </c>
      <c r="O543" s="7" t="str">
        <f>IF($L543=O$4,MAX(O$1:O542)+1,"")</f>
        <v/>
      </c>
      <c r="P543" s="7" t="str">
        <f>IF($L543=P$4,MAX(P$1:P542)+1,"")</f>
        <v/>
      </c>
      <c r="Q543" s="7" t="str">
        <f>IF($L543=Q$4,MAX(Q$1:Q542)+1,"")</f>
        <v/>
      </c>
      <c r="R543" s="7" t="str">
        <f>IF($L543=R$4,MAX(R$1:R542)+1,"")</f>
        <v/>
      </c>
      <c r="S543" s="7" t="str">
        <f>IF($L543=S$4,MAX(S$1:S542)+1,"")</f>
        <v/>
      </c>
      <c r="T543" s="7" t="str">
        <f>IF($L543=T$4,MAX(T$1:T542)+1,"")</f>
        <v/>
      </c>
      <c r="U543" s="7">
        <f>IF($L543=U$4,MAX(U$1:U542)+1,"")</f>
        <v>78</v>
      </c>
      <c r="V543" s="6">
        <f t="shared" si="35"/>
        <v>78</v>
      </c>
      <c r="X543" s="7" t="str">
        <f>IF($J543=X$4,MAX(X$1:X542)+1,"")</f>
        <v/>
      </c>
      <c r="Y543" s="7" t="str">
        <f>IF($J543=Y$4,MAX(Y$1:Y542)+1,"")</f>
        <v/>
      </c>
      <c r="Z543" s="7" t="str">
        <f>IF($J543=Z$4,MAX(Z$1:Z542)+1,"")</f>
        <v/>
      </c>
      <c r="AA543" s="7" t="str">
        <f>IF($J543=AA$4,MAX(AA$1:AA542)+1,"")</f>
        <v/>
      </c>
      <c r="AB543" s="7" t="str">
        <f>IF($J543=AB$4,MAX(AB$1:AB542)+1,"")</f>
        <v/>
      </c>
      <c r="AC543" s="7" t="str">
        <f>IF($J543=AC$4,MAX(AC$1:AC542)+1,"")</f>
        <v/>
      </c>
      <c r="AD543" s="7" t="str">
        <f>IF($J543=AD$4,MAX(AD$1:AD542)+1,"")</f>
        <v/>
      </c>
      <c r="AE543" s="7" t="str">
        <f>IF($J543=AE$4,MAX(AE$1:AE542)+1,"")</f>
        <v/>
      </c>
      <c r="AF543" s="7">
        <f>IF($J543=AF$4,MAX(AF$1:AF542)+1,"")</f>
        <v>38</v>
      </c>
      <c r="AG543" s="7" t="str">
        <f>IF($J543=AG$4,MAX(AG$1:AG542)+1,"")</f>
        <v/>
      </c>
      <c r="AH543" s="7" t="str">
        <f>IF($J543=AH$4,MAX(AH$1:AH542)+1,"")</f>
        <v/>
      </c>
      <c r="AI543" s="7" t="str">
        <f>IF($J543=AI$4,MAX(AI$1:AI542)+1,"")</f>
        <v/>
      </c>
      <c r="AJ543" s="7" t="str">
        <f>IF($J543=AJ$4,MAX(AJ$1:AJ542)+1,"")</f>
        <v/>
      </c>
      <c r="AK543" s="7" t="str">
        <f>IF($J543=AK$4,MAX(AK$1:AK542)+1,"")</f>
        <v/>
      </c>
      <c r="AL543" s="7" t="str">
        <f>IF($J543=AL$4,MAX(AL$1:AL542)+1,"")</f>
        <v/>
      </c>
      <c r="AM543" s="7" t="str">
        <f>IF($J543=AM$4,MAX(AM$1:AM542)+1,"")</f>
        <v/>
      </c>
      <c r="AN543" s="7" t="str">
        <f>IF($J543=AN$4,MAX(AN$1:AN542)+1,"")</f>
        <v/>
      </c>
      <c r="AO543" s="7" t="str">
        <f>IF($J543=AO$4,MAX(AO$1:AO542)+1,"")</f>
        <v/>
      </c>
      <c r="AP543" s="7" t="str">
        <f>IF($J543=AP$4,MAX(AP$1:AP542)+1,"")</f>
        <v/>
      </c>
      <c r="AQ543" s="7" t="str">
        <f>IF($J543=AQ$4,MAX(AQ$1:AQ542)+1,"")</f>
        <v/>
      </c>
      <c r="AR543" s="7" t="str">
        <f>IF($J543=AR$4,MAX(AR$1:AR542)+1,"")</f>
        <v/>
      </c>
      <c r="AS543" s="7" t="str">
        <f>IF($J543=AS$4,MAX(AS$1:AS542)+1,"")</f>
        <v/>
      </c>
      <c r="AT543" s="7" t="str">
        <f>IF($J543=AT$4,MAX(AT$1:AT542)+1,"")</f>
        <v/>
      </c>
      <c r="AU543" s="7" t="str">
        <f>IF($J543=AU$4,MAX(AU$1:AU542)+1,"")</f>
        <v/>
      </c>
      <c r="AV543" s="7" t="str">
        <f>IF($J543=AV$4,MAX(AV$1:AV542)+1,"")</f>
        <v/>
      </c>
      <c r="AW543" s="7" t="str">
        <f>IF($J543=AW$4,MAX(AW$1:AW542)+1,"")</f>
        <v/>
      </c>
      <c r="AX543" s="7" t="str">
        <f>IF($J543=AX$4,MAX(AX$1:AX542)+1,"")</f>
        <v/>
      </c>
      <c r="AY543" s="7" t="str">
        <f>IF($J543=AY$4,MAX(AY$1:AY542)+1,"")</f>
        <v/>
      </c>
      <c r="AZ543" s="7" t="str">
        <f>IF($J543=AZ$4,MAX(AZ$1:AZ542)+1,"")</f>
        <v/>
      </c>
      <c r="BA543" s="7" t="str">
        <f>IF($J543=BA$4,MAX(BA$1:BA542)+1,"")</f>
        <v/>
      </c>
      <c r="BB543" s="7" t="str">
        <f>IF($J543=BB$4,MAX(BB$1:BB542)+1,"")</f>
        <v/>
      </c>
      <c r="BC543" s="7" t="str">
        <f>IF($J543=BC$4,MAX(BC$1:BC542)+1,"")</f>
        <v/>
      </c>
      <c r="BD543" s="7" t="str">
        <f>IF($J543=BD$4,MAX(BD$1:BD542)+1,"")</f>
        <v/>
      </c>
      <c r="BE543" s="7" t="str">
        <f>IF($J543=BE$4,MAX(BE$1:BE542)+1,"")</f>
        <v/>
      </c>
      <c r="BF543" s="7" t="str">
        <f>IF($J543=BF$4,MAX(BF$1:BF542)+1,"")</f>
        <v/>
      </c>
      <c r="BG543" s="7" t="str">
        <f>IF($J543=BG$4,MAX(BG$1:BG542)+1,"")</f>
        <v/>
      </c>
      <c r="BH543" s="7" t="str">
        <f>IF($J543=BH$4,MAX(BH$1:BH542)+1,"")</f>
        <v/>
      </c>
      <c r="BI543" s="6">
        <f t="shared" si="36"/>
        <v>38</v>
      </c>
    </row>
    <row r="544" spans="1:61">
      <c r="A544" s="6" t="str">
        <f t="shared" si="33"/>
        <v>มัธยมศึกษาปีที่ 2/4-39</v>
      </c>
      <c r="B544" s="6" t="str">
        <f t="shared" si="34"/>
        <v>ช67211-39</v>
      </c>
      <c r="D544" s="7">
        <v>39</v>
      </c>
      <c r="E544" s="7" t="s">
        <v>1531</v>
      </c>
      <c r="F544" s="6" t="s">
        <v>1332</v>
      </c>
      <c r="G544" s="6" t="s">
        <v>1532</v>
      </c>
      <c r="H544" s="7" t="s">
        <v>787</v>
      </c>
      <c r="J544" s="7" t="str">
        <f>IF(K544='วิชา-ชั้นที่สอน'!$B$9,'วิชา-ชั้นที่สอน'!$A$9,IF(K544='วิชา-ชั้นที่สอน'!$B$10,'วิชา-ชั้นที่สอน'!$A$10,IF(K544='วิชา-ชั้นที่สอน'!$B$11,'วิชา-ชั้นที่สอน'!$A$11,IF(K544='วิชา-ชั้นที่สอน'!$B$12,'วิชา-ชั้นที่สอน'!$A$12,IF(K544='วิชา-ชั้นที่สอน'!$B$13,'วิชา-ชั้นที่สอน'!$A$13,IF(K544='วิชา-ชั้นที่สอน'!$B$14,'วิชา-ชั้นที่สอน'!$A$14,IF(K544='วิชา-ชั้นที่สอน'!$B$15,'วิชา-ชั้นที่สอน'!$A$15,IF(K544='วิชา-ชั้นที่สอน'!$B$16,'วิชา-ชั้นที่สอน'!$A$16,"-"))))))))</f>
        <v>ช67211</v>
      </c>
      <c r="K544" s="7" t="s">
        <v>1865</v>
      </c>
      <c r="L544" s="7" t="str">
        <f>IF(J544=0,"",IF(J544="-","",IF(J544="","",VLOOKUP(J544,'วิชา-ชั้นที่สอน'!$A$3:$F$59,3,FALSE))))</f>
        <v>นางสาวจันทนา  เกิดจันทร์ตรง</v>
      </c>
      <c r="M544" s="7" t="str">
        <f>IF(L544=$M$4,MAX(M$1:$M543)+1,"")</f>
        <v/>
      </c>
      <c r="N544" s="7" t="str">
        <f>IF($L544=N$4,MAX(N$1:N543)+1,"")</f>
        <v/>
      </c>
      <c r="O544" s="7" t="str">
        <f>IF($L544=O$4,MAX(O$1:O543)+1,"")</f>
        <v/>
      </c>
      <c r="P544" s="7" t="str">
        <f>IF($L544=P$4,MAX(P$1:P543)+1,"")</f>
        <v/>
      </c>
      <c r="Q544" s="7" t="str">
        <f>IF($L544=Q$4,MAX(Q$1:Q543)+1,"")</f>
        <v/>
      </c>
      <c r="R544" s="7" t="str">
        <f>IF($L544=R$4,MAX(R$1:R543)+1,"")</f>
        <v/>
      </c>
      <c r="S544" s="7" t="str">
        <f>IF($L544=S$4,MAX(S$1:S543)+1,"")</f>
        <v/>
      </c>
      <c r="T544" s="7" t="str">
        <f>IF($L544=T$4,MAX(T$1:T543)+1,"")</f>
        <v/>
      </c>
      <c r="U544" s="7">
        <f>IF($L544=U$4,MAX(U$1:U543)+1,"")</f>
        <v>79</v>
      </c>
      <c r="V544" s="6">
        <f t="shared" si="35"/>
        <v>79</v>
      </c>
      <c r="X544" s="7" t="str">
        <f>IF($J544=X$4,MAX(X$1:X543)+1,"")</f>
        <v/>
      </c>
      <c r="Y544" s="7" t="str">
        <f>IF($J544=Y$4,MAX(Y$1:Y543)+1,"")</f>
        <v/>
      </c>
      <c r="Z544" s="7" t="str">
        <f>IF($J544=Z$4,MAX(Z$1:Z543)+1,"")</f>
        <v/>
      </c>
      <c r="AA544" s="7" t="str">
        <f>IF($J544=AA$4,MAX(AA$1:AA543)+1,"")</f>
        <v/>
      </c>
      <c r="AB544" s="7" t="str">
        <f>IF($J544=AB$4,MAX(AB$1:AB543)+1,"")</f>
        <v/>
      </c>
      <c r="AC544" s="7" t="str">
        <f>IF($J544=AC$4,MAX(AC$1:AC543)+1,"")</f>
        <v/>
      </c>
      <c r="AD544" s="7" t="str">
        <f>IF($J544=AD$4,MAX(AD$1:AD543)+1,"")</f>
        <v/>
      </c>
      <c r="AE544" s="7" t="str">
        <f>IF($J544=AE$4,MAX(AE$1:AE543)+1,"")</f>
        <v/>
      </c>
      <c r="AF544" s="7">
        <f>IF($J544=AF$4,MAX(AF$1:AF543)+1,"")</f>
        <v>39</v>
      </c>
      <c r="AG544" s="7" t="str">
        <f>IF($J544=AG$4,MAX(AG$1:AG543)+1,"")</f>
        <v/>
      </c>
      <c r="AH544" s="7" t="str">
        <f>IF($J544=AH$4,MAX(AH$1:AH543)+1,"")</f>
        <v/>
      </c>
      <c r="AI544" s="7" t="str">
        <f>IF($J544=AI$4,MAX(AI$1:AI543)+1,"")</f>
        <v/>
      </c>
      <c r="AJ544" s="7" t="str">
        <f>IF($J544=AJ$4,MAX(AJ$1:AJ543)+1,"")</f>
        <v/>
      </c>
      <c r="AK544" s="7" t="str">
        <f>IF($J544=AK$4,MAX(AK$1:AK543)+1,"")</f>
        <v/>
      </c>
      <c r="AL544" s="7" t="str">
        <f>IF($J544=AL$4,MAX(AL$1:AL543)+1,"")</f>
        <v/>
      </c>
      <c r="AM544" s="7" t="str">
        <f>IF($J544=AM$4,MAX(AM$1:AM543)+1,"")</f>
        <v/>
      </c>
      <c r="AN544" s="7" t="str">
        <f>IF($J544=AN$4,MAX(AN$1:AN543)+1,"")</f>
        <v/>
      </c>
      <c r="AO544" s="7" t="str">
        <f>IF($J544=AO$4,MAX(AO$1:AO543)+1,"")</f>
        <v/>
      </c>
      <c r="AP544" s="7" t="str">
        <f>IF($J544=AP$4,MAX(AP$1:AP543)+1,"")</f>
        <v/>
      </c>
      <c r="AQ544" s="7" t="str">
        <f>IF($J544=AQ$4,MAX(AQ$1:AQ543)+1,"")</f>
        <v/>
      </c>
      <c r="AR544" s="7" t="str">
        <f>IF($J544=AR$4,MAX(AR$1:AR543)+1,"")</f>
        <v/>
      </c>
      <c r="AS544" s="7" t="str">
        <f>IF($J544=AS$4,MAX(AS$1:AS543)+1,"")</f>
        <v/>
      </c>
      <c r="AT544" s="7" t="str">
        <f>IF($J544=AT$4,MAX(AT$1:AT543)+1,"")</f>
        <v/>
      </c>
      <c r="AU544" s="7" t="str">
        <f>IF($J544=AU$4,MAX(AU$1:AU543)+1,"")</f>
        <v/>
      </c>
      <c r="AV544" s="7" t="str">
        <f>IF($J544=AV$4,MAX(AV$1:AV543)+1,"")</f>
        <v/>
      </c>
      <c r="AW544" s="7" t="str">
        <f>IF($J544=AW$4,MAX(AW$1:AW543)+1,"")</f>
        <v/>
      </c>
      <c r="AX544" s="7" t="str">
        <f>IF($J544=AX$4,MAX(AX$1:AX543)+1,"")</f>
        <v/>
      </c>
      <c r="AY544" s="7" t="str">
        <f>IF($J544=AY$4,MAX(AY$1:AY543)+1,"")</f>
        <v/>
      </c>
      <c r="AZ544" s="7" t="str">
        <f>IF($J544=AZ$4,MAX(AZ$1:AZ543)+1,"")</f>
        <v/>
      </c>
      <c r="BA544" s="7" t="str">
        <f>IF($J544=BA$4,MAX(BA$1:BA543)+1,"")</f>
        <v/>
      </c>
      <c r="BB544" s="7" t="str">
        <f>IF($J544=BB$4,MAX(BB$1:BB543)+1,"")</f>
        <v/>
      </c>
      <c r="BC544" s="7" t="str">
        <f>IF($J544=BC$4,MAX(BC$1:BC543)+1,"")</f>
        <v/>
      </c>
      <c r="BD544" s="7" t="str">
        <f>IF($J544=BD$4,MAX(BD$1:BD543)+1,"")</f>
        <v/>
      </c>
      <c r="BE544" s="7" t="str">
        <f>IF($J544=BE$4,MAX(BE$1:BE543)+1,"")</f>
        <v/>
      </c>
      <c r="BF544" s="7" t="str">
        <f>IF($J544=BF$4,MAX(BF$1:BF543)+1,"")</f>
        <v/>
      </c>
      <c r="BG544" s="7" t="str">
        <f>IF($J544=BG$4,MAX(BG$1:BG543)+1,"")</f>
        <v/>
      </c>
      <c r="BH544" s="7" t="str">
        <f>IF($J544=BH$4,MAX(BH$1:BH543)+1,"")</f>
        <v/>
      </c>
      <c r="BI544" s="6">
        <f t="shared" si="36"/>
        <v>39</v>
      </c>
    </row>
    <row r="545" spans="1:61">
      <c r="A545" s="6" t="str">
        <f t="shared" si="33"/>
        <v>มัธยมศึกษาปีที่ 2/4-40</v>
      </c>
      <c r="B545" s="6" t="str">
        <f t="shared" si="34"/>
        <v>ช67211-40</v>
      </c>
      <c r="D545" s="7">
        <v>40</v>
      </c>
      <c r="E545" s="7" t="s">
        <v>1533</v>
      </c>
      <c r="F545" s="6" t="s">
        <v>1534</v>
      </c>
      <c r="G545" s="6" t="s">
        <v>2044</v>
      </c>
      <c r="H545" s="7" t="s">
        <v>787</v>
      </c>
      <c r="J545" s="7" t="str">
        <f>IF(K545='วิชา-ชั้นที่สอน'!$B$9,'วิชา-ชั้นที่สอน'!$A$9,IF(K545='วิชา-ชั้นที่สอน'!$B$10,'วิชา-ชั้นที่สอน'!$A$10,IF(K545='วิชา-ชั้นที่สอน'!$B$11,'วิชา-ชั้นที่สอน'!$A$11,IF(K545='วิชา-ชั้นที่สอน'!$B$12,'วิชา-ชั้นที่สอน'!$A$12,IF(K545='วิชา-ชั้นที่สอน'!$B$13,'วิชา-ชั้นที่สอน'!$A$13,IF(K545='วิชา-ชั้นที่สอน'!$B$14,'วิชา-ชั้นที่สอน'!$A$14,IF(K545='วิชา-ชั้นที่สอน'!$B$15,'วิชา-ชั้นที่สอน'!$A$15,IF(K545='วิชา-ชั้นที่สอน'!$B$16,'วิชา-ชั้นที่สอน'!$A$16,"-"))))))))</f>
        <v>ช67211</v>
      </c>
      <c r="K545" s="7" t="s">
        <v>1865</v>
      </c>
      <c r="L545" s="7" t="str">
        <f>IF(J545=0,"",IF(J545="-","",IF(J545="","",VLOOKUP(J545,'วิชา-ชั้นที่สอน'!$A$3:$F$59,3,FALSE))))</f>
        <v>นางสาวจันทนา  เกิดจันทร์ตรง</v>
      </c>
      <c r="M545" s="7" t="str">
        <f>IF(L545=$M$4,MAX(M$1:$M544)+1,"")</f>
        <v/>
      </c>
      <c r="N545" s="7" t="str">
        <f>IF($L545=N$4,MAX(N$1:N544)+1,"")</f>
        <v/>
      </c>
      <c r="O545" s="7" t="str">
        <f>IF($L545=O$4,MAX(O$1:O544)+1,"")</f>
        <v/>
      </c>
      <c r="P545" s="7" t="str">
        <f>IF($L545=P$4,MAX(P$1:P544)+1,"")</f>
        <v/>
      </c>
      <c r="Q545" s="7" t="str">
        <f>IF($L545=Q$4,MAX(Q$1:Q544)+1,"")</f>
        <v/>
      </c>
      <c r="R545" s="7" t="str">
        <f>IF($L545=R$4,MAX(R$1:R544)+1,"")</f>
        <v/>
      </c>
      <c r="S545" s="7" t="str">
        <f>IF($L545=S$4,MAX(S$1:S544)+1,"")</f>
        <v/>
      </c>
      <c r="T545" s="7" t="str">
        <f>IF($L545=T$4,MAX(T$1:T544)+1,"")</f>
        <v/>
      </c>
      <c r="U545" s="7">
        <f>IF($L545=U$4,MAX(U$1:U544)+1,"")</f>
        <v>80</v>
      </c>
      <c r="V545" s="6">
        <f t="shared" si="35"/>
        <v>80</v>
      </c>
      <c r="X545" s="7" t="str">
        <f>IF($J545=X$4,MAX(X$1:X544)+1,"")</f>
        <v/>
      </c>
      <c r="Y545" s="7" t="str">
        <f>IF($J545=Y$4,MAX(Y$1:Y544)+1,"")</f>
        <v/>
      </c>
      <c r="Z545" s="7" t="str">
        <f>IF($J545=Z$4,MAX(Z$1:Z544)+1,"")</f>
        <v/>
      </c>
      <c r="AA545" s="7" t="str">
        <f>IF($J545=AA$4,MAX(AA$1:AA544)+1,"")</f>
        <v/>
      </c>
      <c r="AB545" s="7" t="str">
        <f>IF($J545=AB$4,MAX(AB$1:AB544)+1,"")</f>
        <v/>
      </c>
      <c r="AC545" s="7" t="str">
        <f>IF($J545=AC$4,MAX(AC$1:AC544)+1,"")</f>
        <v/>
      </c>
      <c r="AD545" s="7" t="str">
        <f>IF($J545=AD$4,MAX(AD$1:AD544)+1,"")</f>
        <v/>
      </c>
      <c r="AE545" s="7" t="str">
        <f>IF($J545=AE$4,MAX(AE$1:AE544)+1,"")</f>
        <v/>
      </c>
      <c r="AF545" s="7">
        <f>IF($J545=AF$4,MAX(AF$1:AF544)+1,"")</f>
        <v>40</v>
      </c>
      <c r="AG545" s="7" t="str">
        <f>IF($J545=AG$4,MAX(AG$1:AG544)+1,"")</f>
        <v/>
      </c>
      <c r="AH545" s="7" t="str">
        <f>IF($J545=AH$4,MAX(AH$1:AH544)+1,"")</f>
        <v/>
      </c>
      <c r="AI545" s="7" t="str">
        <f>IF($J545=AI$4,MAX(AI$1:AI544)+1,"")</f>
        <v/>
      </c>
      <c r="AJ545" s="7" t="str">
        <f>IF($J545=AJ$4,MAX(AJ$1:AJ544)+1,"")</f>
        <v/>
      </c>
      <c r="AK545" s="7" t="str">
        <f>IF($J545=AK$4,MAX(AK$1:AK544)+1,"")</f>
        <v/>
      </c>
      <c r="AL545" s="7" t="str">
        <f>IF($J545=AL$4,MAX(AL$1:AL544)+1,"")</f>
        <v/>
      </c>
      <c r="AM545" s="7" t="str">
        <f>IF($J545=AM$4,MAX(AM$1:AM544)+1,"")</f>
        <v/>
      </c>
      <c r="AN545" s="7" t="str">
        <f>IF($J545=AN$4,MAX(AN$1:AN544)+1,"")</f>
        <v/>
      </c>
      <c r="AO545" s="7" t="str">
        <f>IF($J545=AO$4,MAX(AO$1:AO544)+1,"")</f>
        <v/>
      </c>
      <c r="AP545" s="7" t="str">
        <f>IF($J545=AP$4,MAX(AP$1:AP544)+1,"")</f>
        <v/>
      </c>
      <c r="AQ545" s="7" t="str">
        <f>IF($J545=AQ$4,MAX(AQ$1:AQ544)+1,"")</f>
        <v/>
      </c>
      <c r="AR545" s="7" t="str">
        <f>IF($J545=AR$4,MAX(AR$1:AR544)+1,"")</f>
        <v/>
      </c>
      <c r="AS545" s="7" t="str">
        <f>IF($J545=AS$4,MAX(AS$1:AS544)+1,"")</f>
        <v/>
      </c>
      <c r="AT545" s="7" t="str">
        <f>IF($J545=AT$4,MAX(AT$1:AT544)+1,"")</f>
        <v/>
      </c>
      <c r="AU545" s="7" t="str">
        <f>IF($J545=AU$4,MAX(AU$1:AU544)+1,"")</f>
        <v/>
      </c>
      <c r="AV545" s="7" t="str">
        <f>IF($J545=AV$4,MAX(AV$1:AV544)+1,"")</f>
        <v/>
      </c>
      <c r="AW545" s="7" t="str">
        <f>IF($J545=AW$4,MAX(AW$1:AW544)+1,"")</f>
        <v/>
      </c>
      <c r="AX545" s="7" t="str">
        <f>IF($J545=AX$4,MAX(AX$1:AX544)+1,"")</f>
        <v/>
      </c>
      <c r="AY545" s="7" t="str">
        <f>IF($J545=AY$4,MAX(AY$1:AY544)+1,"")</f>
        <v/>
      </c>
      <c r="AZ545" s="7" t="str">
        <f>IF($J545=AZ$4,MAX(AZ$1:AZ544)+1,"")</f>
        <v/>
      </c>
      <c r="BA545" s="7" t="str">
        <f>IF($J545=BA$4,MAX(BA$1:BA544)+1,"")</f>
        <v/>
      </c>
      <c r="BB545" s="7" t="str">
        <f>IF($J545=BB$4,MAX(BB$1:BB544)+1,"")</f>
        <v/>
      </c>
      <c r="BC545" s="7" t="str">
        <f>IF($J545=BC$4,MAX(BC$1:BC544)+1,"")</f>
        <v/>
      </c>
      <c r="BD545" s="7" t="str">
        <f>IF($J545=BD$4,MAX(BD$1:BD544)+1,"")</f>
        <v/>
      </c>
      <c r="BE545" s="7" t="str">
        <f>IF($J545=BE$4,MAX(BE$1:BE544)+1,"")</f>
        <v/>
      </c>
      <c r="BF545" s="7" t="str">
        <f>IF($J545=BF$4,MAX(BF$1:BF544)+1,"")</f>
        <v/>
      </c>
      <c r="BG545" s="7" t="str">
        <f>IF($J545=BG$4,MAX(BG$1:BG544)+1,"")</f>
        <v/>
      </c>
      <c r="BH545" s="7" t="str">
        <f>IF($J545=BH$4,MAX(BH$1:BH544)+1,"")</f>
        <v/>
      </c>
      <c r="BI545" s="6">
        <f t="shared" si="36"/>
        <v>40</v>
      </c>
    </row>
    <row r="546" spans="1:61">
      <c r="A546" s="6" t="str">
        <f t="shared" si="33"/>
        <v>มัธยมศึกษาปีที่ 2/4-41</v>
      </c>
      <c r="B546" s="6" t="str">
        <f t="shared" si="34"/>
        <v>ช67211-41</v>
      </c>
      <c r="D546" s="7">
        <v>41</v>
      </c>
      <c r="E546" s="7" t="s">
        <v>1535</v>
      </c>
      <c r="F546" s="6" t="s">
        <v>1536</v>
      </c>
      <c r="G546" s="6" t="s">
        <v>1537</v>
      </c>
      <c r="H546" s="7" t="s">
        <v>787</v>
      </c>
      <c r="J546" s="7" t="str">
        <f>IF(K546='วิชา-ชั้นที่สอน'!$B$9,'วิชา-ชั้นที่สอน'!$A$9,IF(K546='วิชา-ชั้นที่สอน'!$B$10,'วิชา-ชั้นที่สอน'!$A$10,IF(K546='วิชา-ชั้นที่สอน'!$B$11,'วิชา-ชั้นที่สอน'!$A$11,IF(K546='วิชา-ชั้นที่สอน'!$B$12,'วิชา-ชั้นที่สอน'!$A$12,IF(K546='วิชา-ชั้นที่สอน'!$B$13,'วิชา-ชั้นที่สอน'!$A$13,IF(K546='วิชา-ชั้นที่สอน'!$B$14,'วิชา-ชั้นที่สอน'!$A$14,IF(K546='วิชา-ชั้นที่สอน'!$B$15,'วิชา-ชั้นที่สอน'!$A$15,IF(K546='วิชา-ชั้นที่สอน'!$B$16,'วิชา-ชั้นที่สอน'!$A$16,"-"))))))))</f>
        <v>ช67211</v>
      </c>
      <c r="K546" s="7" t="s">
        <v>1865</v>
      </c>
      <c r="L546" s="7" t="str">
        <f>IF(J546=0,"",IF(J546="-","",IF(J546="","",VLOOKUP(J546,'วิชา-ชั้นที่สอน'!$A$3:$F$59,3,FALSE))))</f>
        <v>นางสาวจันทนา  เกิดจันทร์ตรง</v>
      </c>
      <c r="M546" s="7" t="str">
        <f>IF(L546=$M$4,MAX(M$1:$M545)+1,"")</f>
        <v/>
      </c>
      <c r="N546" s="7" t="str">
        <f>IF($L546=N$4,MAX(N$1:N545)+1,"")</f>
        <v/>
      </c>
      <c r="O546" s="7" t="str">
        <f>IF($L546=O$4,MAX(O$1:O545)+1,"")</f>
        <v/>
      </c>
      <c r="P546" s="7" t="str">
        <f>IF($L546=P$4,MAX(P$1:P545)+1,"")</f>
        <v/>
      </c>
      <c r="Q546" s="7" t="str">
        <f>IF($L546=Q$4,MAX(Q$1:Q545)+1,"")</f>
        <v/>
      </c>
      <c r="R546" s="7" t="str">
        <f>IF($L546=R$4,MAX(R$1:R545)+1,"")</f>
        <v/>
      </c>
      <c r="S546" s="7" t="str">
        <f>IF($L546=S$4,MAX(S$1:S545)+1,"")</f>
        <v/>
      </c>
      <c r="T546" s="7" t="str">
        <f>IF($L546=T$4,MAX(T$1:T545)+1,"")</f>
        <v/>
      </c>
      <c r="U546" s="7">
        <f>IF($L546=U$4,MAX(U$1:U545)+1,"")</f>
        <v>81</v>
      </c>
      <c r="V546" s="6">
        <f t="shared" si="35"/>
        <v>81</v>
      </c>
      <c r="X546" s="7" t="str">
        <f>IF($J546=X$4,MAX(X$1:X545)+1,"")</f>
        <v/>
      </c>
      <c r="Y546" s="7" t="str">
        <f>IF($J546=Y$4,MAX(Y$1:Y545)+1,"")</f>
        <v/>
      </c>
      <c r="Z546" s="7" t="str">
        <f>IF($J546=Z$4,MAX(Z$1:Z545)+1,"")</f>
        <v/>
      </c>
      <c r="AA546" s="7" t="str">
        <f>IF($J546=AA$4,MAX(AA$1:AA545)+1,"")</f>
        <v/>
      </c>
      <c r="AB546" s="7" t="str">
        <f>IF($J546=AB$4,MAX(AB$1:AB545)+1,"")</f>
        <v/>
      </c>
      <c r="AC546" s="7" t="str">
        <f>IF($J546=AC$4,MAX(AC$1:AC545)+1,"")</f>
        <v/>
      </c>
      <c r="AD546" s="7" t="str">
        <f>IF($J546=AD$4,MAX(AD$1:AD545)+1,"")</f>
        <v/>
      </c>
      <c r="AE546" s="7" t="str">
        <f>IF($J546=AE$4,MAX(AE$1:AE545)+1,"")</f>
        <v/>
      </c>
      <c r="AF546" s="7">
        <f>IF($J546=AF$4,MAX(AF$1:AF545)+1,"")</f>
        <v>41</v>
      </c>
      <c r="AG546" s="7" t="str">
        <f>IF($J546=AG$4,MAX(AG$1:AG545)+1,"")</f>
        <v/>
      </c>
      <c r="AH546" s="7" t="str">
        <f>IF($J546=AH$4,MAX(AH$1:AH545)+1,"")</f>
        <v/>
      </c>
      <c r="AI546" s="7" t="str">
        <f>IF($J546=AI$4,MAX(AI$1:AI545)+1,"")</f>
        <v/>
      </c>
      <c r="AJ546" s="7" t="str">
        <f>IF($J546=AJ$4,MAX(AJ$1:AJ545)+1,"")</f>
        <v/>
      </c>
      <c r="AK546" s="7" t="str">
        <f>IF($J546=AK$4,MAX(AK$1:AK545)+1,"")</f>
        <v/>
      </c>
      <c r="AL546" s="7" t="str">
        <f>IF($J546=AL$4,MAX(AL$1:AL545)+1,"")</f>
        <v/>
      </c>
      <c r="AM546" s="7" t="str">
        <f>IF($J546=AM$4,MAX(AM$1:AM545)+1,"")</f>
        <v/>
      </c>
      <c r="AN546" s="7" t="str">
        <f>IF($J546=AN$4,MAX(AN$1:AN545)+1,"")</f>
        <v/>
      </c>
      <c r="AO546" s="7" t="str">
        <f>IF($J546=AO$4,MAX(AO$1:AO545)+1,"")</f>
        <v/>
      </c>
      <c r="AP546" s="7" t="str">
        <f>IF($J546=AP$4,MAX(AP$1:AP545)+1,"")</f>
        <v/>
      </c>
      <c r="AQ546" s="7" t="str">
        <f>IF($J546=AQ$4,MAX(AQ$1:AQ545)+1,"")</f>
        <v/>
      </c>
      <c r="AR546" s="7" t="str">
        <f>IF($J546=AR$4,MAX(AR$1:AR545)+1,"")</f>
        <v/>
      </c>
      <c r="AS546" s="7" t="str">
        <f>IF($J546=AS$4,MAX(AS$1:AS545)+1,"")</f>
        <v/>
      </c>
      <c r="AT546" s="7" t="str">
        <f>IF($J546=AT$4,MAX(AT$1:AT545)+1,"")</f>
        <v/>
      </c>
      <c r="AU546" s="7" t="str">
        <f>IF($J546=AU$4,MAX(AU$1:AU545)+1,"")</f>
        <v/>
      </c>
      <c r="AV546" s="7" t="str">
        <f>IF($J546=AV$4,MAX(AV$1:AV545)+1,"")</f>
        <v/>
      </c>
      <c r="AW546" s="7" t="str">
        <f>IF($J546=AW$4,MAX(AW$1:AW545)+1,"")</f>
        <v/>
      </c>
      <c r="AX546" s="7" t="str">
        <f>IF($J546=AX$4,MAX(AX$1:AX545)+1,"")</f>
        <v/>
      </c>
      <c r="AY546" s="7" t="str">
        <f>IF($J546=AY$4,MAX(AY$1:AY545)+1,"")</f>
        <v/>
      </c>
      <c r="AZ546" s="7" t="str">
        <f>IF($J546=AZ$4,MAX(AZ$1:AZ545)+1,"")</f>
        <v/>
      </c>
      <c r="BA546" s="7" t="str">
        <f>IF($J546=BA$4,MAX(BA$1:BA545)+1,"")</f>
        <v/>
      </c>
      <c r="BB546" s="7" t="str">
        <f>IF($J546=BB$4,MAX(BB$1:BB545)+1,"")</f>
        <v/>
      </c>
      <c r="BC546" s="7" t="str">
        <f>IF($J546=BC$4,MAX(BC$1:BC545)+1,"")</f>
        <v/>
      </c>
      <c r="BD546" s="7" t="str">
        <f>IF($J546=BD$4,MAX(BD$1:BD545)+1,"")</f>
        <v/>
      </c>
      <c r="BE546" s="7" t="str">
        <f>IF($J546=BE$4,MAX(BE$1:BE545)+1,"")</f>
        <v/>
      </c>
      <c r="BF546" s="7" t="str">
        <f>IF($J546=BF$4,MAX(BF$1:BF545)+1,"")</f>
        <v/>
      </c>
      <c r="BG546" s="7" t="str">
        <f>IF($J546=BG$4,MAX(BG$1:BG545)+1,"")</f>
        <v/>
      </c>
      <c r="BH546" s="7" t="str">
        <f>IF($J546=BH$4,MAX(BH$1:BH545)+1,"")</f>
        <v/>
      </c>
      <c r="BI546" s="6">
        <f t="shared" si="36"/>
        <v>41</v>
      </c>
    </row>
    <row r="547" spans="1:61">
      <c r="A547" s="6" t="str">
        <f t="shared" si="33"/>
        <v>มัธยมศึกษาปีที่ 3/1-1</v>
      </c>
      <c r="B547" s="6" t="str">
        <f t="shared" si="34"/>
        <v>ช67310-1</v>
      </c>
      <c r="D547" s="7">
        <v>1</v>
      </c>
      <c r="E547" s="7" t="s">
        <v>1538</v>
      </c>
      <c r="F547" s="6" t="s">
        <v>1275</v>
      </c>
      <c r="G547" s="6" t="s">
        <v>1539</v>
      </c>
      <c r="H547" s="7" t="s">
        <v>788</v>
      </c>
      <c r="J547" s="7" t="str">
        <f>IF(K547='วิชา-ชั้นที่สอน'!$B$17,'วิชา-ชั้นที่สอน'!$A$17,IF(K547='วิชา-ชั้นที่สอน'!$B$18,'วิชา-ชั้นที่สอน'!$A$18,IF(K547='วิชา-ชั้นที่สอน'!$B$19,'วิชา-ชั้นที่สอน'!$A$19,IF(K547='วิชา-ชั้นที่สอน'!$B$20,'วิชา-ชั้นที่สอน'!$A$20,IF(K547='วิชา-ชั้นที่สอน'!$B$21,'วิชา-ชั้นที่สอน'!$A$21,IF(K547='วิชา-ชั้นที่สอน'!$B$22,'วิชา-ชั้นที่สอน'!$A$22,IF(K547='วิชา-ชั้นที่สอน'!$B$23,'วิชา-ชั้นที่สอน'!$A$23,"-")))))))</f>
        <v>ช67310</v>
      </c>
      <c r="K547" s="7" t="s">
        <v>1855</v>
      </c>
      <c r="L547" s="7" t="str">
        <f>IF(J547=0,"",IF(J547="-","",IF(J547="","",VLOOKUP(J547,'วิชา-ชั้นที่สอน'!$A$3:$F$59,3,FALSE))))</f>
        <v>นางสาวอริยา แดงด้อมยุทธ</v>
      </c>
      <c r="M547" s="7" t="str">
        <f>IF(L547=$M$4,MAX(M$1:$M546)+1,"")</f>
        <v/>
      </c>
      <c r="N547" s="7" t="str">
        <f>IF($L547=N$4,MAX(N$1:N546)+1,"")</f>
        <v/>
      </c>
      <c r="O547" s="7" t="str">
        <f>IF($L547=O$4,MAX(O$1:O546)+1,"")</f>
        <v/>
      </c>
      <c r="P547" s="7" t="str">
        <f>IF($L547=P$4,MAX(P$1:P546)+1,"")</f>
        <v/>
      </c>
      <c r="Q547" s="7">
        <f>IF($L547=Q$4,MAX(Q$1:Q546)+1,"")</f>
        <v>12</v>
      </c>
      <c r="R547" s="7" t="str">
        <f>IF($L547=R$4,MAX(R$1:R546)+1,"")</f>
        <v/>
      </c>
      <c r="S547" s="7" t="str">
        <f>IF($L547=S$4,MAX(S$1:S546)+1,"")</f>
        <v/>
      </c>
      <c r="T547" s="7" t="str">
        <f>IF($L547=T$4,MAX(T$1:T546)+1,"")</f>
        <v/>
      </c>
      <c r="U547" s="7" t="str">
        <f>IF($L547=U$4,MAX(U$1:U546)+1,"")</f>
        <v/>
      </c>
      <c r="V547" s="6">
        <f t="shared" si="35"/>
        <v>12</v>
      </c>
      <c r="X547" s="7" t="str">
        <f>IF($J547=X$4,MAX(X$1:X546)+1,"")</f>
        <v/>
      </c>
      <c r="Y547" s="7" t="str">
        <f>IF($J547=Y$4,MAX(Y$1:Y546)+1,"")</f>
        <v/>
      </c>
      <c r="Z547" s="7" t="str">
        <f>IF($J547=Z$4,MAX(Z$1:Z546)+1,"")</f>
        <v/>
      </c>
      <c r="AA547" s="7" t="str">
        <f>IF($J547=AA$4,MAX(AA$1:AA546)+1,"")</f>
        <v/>
      </c>
      <c r="AB547" s="7" t="str">
        <f>IF($J547=AB$4,MAX(AB$1:AB546)+1,"")</f>
        <v/>
      </c>
      <c r="AC547" s="7" t="str">
        <f>IF($J547=AC$4,MAX(AC$1:AC546)+1,"")</f>
        <v/>
      </c>
      <c r="AD547" s="7" t="str">
        <f>IF($J547=AD$4,MAX(AD$1:AD546)+1,"")</f>
        <v/>
      </c>
      <c r="AE547" s="7" t="str">
        <f>IF($J547=AE$4,MAX(AE$1:AE546)+1,"")</f>
        <v/>
      </c>
      <c r="AF547" s="7" t="str">
        <f>IF($J547=AF$4,MAX(AF$1:AF546)+1,"")</f>
        <v/>
      </c>
      <c r="AG547" s="7" t="str">
        <f>IF($J547=AG$4,MAX(AG$1:AG546)+1,"")</f>
        <v/>
      </c>
      <c r="AH547" s="7" t="str">
        <f>IF($J547=AH$4,MAX(AH$1:AH546)+1,"")</f>
        <v/>
      </c>
      <c r="AI547" s="7" t="str">
        <f>IF($J547=AI$4,MAX(AI$1:AI546)+1,"")</f>
        <v/>
      </c>
      <c r="AJ547" s="7" t="str">
        <f>IF($J547=AJ$4,MAX(AJ$1:AJ546)+1,"")</f>
        <v/>
      </c>
      <c r="AK547" s="7" t="str">
        <f>IF($J547=AK$4,MAX(AK$1:AK546)+1,"")</f>
        <v/>
      </c>
      <c r="AL547" s="7" t="str">
        <f>IF($J547=AL$4,MAX(AL$1:AL546)+1,"")</f>
        <v/>
      </c>
      <c r="AM547" s="7" t="str">
        <f>IF($J547=AM$4,MAX(AM$1:AM546)+1,"")</f>
        <v/>
      </c>
      <c r="AN547" s="7">
        <f>IF($J547=AN$4,MAX(AN$1:AN546)+1,"")</f>
        <v>1</v>
      </c>
      <c r="AO547" s="7" t="str">
        <f>IF($J547=AO$4,MAX(AO$1:AO546)+1,"")</f>
        <v/>
      </c>
      <c r="AP547" s="7" t="str">
        <f>IF($J547=AP$4,MAX(AP$1:AP546)+1,"")</f>
        <v/>
      </c>
      <c r="AQ547" s="7" t="str">
        <f>IF($J547=AQ$4,MAX(AQ$1:AQ546)+1,"")</f>
        <v/>
      </c>
      <c r="AR547" s="7" t="str">
        <f>IF($J547=AR$4,MAX(AR$1:AR546)+1,"")</f>
        <v/>
      </c>
      <c r="AS547" s="7" t="str">
        <f>IF($J547=AS$4,MAX(AS$1:AS546)+1,"")</f>
        <v/>
      </c>
      <c r="AT547" s="7" t="str">
        <f>IF($J547=AT$4,MAX(AT$1:AT546)+1,"")</f>
        <v/>
      </c>
      <c r="AU547" s="7" t="str">
        <f>IF($J547=AU$4,MAX(AU$1:AU546)+1,"")</f>
        <v/>
      </c>
      <c r="AV547" s="7" t="str">
        <f>IF($J547=AV$4,MAX(AV$1:AV546)+1,"")</f>
        <v/>
      </c>
      <c r="AW547" s="7" t="str">
        <f>IF($J547=AW$4,MAX(AW$1:AW546)+1,"")</f>
        <v/>
      </c>
      <c r="AX547" s="7" t="str">
        <f>IF($J547=AX$4,MAX(AX$1:AX546)+1,"")</f>
        <v/>
      </c>
      <c r="AY547" s="7" t="str">
        <f>IF($J547=AY$4,MAX(AY$1:AY546)+1,"")</f>
        <v/>
      </c>
      <c r="AZ547" s="7" t="str">
        <f>IF($J547=AZ$4,MAX(AZ$1:AZ546)+1,"")</f>
        <v/>
      </c>
      <c r="BA547" s="7" t="str">
        <f>IF($J547=BA$4,MAX(BA$1:BA546)+1,"")</f>
        <v/>
      </c>
      <c r="BB547" s="7" t="str">
        <f>IF($J547=BB$4,MAX(BB$1:BB546)+1,"")</f>
        <v/>
      </c>
      <c r="BC547" s="7" t="str">
        <f>IF($J547=BC$4,MAX(BC$1:BC546)+1,"")</f>
        <v/>
      </c>
      <c r="BD547" s="7" t="str">
        <f>IF($J547=BD$4,MAX(BD$1:BD546)+1,"")</f>
        <v/>
      </c>
      <c r="BE547" s="7" t="str">
        <f>IF($J547=BE$4,MAX(BE$1:BE546)+1,"")</f>
        <v/>
      </c>
      <c r="BF547" s="7" t="str">
        <f>IF($J547=BF$4,MAX(BF$1:BF546)+1,"")</f>
        <v/>
      </c>
      <c r="BG547" s="7" t="str">
        <f>IF($J547=BG$4,MAX(BG$1:BG546)+1,"")</f>
        <v/>
      </c>
      <c r="BH547" s="7" t="str">
        <f>IF($J547=BH$4,MAX(BH$1:BH546)+1,"")</f>
        <v/>
      </c>
      <c r="BI547" s="6">
        <f t="shared" si="36"/>
        <v>1</v>
      </c>
    </row>
    <row r="548" spans="1:61">
      <c r="A548" s="6" t="str">
        <f t="shared" si="33"/>
        <v>มัธยมศึกษาปีที่ 3/1-2</v>
      </c>
      <c r="B548" s="6" t="str">
        <f t="shared" si="34"/>
        <v>ช67310-2</v>
      </c>
      <c r="D548" s="7">
        <v>2</v>
      </c>
      <c r="E548" s="7" t="s">
        <v>1540</v>
      </c>
      <c r="F548" s="6" t="s">
        <v>1541</v>
      </c>
      <c r="G548" s="6" t="s">
        <v>1542</v>
      </c>
      <c r="H548" s="7" t="s">
        <v>788</v>
      </c>
      <c r="J548" s="7" t="str">
        <f>IF(K548='วิชา-ชั้นที่สอน'!$B$17,'วิชา-ชั้นที่สอน'!$A$17,IF(K548='วิชา-ชั้นที่สอน'!$B$18,'วิชา-ชั้นที่สอน'!$A$18,IF(K548='วิชา-ชั้นที่สอน'!$B$19,'วิชา-ชั้นที่สอน'!$A$19,IF(K548='วิชา-ชั้นที่สอน'!$B$20,'วิชา-ชั้นที่สอน'!$A$20,IF(K548='วิชา-ชั้นที่สอน'!$B$21,'วิชา-ชั้นที่สอน'!$A$21,IF(K548='วิชา-ชั้นที่สอน'!$B$22,'วิชา-ชั้นที่สอน'!$A$22,IF(K548='วิชา-ชั้นที่สอน'!$B$23,'วิชา-ชั้นที่สอน'!$A$23,"-")))))))</f>
        <v>ช67310</v>
      </c>
      <c r="K548" s="7" t="s">
        <v>1855</v>
      </c>
      <c r="L548" s="7" t="str">
        <f>IF(J548=0,"",IF(J548="-","",IF(J548="","",VLOOKUP(J548,'วิชา-ชั้นที่สอน'!$A$3:$F$59,3,FALSE))))</f>
        <v>นางสาวอริยา แดงด้อมยุทธ</v>
      </c>
      <c r="M548" s="7" t="str">
        <f>IF(L548=$M$4,MAX(M$1:$M547)+1,"")</f>
        <v/>
      </c>
      <c r="N548" s="7" t="str">
        <f>IF($L548=N$4,MAX(N$1:N547)+1,"")</f>
        <v/>
      </c>
      <c r="O548" s="7" t="str">
        <f>IF($L548=O$4,MAX(O$1:O547)+1,"")</f>
        <v/>
      </c>
      <c r="P548" s="7" t="str">
        <f>IF($L548=P$4,MAX(P$1:P547)+1,"")</f>
        <v/>
      </c>
      <c r="Q548" s="7">
        <f>IF($L548=Q$4,MAX(Q$1:Q547)+1,"")</f>
        <v>13</v>
      </c>
      <c r="R548" s="7" t="str">
        <f>IF($L548=R$4,MAX(R$1:R547)+1,"")</f>
        <v/>
      </c>
      <c r="S548" s="7" t="str">
        <f>IF($L548=S$4,MAX(S$1:S547)+1,"")</f>
        <v/>
      </c>
      <c r="T548" s="7" t="str">
        <f>IF($L548=T$4,MAX(T$1:T547)+1,"")</f>
        <v/>
      </c>
      <c r="U548" s="7" t="str">
        <f>IF($L548=U$4,MAX(U$1:U547)+1,"")</f>
        <v/>
      </c>
      <c r="V548" s="6">
        <f t="shared" si="35"/>
        <v>13</v>
      </c>
      <c r="X548" s="7" t="str">
        <f>IF($J548=X$4,MAX(X$1:X547)+1,"")</f>
        <v/>
      </c>
      <c r="Y548" s="7" t="str">
        <f>IF($J548=Y$4,MAX(Y$1:Y547)+1,"")</f>
        <v/>
      </c>
      <c r="Z548" s="7" t="str">
        <f>IF($J548=Z$4,MAX(Z$1:Z547)+1,"")</f>
        <v/>
      </c>
      <c r="AA548" s="7" t="str">
        <f>IF($J548=AA$4,MAX(AA$1:AA547)+1,"")</f>
        <v/>
      </c>
      <c r="AB548" s="7" t="str">
        <f>IF($J548=AB$4,MAX(AB$1:AB547)+1,"")</f>
        <v/>
      </c>
      <c r="AC548" s="7" t="str">
        <f>IF($J548=AC$4,MAX(AC$1:AC547)+1,"")</f>
        <v/>
      </c>
      <c r="AD548" s="7" t="str">
        <f>IF($J548=AD$4,MAX(AD$1:AD547)+1,"")</f>
        <v/>
      </c>
      <c r="AE548" s="7" t="str">
        <f>IF($J548=AE$4,MAX(AE$1:AE547)+1,"")</f>
        <v/>
      </c>
      <c r="AF548" s="7" t="str">
        <f>IF($J548=AF$4,MAX(AF$1:AF547)+1,"")</f>
        <v/>
      </c>
      <c r="AG548" s="7" t="str">
        <f>IF($J548=AG$4,MAX(AG$1:AG547)+1,"")</f>
        <v/>
      </c>
      <c r="AH548" s="7" t="str">
        <f>IF($J548=AH$4,MAX(AH$1:AH547)+1,"")</f>
        <v/>
      </c>
      <c r="AI548" s="7" t="str">
        <f>IF($J548=AI$4,MAX(AI$1:AI547)+1,"")</f>
        <v/>
      </c>
      <c r="AJ548" s="7" t="str">
        <f>IF($J548=AJ$4,MAX(AJ$1:AJ547)+1,"")</f>
        <v/>
      </c>
      <c r="AK548" s="7" t="str">
        <f>IF($J548=AK$4,MAX(AK$1:AK547)+1,"")</f>
        <v/>
      </c>
      <c r="AL548" s="7" t="str">
        <f>IF($J548=AL$4,MAX(AL$1:AL547)+1,"")</f>
        <v/>
      </c>
      <c r="AM548" s="7" t="str">
        <f>IF($J548=AM$4,MAX(AM$1:AM547)+1,"")</f>
        <v/>
      </c>
      <c r="AN548" s="7">
        <f>IF($J548=AN$4,MAX(AN$1:AN547)+1,"")</f>
        <v>2</v>
      </c>
      <c r="AO548" s="7" t="str">
        <f>IF($J548=AO$4,MAX(AO$1:AO547)+1,"")</f>
        <v/>
      </c>
      <c r="AP548" s="7" t="str">
        <f>IF($J548=AP$4,MAX(AP$1:AP547)+1,"")</f>
        <v/>
      </c>
      <c r="AQ548" s="7" t="str">
        <f>IF($J548=AQ$4,MAX(AQ$1:AQ547)+1,"")</f>
        <v/>
      </c>
      <c r="AR548" s="7" t="str">
        <f>IF($J548=AR$4,MAX(AR$1:AR547)+1,"")</f>
        <v/>
      </c>
      <c r="AS548" s="7" t="str">
        <f>IF($J548=AS$4,MAX(AS$1:AS547)+1,"")</f>
        <v/>
      </c>
      <c r="AT548" s="7" t="str">
        <f>IF($J548=AT$4,MAX(AT$1:AT547)+1,"")</f>
        <v/>
      </c>
      <c r="AU548" s="7" t="str">
        <f>IF($J548=AU$4,MAX(AU$1:AU547)+1,"")</f>
        <v/>
      </c>
      <c r="AV548" s="7" t="str">
        <f>IF($J548=AV$4,MAX(AV$1:AV547)+1,"")</f>
        <v/>
      </c>
      <c r="AW548" s="7" t="str">
        <f>IF($J548=AW$4,MAX(AW$1:AW547)+1,"")</f>
        <v/>
      </c>
      <c r="AX548" s="7" t="str">
        <f>IF($J548=AX$4,MAX(AX$1:AX547)+1,"")</f>
        <v/>
      </c>
      <c r="AY548" s="7" t="str">
        <f>IF($J548=AY$4,MAX(AY$1:AY547)+1,"")</f>
        <v/>
      </c>
      <c r="AZ548" s="7" t="str">
        <f>IF($J548=AZ$4,MAX(AZ$1:AZ547)+1,"")</f>
        <v/>
      </c>
      <c r="BA548" s="7" t="str">
        <f>IF($J548=BA$4,MAX(BA$1:BA547)+1,"")</f>
        <v/>
      </c>
      <c r="BB548" s="7" t="str">
        <f>IF($J548=BB$4,MAX(BB$1:BB547)+1,"")</f>
        <v/>
      </c>
      <c r="BC548" s="7" t="str">
        <f>IF($J548=BC$4,MAX(BC$1:BC547)+1,"")</f>
        <v/>
      </c>
      <c r="BD548" s="7" t="str">
        <f>IF($J548=BD$4,MAX(BD$1:BD547)+1,"")</f>
        <v/>
      </c>
      <c r="BE548" s="7" t="str">
        <f>IF($J548=BE$4,MAX(BE$1:BE547)+1,"")</f>
        <v/>
      </c>
      <c r="BF548" s="7" t="str">
        <f>IF($J548=BF$4,MAX(BF$1:BF547)+1,"")</f>
        <v/>
      </c>
      <c r="BG548" s="7" t="str">
        <f>IF($J548=BG$4,MAX(BG$1:BG547)+1,"")</f>
        <v/>
      </c>
      <c r="BH548" s="7" t="str">
        <f>IF($J548=BH$4,MAX(BH$1:BH547)+1,"")</f>
        <v/>
      </c>
      <c r="BI548" s="6">
        <f t="shared" si="36"/>
        <v>2</v>
      </c>
    </row>
    <row r="549" spans="1:61">
      <c r="A549" s="6" t="str">
        <f t="shared" si="33"/>
        <v>มัธยมศึกษาปีที่ 3/1-3</v>
      </c>
      <c r="B549" s="6" t="str">
        <f t="shared" si="34"/>
        <v>ช67310-3</v>
      </c>
      <c r="D549" s="7">
        <v>3</v>
      </c>
      <c r="E549" s="7" t="s">
        <v>1543</v>
      </c>
      <c r="F549" s="6" t="s">
        <v>1891</v>
      </c>
      <c r="G549" s="6" t="s">
        <v>1344</v>
      </c>
      <c r="H549" s="7" t="s">
        <v>788</v>
      </c>
      <c r="J549" s="7" t="str">
        <f>IF(K549='วิชา-ชั้นที่สอน'!$B$17,'วิชา-ชั้นที่สอน'!$A$17,IF(K549='วิชา-ชั้นที่สอน'!$B$18,'วิชา-ชั้นที่สอน'!$A$18,IF(K549='วิชา-ชั้นที่สอน'!$B$19,'วิชา-ชั้นที่สอน'!$A$19,IF(K549='วิชา-ชั้นที่สอน'!$B$20,'วิชา-ชั้นที่สอน'!$A$20,IF(K549='วิชา-ชั้นที่สอน'!$B$21,'วิชา-ชั้นที่สอน'!$A$21,IF(K549='วิชา-ชั้นที่สอน'!$B$22,'วิชา-ชั้นที่สอน'!$A$22,IF(K549='วิชา-ชั้นที่สอน'!$B$23,'วิชา-ชั้นที่สอน'!$A$23,"-")))))))</f>
        <v>ช67310</v>
      </c>
      <c r="K549" s="7" t="s">
        <v>1855</v>
      </c>
      <c r="L549" s="7" t="str">
        <f>IF(J549=0,"",IF(J549="-","",IF(J549="","",VLOOKUP(J549,'วิชา-ชั้นที่สอน'!$A$3:$F$59,3,FALSE))))</f>
        <v>นางสาวอริยา แดงด้อมยุทธ</v>
      </c>
      <c r="M549" s="7" t="str">
        <f>IF(L549=$M$4,MAX(M$1:$M548)+1,"")</f>
        <v/>
      </c>
      <c r="N549" s="7" t="str">
        <f>IF($L549=N$4,MAX(N$1:N548)+1,"")</f>
        <v/>
      </c>
      <c r="O549" s="7" t="str">
        <f>IF($L549=O$4,MAX(O$1:O548)+1,"")</f>
        <v/>
      </c>
      <c r="P549" s="7" t="str">
        <f>IF($L549=P$4,MAX(P$1:P548)+1,"")</f>
        <v/>
      </c>
      <c r="Q549" s="7">
        <f>IF($L549=Q$4,MAX(Q$1:Q548)+1,"")</f>
        <v>14</v>
      </c>
      <c r="R549" s="7" t="str">
        <f>IF($L549=R$4,MAX(R$1:R548)+1,"")</f>
        <v/>
      </c>
      <c r="S549" s="7" t="str">
        <f>IF($L549=S$4,MAX(S$1:S548)+1,"")</f>
        <v/>
      </c>
      <c r="T549" s="7" t="str">
        <f>IF($L549=T$4,MAX(T$1:T548)+1,"")</f>
        <v/>
      </c>
      <c r="U549" s="7" t="str">
        <f>IF($L549=U$4,MAX(U$1:U548)+1,"")</f>
        <v/>
      </c>
      <c r="V549" s="6">
        <f t="shared" si="35"/>
        <v>14</v>
      </c>
      <c r="X549" s="7" t="str">
        <f>IF($J549=X$4,MAX(X$1:X548)+1,"")</f>
        <v/>
      </c>
      <c r="Y549" s="7" t="str">
        <f>IF($J549=Y$4,MAX(Y$1:Y548)+1,"")</f>
        <v/>
      </c>
      <c r="Z549" s="7" t="str">
        <f>IF($J549=Z$4,MAX(Z$1:Z548)+1,"")</f>
        <v/>
      </c>
      <c r="AA549" s="7" t="str">
        <f>IF($J549=AA$4,MAX(AA$1:AA548)+1,"")</f>
        <v/>
      </c>
      <c r="AB549" s="7" t="str">
        <f>IF($J549=AB$4,MAX(AB$1:AB548)+1,"")</f>
        <v/>
      </c>
      <c r="AC549" s="7" t="str">
        <f>IF($J549=AC$4,MAX(AC$1:AC548)+1,"")</f>
        <v/>
      </c>
      <c r="AD549" s="7" t="str">
        <f>IF($J549=AD$4,MAX(AD$1:AD548)+1,"")</f>
        <v/>
      </c>
      <c r="AE549" s="7" t="str">
        <f>IF($J549=AE$4,MAX(AE$1:AE548)+1,"")</f>
        <v/>
      </c>
      <c r="AF549" s="7" t="str">
        <f>IF($J549=AF$4,MAX(AF$1:AF548)+1,"")</f>
        <v/>
      </c>
      <c r="AG549" s="7" t="str">
        <f>IF($J549=AG$4,MAX(AG$1:AG548)+1,"")</f>
        <v/>
      </c>
      <c r="AH549" s="7" t="str">
        <f>IF($J549=AH$4,MAX(AH$1:AH548)+1,"")</f>
        <v/>
      </c>
      <c r="AI549" s="7" t="str">
        <f>IF($J549=AI$4,MAX(AI$1:AI548)+1,"")</f>
        <v/>
      </c>
      <c r="AJ549" s="7" t="str">
        <f>IF($J549=AJ$4,MAX(AJ$1:AJ548)+1,"")</f>
        <v/>
      </c>
      <c r="AK549" s="7" t="str">
        <f>IF($J549=AK$4,MAX(AK$1:AK548)+1,"")</f>
        <v/>
      </c>
      <c r="AL549" s="7" t="str">
        <f>IF($J549=AL$4,MAX(AL$1:AL548)+1,"")</f>
        <v/>
      </c>
      <c r="AM549" s="7" t="str">
        <f>IF($J549=AM$4,MAX(AM$1:AM548)+1,"")</f>
        <v/>
      </c>
      <c r="AN549" s="7">
        <f>IF($J549=AN$4,MAX(AN$1:AN548)+1,"")</f>
        <v>3</v>
      </c>
      <c r="AO549" s="7" t="str">
        <f>IF($J549=AO$4,MAX(AO$1:AO548)+1,"")</f>
        <v/>
      </c>
      <c r="AP549" s="7" t="str">
        <f>IF($J549=AP$4,MAX(AP$1:AP548)+1,"")</f>
        <v/>
      </c>
      <c r="AQ549" s="7" t="str">
        <f>IF($J549=AQ$4,MAX(AQ$1:AQ548)+1,"")</f>
        <v/>
      </c>
      <c r="AR549" s="7" t="str">
        <f>IF($J549=AR$4,MAX(AR$1:AR548)+1,"")</f>
        <v/>
      </c>
      <c r="AS549" s="7" t="str">
        <f>IF($J549=AS$4,MAX(AS$1:AS548)+1,"")</f>
        <v/>
      </c>
      <c r="AT549" s="7" t="str">
        <f>IF($J549=AT$4,MAX(AT$1:AT548)+1,"")</f>
        <v/>
      </c>
      <c r="AU549" s="7" t="str">
        <f>IF($J549=AU$4,MAX(AU$1:AU548)+1,"")</f>
        <v/>
      </c>
      <c r="AV549" s="7" t="str">
        <f>IF($J549=AV$4,MAX(AV$1:AV548)+1,"")</f>
        <v/>
      </c>
      <c r="AW549" s="7" t="str">
        <f>IF($J549=AW$4,MAX(AW$1:AW548)+1,"")</f>
        <v/>
      </c>
      <c r="AX549" s="7" t="str">
        <f>IF($J549=AX$4,MAX(AX$1:AX548)+1,"")</f>
        <v/>
      </c>
      <c r="AY549" s="7" t="str">
        <f>IF($J549=AY$4,MAX(AY$1:AY548)+1,"")</f>
        <v/>
      </c>
      <c r="AZ549" s="7" t="str">
        <f>IF($J549=AZ$4,MAX(AZ$1:AZ548)+1,"")</f>
        <v/>
      </c>
      <c r="BA549" s="7" t="str">
        <f>IF($J549=BA$4,MAX(BA$1:BA548)+1,"")</f>
        <v/>
      </c>
      <c r="BB549" s="7" t="str">
        <f>IF($J549=BB$4,MAX(BB$1:BB548)+1,"")</f>
        <v/>
      </c>
      <c r="BC549" s="7" t="str">
        <f>IF($J549=BC$4,MAX(BC$1:BC548)+1,"")</f>
        <v/>
      </c>
      <c r="BD549" s="7" t="str">
        <f>IF($J549=BD$4,MAX(BD$1:BD548)+1,"")</f>
        <v/>
      </c>
      <c r="BE549" s="7" t="str">
        <f>IF($J549=BE$4,MAX(BE$1:BE548)+1,"")</f>
        <v/>
      </c>
      <c r="BF549" s="7" t="str">
        <f>IF($J549=BF$4,MAX(BF$1:BF548)+1,"")</f>
        <v/>
      </c>
      <c r="BG549" s="7" t="str">
        <f>IF($J549=BG$4,MAX(BG$1:BG548)+1,"")</f>
        <v/>
      </c>
      <c r="BH549" s="7" t="str">
        <f>IF($J549=BH$4,MAX(BH$1:BH548)+1,"")</f>
        <v/>
      </c>
      <c r="BI549" s="6">
        <f t="shared" si="36"/>
        <v>3</v>
      </c>
    </row>
    <row r="550" spans="1:61">
      <c r="A550" s="6" t="str">
        <f t="shared" si="33"/>
        <v>มัธยมศึกษาปีที่ 3/1-4</v>
      </c>
      <c r="B550" s="6" t="str">
        <f t="shared" si="34"/>
        <v>ช67314-1</v>
      </c>
      <c r="D550" s="7">
        <v>4</v>
      </c>
      <c r="E550" s="7" t="s">
        <v>1544</v>
      </c>
      <c r="F550" s="6" t="s">
        <v>1892</v>
      </c>
      <c r="G550" s="6" t="s">
        <v>1545</v>
      </c>
      <c r="H550" s="7" t="s">
        <v>788</v>
      </c>
      <c r="J550" s="7" t="str">
        <f>IF(K550='วิชา-ชั้นที่สอน'!$B$17,'วิชา-ชั้นที่สอน'!$A$17,IF(K550='วิชา-ชั้นที่สอน'!$B$18,'วิชา-ชั้นที่สอน'!$A$18,IF(K550='วิชา-ชั้นที่สอน'!$B$19,'วิชา-ชั้นที่สอน'!$A$19,IF(K550='วิชา-ชั้นที่สอน'!$B$20,'วิชา-ชั้นที่สอน'!$A$20,IF(K550='วิชา-ชั้นที่สอน'!$B$21,'วิชา-ชั้นที่สอน'!$A$21,IF(K550='วิชา-ชั้นที่สอน'!$B$22,'วิชา-ชั้นที่สอน'!$A$22,IF(K550='วิชา-ชั้นที่สอน'!$B$23,'วิชา-ชั้นที่สอน'!$A$23,"-")))))))</f>
        <v>ช67314</v>
      </c>
      <c r="K550" s="7" t="s">
        <v>1851</v>
      </c>
      <c r="L550" s="7" t="str">
        <f>IF(J550=0,"",IF(J550="-","",IF(J550="","",VLOOKUP(J550,'วิชา-ชั้นที่สอน'!$A$3:$F$59,3,FALSE))))</f>
        <v>นายธนินภัท วิชรัจจ์</v>
      </c>
      <c r="M550" s="7">
        <f>IF(L550=$M$4,MAX(M$1:$M549)+1,"")</f>
        <v>78</v>
      </c>
      <c r="N550" s="7" t="str">
        <f>IF($L550=N$4,MAX(N$1:N549)+1,"")</f>
        <v/>
      </c>
      <c r="O550" s="7" t="str">
        <f>IF($L550=O$4,MAX(O$1:O549)+1,"")</f>
        <v/>
      </c>
      <c r="P550" s="7" t="str">
        <f>IF($L550=P$4,MAX(P$1:P549)+1,"")</f>
        <v/>
      </c>
      <c r="Q550" s="7" t="str">
        <f>IF($L550=Q$4,MAX(Q$1:Q549)+1,"")</f>
        <v/>
      </c>
      <c r="R550" s="7" t="str">
        <f>IF($L550=R$4,MAX(R$1:R549)+1,"")</f>
        <v/>
      </c>
      <c r="S550" s="7" t="str">
        <f>IF($L550=S$4,MAX(S$1:S549)+1,"")</f>
        <v/>
      </c>
      <c r="T550" s="7" t="str">
        <f>IF($L550=T$4,MAX(T$1:T549)+1,"")</f>
        <v/>
      </c>
      <c r="U550" s="7" t="str">
        <f>IF($L550=U$4,MAX(U$1:U549)+1,"")</f>
        <v/>
      </c>
      <c r="V550" s="6">
        <f t="shared" si="35"/>
        <v>78</v>
      </c>
      <c r="X550" s="7" t="str">
        <f>IF($J550=X$4,MAX(X$1:X549)+1,"")</f>
        <v/>
      </c>
      <c r="Y550" s="7" t="str">
        <f>IF($J550=Y$4,MAX(Y$1:Y549)+1,"")</f>
        <v/>
      </c>
      <c r="Z550" s="7" t="str">
        <f>IF($J550=Z$4,MAX(Z$1:Z549)+1,"")</f>
        <v/>
      </c>
      <c r="AA550" s="7" t="str">
        <f>IF($J550=AA$4,MAX(AA$1:AA549)+1,"")</f>
        <v/>
      </c>
      <c r="AB550" s="7" t="str">
        <f>IF($J550=AB$4,MAX(AB$1:AB549)+1,"")</f>
        <v/>
      </c>
      <c r="AC550" s="7" t="str">
        <f>IF($J550=AC$4,MAX(AC$1:AC549)+1,"")</f>
        <v/>
      </c>
      <c r="AD550" s="7" t="str">
        <f>IF($J550=AD$4,MAX(AD$1:AD549)+1,"")</f>
        <v/>
      </c>
      <c r="AE550" s="7" t="str">
        <f>IF($J550=AE$4,MAX(AE$1:AE549)+1,"")</f>
        <v/>
      </c>
      <c r="AF550" s="7" t="str">
        <f>IF($J550=AF$4,MAX(AF$1:AF549)+1,"")</f>
        <v/>
      </c>
      <c r="AG550" s="7" t="str">
        <f>IF($J550=AG$4,MAX(AG$1:AG549)+1,"")</f>
        <v/>
      </c>
      <c r="AH550" s="7" t="str">
        <f>IF($J550=AH$4,MAX(AH$1:AH549)+1,"")</f>
        <v/>
      </c>
      <c r="AI550" s="7" t="str">
        <f>IF($J550=AI$4,MAX(AI$1:AI549)+1,"")</f>
        <v/>
      </c>
      <c r="AJ550" s="7" t="str">
        <f>IF($J550=AJ$4,MAX(AJ$1:AJ549)+1,"")</f>
        <v/>
      </c>
      <c r="AK550" s="7" t="str">
        <f>IF($J550=AK$4,MAX(AK$1:AK549)+1,"")</f>
        <v/>
      </c>
      <c r="AL550" s="7" t="str">
        <f>IF($J550=AL$4,MAX(AL$1:AL549)+1,"")</f>
        <v/>
      </c>
      <c r="AM550" s="7" t="str">
        <f>IF($J550=AM$4,MAX(AM$1:AM549)+1,"")</f>
        <v/>
      </c>
      <c r="AN550" s="7" t="str">
        <f>IF($J550=AN$4,MAX(AN$1:AN549)+1,"")</f>
        <v/>
      </c>
      <c r="AO550" s="7" t="str">
        <f>IF($J550=AO$4,MAX(AO$1:AO549)+1,"")</f>
        <v/>
      </c>
      <c r="AP550" s="7" t="str">
        <f>IF($J550=AP$4,MAX(AP$1:AP549)+1,"")</f>
        <v/>
      </c>
      <c r="AQ550" s="7" t="str">
        <f>IF($J550=AQ$4,MAX(AQ$1:AQ549)+1,"")</f>
        <v/>
      </c>
      <c r="AR550" s="7">
        <f>IF($J550=AR$4,MAX(AR$1:AR549)+1,"")</f>
        <v>1</v>
      </c>
      <c r="AS550" s="7" t="str">
        <f>IF($J550=AS$4,MAX(AS$1:AS549)+1,"")</f>
        <v/>
      </c>
      <c r="AT550" s="7" t="str">
        <f>IF($J550=AT$4,MAX(AT$1:AT549)+1,"")</f>
        <v/>
      </c>
      <c r="AU550" s="7" t="str">
        <f>IF($J550=AU$4,MAX(AU$1:AU549)+1,"")</f>
        <v/>
      </c>
      <c r="AV550" s="7" t="str">
        <f>IF($J550=AV$4,MAX(AV$1:AV549)+1,"")</f>
        <v/>
      </c>
      <c r="AW550" s="7" t="str">
        <f>IF($J550=AW$4,MAX(AW$1:AW549)+1,"")</f>
        <v/>
      </c>
      <c r="AX550" s="7" t="str">
        <f>IF($J550=AX$4,MAX(AX$1:AX549)+1,"")</f>
        <v/>
      </c>
      <c r="AY550" s="7" t="str">
        <f>IF($J550=AY$4,MAX(AY$1:AY549)+1,"")</f>
        <v/>
      </c>
      <c r="AZ550" s="7" t="str">
        <f>IF($J550=AZ$4,MAX(AZ$1:AZ549)+1,"")</f>
        <v/>
      </c>
      <c r="BA550" s="7" t="str">
        <f>IF($J550=BA$4,MAX(BA$1:BA549)+1,"")</f>
        <v/>
      </c>
      <c r="BB550" s="7" t="str">
        <f>IF($J550=BB$4,MAX(BB$1:BB549)+1,"")</f>
        <v/>
      </c>
      <c r="BC550" s="7" t="str">
        <f>IF($J550=BC$4,MAX(BC$1:BC549)+1,"")</f>
        <v/>
      </c>
      <c r="BD550" s="7" t="str">
        <f>IF($J550=BD$4,MAX(BD$1:BD549)+1,"")</f>
        <v/>
      </c>
      <c r="BE550" s="7" t="str">
        <f>IF($J550=BE$4,MAX(BE$1:BE549)+1,"")</f>
        <v/>
      </c>
      <c r="BF550" s="7" t="str">
        <f>IF($J550=BF$4,MAX(BF$1:BF549)+1,"")</f>
        <v/>
      </c>
      <c r="BG550" s="7" t="str">
        <f>IF($J550=BG$4,MAX(BG$1:BG549)+1,"")</f>
        <v/>
      </c>
      <c r="BH550" s="7" t="str">
        <f>IF($J550=BH$4,MAX(BH$1:BH549)+1,"")</f>
        <v/>
      </c>
      <c r="BI550" s="6">
        <f t="shared" si="36"/>
        <v>1</v>
      </c>
    </row>
    <row r="551" spans="1:61">
      <c r="A551" s="6" t="str">
        <f t="shared" si="33"/>
        <v>มัธยมศึกษาปีที่ 3/1-5</v>
      </c>
      <c r="B551" s="6" t="str">
        <f t="shared" si="34"/>
        <v>ช67313-1</v>
      </c>
      <c r="D551" s="7">
        <v>5</v>
      </c>
      <c r="E551" s="7" t="s">
        <v>1546</v>
      </c>
      <c r="F551" s="6" t="s">
        <v>1650</v>
      </c>
      <c r="G551" s="6" t="s">
        <v>1547</v>
      </c>
      <c r="H551" s="7" t="s">
        <v>788</v>
      </c>
      <c r="J551" s="7" t="str">
        <f>IF(K551='วิชา-ชั้นที่สอน'!$B$17,'วิชา-ชั้นที่สอน'!$A$17,IF(K551='วิชา-ชั้นที่สอน'!$B$18,'วิชา-ชั้นที่สอน'!$A$18,IF(K551='วิชา-ชั้นที่สอน'!$B$19,'วิชา-ชั้นที่สอน'!$A$19,IF(K551='วิชา-ชั้นที่สอน'!$B$20,'วิชา-ชั้นที่สอน'!$A$20,IF(K551='วิชา-ชั้นที่สอน'!$B$21,'วิชา-ชั้นที่สอน'!$A$21,IF(K551='วิชา-ชั้นที่สอน'!$B$22,'วิชา-ชั้นที่สอน'!$A$22,IF(K551='วิชา-ชั้นที่สอน'!$B$23,'วิชา-ชั้นที่สอน'!$A$23,"-")))))))</f>
        <v>ช67313</v>
      </c>
      <c r="K551" s="7" t="s">
        <v>1860</v>
      </c>
      <c r="L551" s="7" t="str">
        <f>IF(J551=0,"",IF(J551="-","",IF(J551="","",VLOOKUP(J551,'วิชา-ชั้นที่สอน'!$A$3:$F$59,3,FALSE))))</f>
        <v>นางสาวศิลป์ศุภา คุสินธุ์</v>
      </c>
      <c r="M551" s="7" t="str">
        <f>IF(L551=$M$4,MAX(M$1:$M550)+1,"")</f>
        <v/>
      </c>
      <c r="N551" s="7">
        <f>IF($L551=N$4,MAX(N$1:N550)+1,"")</f>
        <v>90</v>
      </c>
      <c r="O551" s="7" t="str">
        <f>IF($L551=O$4,MAX(O$1:O550)+1,"")</f>
        <v/>
      </c>
      <c r="P551" s="7" t="str">
        <f>IF($L551=P$4,MAX(P$1:P550)+1,"")</f>
        <v/>
      </c>
      <c r="Q551" s="7" t="str">
        <f>IF($L551=Q$4,MAX(Q$1:Q550)+1,"")</f>
        <v/>
      </c>
      <c r="R551" s="7" t="str">
        <f>IF($L551=R$4,MAX(R$1:R550)+1,"")</f>
        <v/>
      </c>
      <c r="S551" s="7" t="str">
        <f>IF($L551=S$4,MAX(S$1:S550)+1,"")</f>
        <v/>
      </c>
      <c r="T551" s="7" t="str">
        <f>IF($L551=T$4,MAX(T$1:T550)+1,"")</f>
        <v/>
      </c>
      <c r="U551" s="7" t="str">
        <f>IF($L551=U$4,MAX(U$1:U550)+1,"")</f>
        <v/>
      </c>
      <c r="V551" s="6">
        <f t="shared" si="35"/>
        <v>90</v>
      </c>
      <c r="X551" s="7" t="str">
        <f>IF($J551=X$4,MAX(X$1:X550)+1,"")</f>
        <v/>
      </c>
      <c r="Y551" s="7" t="str">
        <f>IF($J551=Y$4,MAX(Y$1:Y550)+1,"")</f>
        <v/>
      </c>
      <c r="Z551" s="7" t="str">
        <f>IF($J551=Z$4,MAX(Z$1:Z550)+1,"")</f>
        <v/>
      </c>
      <c r="AA551" s="7" t="str">
        <f>IF($J551=AA$4,MAX(AA$1:AA550)+1,"")</f>
        <v/>
      </c>
      <c r="AB551" s="7" t="str">
        <f>IF($J551=AB$4,MAX(AB$1:AB550)+1,"")</f>
        <v/>
      </c>
      <c r="AC551" s="7" t="str">
        <f>IF($J551=AC$4,MAX(AC$1:AC550)+1,"")</f>
        <v/>
      </c>
      <c r="AD551" s="7" t="str">
        <f>IF($J551=AD$4,MAX(AD$1:AD550)+1,"")</f>
        <v/>
      </c>
      <c r="AE551" s="7" t="str">
        <f>IF($J551=AE$4,MAX(AE$1:AE550)+1,"")</f>
        <v/>
      </c>
      <c r="AF551" s="7" t="str">
        <f>IF($J551=AF$4,MAX(AF$1:AF550)+1,"")</f>
        <v/>
      </c>
      <c r="AG551" s="7" t="str">
        <f>IF($J551=AG$4,MAX(AG$1:AG550)+1,"")</f>
        <v/>
      </c>
      <c r="AH551" s="7" t="str">
        <f>IF($J551=AH$4,MAX(AH$1:AH550)+1,"")</f>
        <v/>
      </c>
      <c r="AI551" s="7" t="str">
        <f>IF($J551=AI$4,MAX(AI$1:AI550)+1,"")</f>
        <v/>
      </c>
      <c r="AJ551" s="7" t="str">
        <f>IF($J551=AJ$4,MAX(AJ$1:AJ550)+1,"")</f>
        <v/>
      </c>
      <c r="AK551" s="7" t="str">
        <f>IF($J551=AK$4,MAX(AK$1:AK550)+1,"")</f>
        <v/>
      </c>
      <c r="AL551" s="7" t="str">
        <f>IF($J551=AL$4,MAX(AL$1:AL550)+1,"")</f>
        <v/>
      </c>
      <c r="AM551" s="7" t="str">
        <f>IF($J551=AM$4,MAX(AM$1:AM550)+1,"")</f>
        <v/>
      </c>
      <c r="AN551" s="7" t="str">
        <f>IF($J551=AN$4,MAX(AN$1:AN550)+1,"")</f>
        <v/>
      </c>
      <c r="AO551" s="7" t="str">
        <f>IF($J551=AO$4,MAX(AO$1:AO550)+1,"")</f>
        <v/>
      </c>
      <c r="AP551" s="7" t="str">
        <f>IF($J551=AP$4,MAX(AP$1:AP550)+1,"")</f>
        <v/>
      </c>
      <c r="AQ551" s="7">
        <f>IF($J551=AQ$4,MAX(AQ$1:AQ550)+1,"")</f>
        <v>1</v>
      </c>
      <c r="AR551" s="7" t="str">
        <f>IF($J551=AR$4,MAX(AR$1:AR550)+1,"")</f>
        <v/>
      </c>
      <c r="AS551" s="7" t="str">
        <f>IF($J551=AS$4,MAX(AS$1:AS550)+1,"")</f>
        <v/>
      </c>
      <c r="AT551" s="7" t="str">
        <f>IF($J551=AT$4,MAX(AT$1:AT550)+1,"")</f>
        <v/>
      </c>
      <c r="AU551" s="7" t="str">
        <f>IF($J551=AU$4,MAX(AU$1:AU550)+1,"")</f>
        <v/>
      </c>
      <c r="AV551" s="7" t="str">
        <f>IF($J551=AV$4,MAX(AV$1:AV550)+1,"")</f>
        <v/>
      </c>
      <c r="AW551" s="7" t="str">
        <f>IF($J551=AW$4,MAX(AW$1:AW550)+1,"")</f>
        <v/>
      </c>
      <c r="AX551" s="7" t="str">
        <f>IF($J551=AX$4,MAX(AX$1:AX550)+1,"")</f>
        <v/>
      </c>
      <c r="AY551" s="7" t="str">
        <f>IF($J551=AY$4,MAX(AY$1:AY550)+1,"")</f>
        <v/>
      </c>
      <c r="AZ551" s="7" t="str">
        <f>IF($J551=AZ$4,MAX(AZ$1:AZ550)+1,"")</f>
        <v/>
      </c>
      <c r="BA551" s="7" t="str">
        <f>IF($J551=BA$4,MAX(BA$1:BA550)+1,"")</f>
        <v/>
      </c>
      <c r="BB551" s="7" t="str">
        <f>IF($J551=BB$4,MAX(BB$1:BB550)+1,"")</f>
        <v/>
      </c>
      <c r="BC551" s="7" t="str">
        <f>IF($J551=BC$4,MAX(BC$1:BC550)+1,"")</f>
        <v/>
      </c>
      <c r="BD551" s="7" t="str">
        <f>IF($J551=BD$4,MAX(BD$1:BD550)+1,"")</f>
        <v/>
      </c>
      <c r="BE551" s="7" t="str">
        <f>IF($J551=BE$4,MAX(BE$1:BE550)+1,"")</f>
        <v/>
      </c>
      <c r="BF551" s="7" t="str">
        <f>IF($J551=BF$4,MAX(BF$1:BF550)+1,"")</f>
        <v/>
      </c>
      <c r="BG551" s="7" t="str">
        <f>IF($J551=BG$4,MAX(BG$1:BG550)+1,"")</f>
        <v/>
      </c>
      <c r="BH551" s="7" t="str">
        <f>IF($J551=BH$4,MAX(BH$1:BH550)+1,"")</f>
        <v/>
      </c>
      <c r="BI551" s="6">
        <f t="shared" si="36"/>
        <v>1</v>
      </c>
    </row>
    <row r="552" spans="1:61">
      <c r="A552" s="6" t="str">
        <f t="shared" si="33"/>
        <v>มัธยมศึกษาปีที่ 3/1-6</v>
      </c>
      <c r="B552" s="6" t="str">
        <f t="shared" si="34"/>
        <v>ช67314-2</v>
      </c>
      <c r="D552" s="7">
        <v>6</v>
      </c>
      <c r="E552" s="7" t="s">
        <v>1548</v>
      </c>
      <c r="F552" s="6" t="s">
        <v>1549</v>
      </c>
      <c r="G552" s="6" t="s">
        <v>1550</v>
      </c>
      <c r="H552" s="7" t="s">
        <v>788</v>
      </c>
      <c r="J552" s="7" t="str">
        <f>IF(K552='วิชา-ชั้นที่สอน'!$B$17,'วิชา-ชั้นที่สอน'!$A$17,IF(K552='วิชา-ชั้นที่สอน'!$B$18,'วิชา-ชั้นที่สอน'!$A$18,IF(K552='วิชา-ชั้นที่สอน'!$B$19,'วิชา-ชั้นที่สอน'!$A$19,IF(K552='วิชา-ชั้นที่สอน'!$B$20,'วิชา-ชั้นที่สอน'!$A$20,IF(K552='วิชา-ชั้นที่สอน'!$B$21,'วิชา-ชั้นที่สอน'!$A$21,IF(K552='วิชา-ชั้นที่สอน'!$B$22,'วิชา-ชั้นที่สอน'!$A$22,IF(K552='วิชา-ชั้นที่สอน'!$B$23,'วิชา-ชั้นที่สอน'!$A$23,"-")))))))</f>
        <v>ช67314</v>
      </c>
      <c r="K552" s="7" t="s">
        <v>1851</v>
      </c>
      <c r="L552" s="7" t="str">
        <f>IF(J552=0,"",IF(J552="-","",IF(J552="","",VLOOKUP(J552,'วิชา-ชั้นที่สอน'!$A$3:$F$59,3,FALSE))))</f>
        <v>นายธนินภัท วิชรัจจ์</v>
      </c>
      <c r="M552" s="7">
        <f>IF(L552=$M$4,MAX(M$1:$M551)+1,"")</f>
        <v>79</v>
      </c>
      <c r="N552" s="7" t="str">
        <f>IF($L552=N$4,MAX(N$1:N551)+1,"")</f>
        <v/>
      </c>
      <c r="O552" s="7" t="str">
        <f>IF($L552=O$4,MAX(O$1:O551)+1,"")</f>
        <v/>
      </c>
      <c r="P552" s="7" t="str">
        <f>IF($L552=P$4,MAX(P$1:P551)+1,"")</f>
        <v/>
      </c>
      <c r="Q552" s="7" t="str">
        <f>IF($L552=Q$4,MAX(Q$1:Q551)+1,"")</f>
        <v/>
      </c>
      <c r="R552" s="7" t="str">
        <f>IF($L552=R$4,MAX(R$1:R551)+1,"")</f>
        <v/>
      </c>
      <c r="S552" s="7" t="str">
        <f>IF($L552=S$4,MAX(S$1:S551)+1,"")</f>
        <v/>
      </c>
      <c r="T552" s="7" t="str">
        <f>IF($L552=T$4,MAX(T$1:T551)+1,"")</f>
        <v/>
      </c>
      <c r="U552" s="7" t="str">
        <f>IF($L552=U$4,MAX(U$1:U551)+1,"")</f>
        <v/>
      </c>
      <c r="V552" s="6">
        <f t="shared" si="35"/>
        <v>79</v>
      </c>
      <c r="X552" s="7" t="str">
        <f>IF($J552=X$4,MAX(X$1:X551)+1,"")</f>
        <v/>
      </c>
      <c r="Y552" s="7" t="str">
        <f>IF($J552=Y$4,MAX(Y$1:Y551)+1,"")</f>
        <v/>
      </c>
      <c r="Z552" s="7" t="str">
        <f>IF($J552=Z$4,MAX(Z$1:Z551)+1,"")</f>
        <v/>
      </c>
      <c r="AA552" s="7" t="str">
        <f>IF($J552=AA$4,MAX(AA$1:AA551)+1,"")</f>
        <v/>
      </c>
      <c r="AB552" s="7" t="str">
        <f>IF($J552=AB$4,MAX(AB$1:AB551)+1,"")</f>
        <v/>
      </c>
      <c r="AC552" s="7" t="str">
        <f>IF($J552=AC$4,MAX(AC$1:AC551)+1,"")</f>
        <v/>
      </c>
      <c r="AD552" s="7" t="str">
        <f>IF($J552=AD$4,MAX(AD$1:AD551)+1,"")</f>
        <v/>
      </c>
      <c r="AE552" s="7" t="str">
        <f>IF($J552=AE$4,MAX(AE$1:AE551)+1,"")</f>
        <v/>
      </c>
      <c r="AF552" s="7" t="str">
        <f>IF($J552=AF$4,MAX(AF$1:AF551)+1,"")</f>
        <v/>
      </c>
      <c r="AG552" s="7" t="str">
        <f>IF($J552=AG$4,MAX(AG$1:AG551)+1,"")</f>
        <v/>
      </c>
      <c r="AH552" s="7" t="str">
        <f>IF($J552=AH$4,MAX(AH$1:AH551)+1,"")</f>
        <v/>
      </c>
      <c r="AI552" s="7" t="str">
        <f>IF($J552=AI$4,MAX(AI$1:AI551)+1,"")</f>
        <v/>
      </c>
      <c r="AJ552" s="7" t="str">
        <f>IF($J552=AJ$4,MAX(AJ$1:AJ551)+1,"")</f>
        <v/>
      </c>
      <c r="AK552" s="7" t="str">
        <f>IF($J552=AK$4,MAX(AK$1:AK551)+1,"")</f>
        <v/>
      </c>
      <c r="AL552" s="7" t="str">
        <f>IF($J552=AL$4,MAX(AL$1:AL551)+1,"")</f>
        <v/>
      </c>
      <c r="AM552" s="7" t="str">
        <f>IF($J552=AM$4,MAX(AM$1:AM551)+1,"")</f>
        <v/>
      </c>
      <c r="AN552" s="7" t="str">
        <f>IF($J552=AN$4,MAX(AN$1:AN551)+1,"")</f>
        <v/>
      </c>
      <c r="AO552" s="7" t="str">
        <f>IF($J552=AO$4,MAX(AO$1:AO551)+1,"")</f>
        <v/>
      </c>
      <c r="AP552" s="7" t="str">
        <f>IF($J552=AP$4,MAX(AP$1:AP551)+1,"")</f>
        <v/>
      </c>
      <c r="AQ552" s="7" t="str">
        <f>IF($J552=AQ$4,MAX(AQ$1:AQ551)+1,"")</f>
        <v/>
      </c>
      <c r="AR552" s="7">
        <f>IF($J552=AR$4,MAX(AR$1:AR551)+1,"")</f>
        <v>2</v>
      </c>
      <c r="AS552" s="7" t="str">
        <f>IF($J552=AS$4,MAX(AS$1:AS551)+1,"")</f>
        <v/>
      </c>
      <c r="AT552" s="7" t="str">
        <f>IF($J552=AT$4,MAX(AT$1:AT551)+1,"")</f>
        <v/>
      </c>
      <c r="AU552" s="7" t="str">
        <f>IF($J552=AU$4,MAX(AU$1:AU551)+1,"")</f>
        <v/>
      </c>
      <c r="AV552" s="7" t="str">
        <f>IF($J552=AV$4,MAX(AV$1:AV551)+1,"")</f>
        <v/>
      </c>
      <c r="AW552" s="7" t="str">
        <f>IF($J552=AW$4,MAX(AW$1:AW551)+1,"")</f>
        <v/>
      </c>
      <c r="AX552" s="7" t="str">
        <f>IF($J552=AX$4,MAX(AX$1:AX551)+1,"")</f>
        <v/>
      </c>
      <c r="AY552" s="7" t="str">
        <f>IF($J552=AY$4,MAX(AY$1:AY551)+1,"")</f>
        <v/>
      </c>
      <c r="AZ552" s="7" t="str">
        <f>IF($J552=AZ$4,MAX(AZ$1:AZ551)+1,"")</f>
        <v/>
      </c>
      <c r="BA552" s="7" t="str">
        <f>IF($J552=BA$4,MAX(BA$1:BA551)+1,"")</f>
        <v/>
      </c>
      <c r="BB552" s="7" t="str">
        <f>IF($J552=BB$4,MAX(BB$1:BB551)+1,"")</f>
        <v/>
      </c>
      <c r="BC552" s="7" t="str">
        <f>IF($J552=BC$4,MAX(BC$1:BC551)+1,"")</f>
        <v/>
      </c>
      <c r="BD552" s="7" t="str">
        <f>IF($J552=BD$4,MAX(BD$1:BD551)+1,"")</f>
        <v/>
      </c>
      <c r="BE552" s="7" t="str">
        <f>IF($J552=BE$4,MAX(BE$1:BE551)+1,"")</f>
        <v/>
      </c>
      <c r="BF552" s="7" t="str">
        <f>IF($J552=BF$4,MAX(BF$1:BF551)+1,"")</f>
        <v/>
      </c>
      <c r="BG552" s="7" t="str">
        <f>IF($J552=BG$4,MAX(BG$1:BG551)+1,"")</f>
        <v/>
      </c>
      <c r="BH552" s="7" t="str">
        <f>IF($J552=BH$4,MAX(BH$1:BH551)+1,"")</f>
        <v/>
      </c>
      <c r="BI552" s="6">
        <f t="shared" si="36"/>
        <v>2</v>
      </c>
    </row>
    <row r="553" spans="1:61">
      <c r="A553" s="6" t="str">
        <f t="shared" si="33"/>
        <v>มัธยมศึกษาปีที่ 3/1-7</v>
      </c>
      <c r="B553" s="6" t="str">
        <f t="shared" si="34"/>
        <v>ช67310-4</v>
      </c>
      <c r="D553" s="7">
        <v>7</v>
      </c>
      <c r="E553" s="7" t="s">
        <v>1551</v>
      </c>
      <c r="F553" s="6" t="s">
        <v>1552</v>
      </c>
      <c r="G553" s="6" t="s">
        <v>1553</v>
      </c>
      <c r="H553" s="7" t="s">
        <v>788</v>
      </c>
      <c r="J553" s="7" t="str">
        <f>IF(K553='วิชา-ชั้นที่สอน'!$B$17,'วิชา-ชั้นที่สอน'!$A$17,IF(K553='วิชา-ชั้นที่สอน'!$B$18,'วิชา-ชั้นที่สอน'!$A$18,IF(K553='วิชา-ชั้นที่สอน'!$B$19,'วิชา-ชั้นที่สอน'!$A$19,IF(K553='วิชา-ชั้นที่สอน'!$B$20,'วิชา-ชั้นที่สอน'!$A$20,IF(K553='วิชา-ชั้นที่สอน'!$B$21,'วิชา-ชั้นที่สอน'!$A$21,IF(K553='วิชา-ชั้นที่สอน'!$B$22,'วิชา-ชั้นที่สอน'!$A$22,IF(K553='วิชา-ชั้นที่สอน'!$B$23,'วิชา-ชั้นที่สอน'!$A$23,"-")))))))</f>
        <v>ช67310</v>
      </c>
      <c r="K553" s="7" t="s">
        <v>1855</v>
      </c>
      <c r="L553" s="7" t="str">
        <f>IF(J553=0,"",IF(J553="-","",IF(J553="","",VLOOKUP(J553,'วิชา-ชั้นที่สอน'!$A$3:$F$59,3,FALSE))))</f>
        <v>นางสาวอริยา แดงด้อมยุทธ</v>
      </c>
      <c r="M553" s="7" t="str">
        <f>IF(L553=$M$4,MAX(M$1:$M552)+1,"")</f>
        <v/>
      </c>
      <c r="N553" s="7" t="str">
        <f>IF($L553=N$4,MAX(N$1:N552)+1,"")</f>
        <v/>
      </c>
      <c r="O553" s="7" t="str">
        <f>IF($L553=O$4,MAX(O$1:O552)+1,"")</f>
        <v/>
      </c>
      <c r="P553" s="7" t="str">
        <f>IF($L553=P$4,MAX(P$1:P552)+1,"")</f>
        <v/>
      </c>
      <c r="Q553" s="7">
        <f>IF($L553=Q$4,MAX(Q$1:Q552)+1,"")</f>
        <v>15</v>
      </c>
      <c r="R553" s="7" t="str">
        <f>IF($L553=R$4,MAX(R$1:R552)+1,"")</f>
        <v/>
      </c>
      <c r="S553" s="7" t="str">
        <f>IF($L553=S$4,MAX(S$1:S552)+1,"")</f>
        <v/>
      </c>
      <c r="T553" s="7" t="str">
        <f>IF($L553=T$4,MAX(T$1:T552)+1,"")</f>
        <v/>
      </c>
      <c r="U553" s="7" t="str">
        <f>IF($L553=U$4,MAX(U$1:U552)+1,"")</f>
        <v/>
      </c>
      <c r="V553" s="6">
        <f t="shared" si="35"/>
        <v>15</v>
      </c>
      <c r="X553" s="7" t="str">
        <f>IF($J553=X$4,MAX(X$1:X552)+1,"")</f>
        <v/>
      </c>
      <c r="Y553" s="7" t="str">
        <f>IF($J553=Y$4,MAX(Y$1:Y552)+1,"")</f>
        <v/>
      </c>
      <c r="Z553" s="7" t="str">
        <f>IF($J553=Z$4,MAX(Z$1:Z552)+1,"")</f>
        <v/>
      </c>
      <c r="AA553" s="7" t="str">
        <f>IF($J553=AA$4,MAX(AA$1:AA552)+1,"")</f>
        <v/>
      </c>
      <c r="AB553" s="7" t="str">
        <f>IF($J553=AB$4,MAX(AB$1:AB552)+1,"")</f>
        <v/>
      </c>
      <c r="AC553" s="7" t="str">
        <f>IF($J553=AC$4,MAX(AC$1:AC552)+1,"")</f>
        <v/>
      </c>
      <c r="AD553" s="7" t="str">
        <f>IF($J553=AD$4,MAX(AD$1:AD552)+1,"")</f>
        <v/>
      </c>
      <c r="AE553" s="7" t="str">
        <f>IF($J553=AE$4,MAX(AE$1:AE552)+1,"")</f>
        <v/>
      </c>
      <c r="AF553" s="7" t="str">
        <f>IF($J553=AF$4,MAX(AF$1:AF552)+1,"")</f>
        <v/>
      </c>
      <c r="AG553" s="7" t="str">
        <f>IF($J553=AG$4,MAX(AG$1:AG552)+1,"")</f>
        <v/>
      </c>
      <c r="AH553" s="7" t="str">
        <f>IF($J553=AH$4,MAX(AH$1:AH552)+1,"")</f>
        <v/>
      </c>
      <c r="AI553" s="7" t="str">
        <f>IF($J553=AI$4,MAX(AI$1:AI552)+1,"")</f>
        <v/>
      </c>
      <c r="AJ553" s="7" t="str">
        <f>IF($J553=AJ$4,MAX(AJ$1:AJ552)+1,"")</f>
        <v/>
      </c>
      <c r="AK553" s="7" t="str">
        <f>IF($J553=AK$4,MAX(AK$1:AK552)+1,"")</f>
        <v/>
      </c>
      <c r="AL553" s="7" t="str">
        <f>IF($J553=AL$4,MAX(AL$1:AL552)+1,"")</f>
        <v/>
      </c>
      <c r="AM553" s="7" t="str">
        <f>IF($J553=AM$4,MAX(AM$1:AM552)+1,"")</f>
        <v/>
      </c>
      <c r="AN553" s="7">
        <f>IF($J553=AN$4,MAX(AN$1:AN552)+1,"")</f>
        <v>4</v>
      </c>
      <c r="AO553" s="7" t="str">
        <f>IF($J553=AO$4,MAX(AO$1:AO552)+1,"")</f>
        <v/>
      </c>
      <c r="AP553" s="7" t="str">
        <f>IF($J553=AP$4,MAX(AP$1:AP552)+1,"")</f>
        <v/>
      </c>
      <c r="AQ553" s="7" t="str">
        <f>IF($J553=AQ$4,MAX(AQ$1:AQ552)+1,"")</f>
        <v/>
      </c>
      <c r="AR553" s="7" t="str">
        <f>IF($J553=AR$4,MAX(AR$1:AR552)+1,"")</f>
        <v/>
      </c>
      <c r="AS553" s="7" t="str">
        <f>IF($J553=AS$4,MAX(AS$1:AS552)+1,"")</f>
        <v/>
      </c>
      <c r="AT553" s="7" t="str">
        <f>IF($J553=AT$4,MAX(AT$1:AT552)+1,"")</f>
        <v/>
      </c>
      <c r="AU553" s="7" t="str">
        <f>IF($J553=AU$4,MAX(AU$1:AU552)+1,"")</f>
        <v/>
      </c>
      <c r="AV553" s="7" t="str">
        <f>IF($J553=AV$4,MAX(AV$1:AV552)+1,"")</f>
        <v/>
      </c>
      <c r="AW553" s="7" t="str">
        <f>IF($J553=AW$4,MAX(AW$1:AW552)+1,"")</f>
        <v/>
      </c>
      <c r="AX553" s="7" t="str">
        <f>IF($J553=AX$4,MAX(AX$1:AX552)+1,"")</f>
        <v/>
      </c>
      <c r="AY553" s="7" t="str">
        <f>IF($J553=AY$4,MAX(AY$1:AY552)+1,"")</f>
        <v/>
      </c>
      <c r="AZ553" s="7" t="str">
        <f>IF($J553=AZ$4,MAX(AZ$1:AZ552)+1,"")</f>
        <v/>
      </c>
      <c r="BA553" s="7" t="str">
        <f>IF($J553=BA$4,MAX(BA$1:BA552)+1,"")</f>
        <v/>
      </c>
      <c r="BB553" s="7" t="str">
        <f>IF($J553=BB$4,MAX(BB$1:BB552)+1,"")</f>
        <v/>
      </c>
      <c r="BC553" s="7" t="str">
        <f>IF($J553=BC$4,MAX(BC$1:BC552)+1,"")</f>
        <v/>
      </c>
      <c r="BD553" s="7" t="str">
        <f>IF($J553=BD$4,MAX(BD$1:BD552)+1,"")</f>
        <v/>
      </c>
      <c r="BE553" s="7" t="str">
        <f>IF($J553=BE$4,MAX(BE$1:BE552)+1,"")</f>
        <v/>
      </c>
      <c r="BF553" s="7" t="str">
        <f>IF($J553=BF$4,MAX(BF$1:BF552)+1,"")</f>
        <v/>
      </c>
      <c r="BG553" s="7" t="str">
        <f>IF($J553=BG$4,MAX(BG$1:BG552)+1,"")</f>
        <v/>
      </c>
      <c r="BH553" s="7" t="str">
        <f>IF($J553=BH$4,MAX(BH$1:BH552)+1,"")</f>
        <v/>
      </c>
      <c r="BI553" s="6">
        <f t="shared" si="36"/>
        <v>4</v>
      </c>
    </row>
    <row r="554" spans="1:61">
      <c r="A554" s="6" t="str">
        <f t="shared" si="33"/>
        <v>มัธยมศึกษาปีที่ 3/1-8</v>
      </c>
      <c r="B554" s="6" t="str">
        <f t="shared" si="34"/>
        <v>ช67310-5</v>
      </c>
      <c r="D554" s="7">
        <v>8</v>
      </c>
      <c r="E554" s="7" t="s">
        <v>1554</v>
      </c>
      <c r="F554" s="6" t="s">
        <v>1555</v>
      </c>
      <c r="G554" s="6" t="s">
        <v>549</v>
      </c>
      <c r="H554" s="7" t="s">
        <v>788</v>
      </c>
      <c r="J554" s="7" t="str">
        <f>IF(K554='วิชา-ชั้นที่สอน'!$B$17,'วิชา-ชั้นที่สอน'!$A$17,IF(K554='วิชา-ชั้นที่สอน'!$B$18,'วิชา-ชั้นที่สอน'!$A$18,IF(K554='วิชา-ชั้นที่สอน'!$B$19,'วิชา-ชั้นที่สอน'!$A$19,IF(K554='วิชา-ชั้นที่สอน'!$B$20,'วิชา-ชั้นที่สอน'!$A$20,IF(K554='วิชา-ชั้นที่สอน'!$B$21,'วิชา-ชั้นที่สอน'!$A$21,IF(K554='วิชา-ชั้นที่สอน'!$B$22,'วิชา-ชั้นที่สอน'!$A$22,IF(K554='วิชา-ชั้นที่สอน'!$B$23,'วิชา-ชั้นที่สอน'!$A$23,"-")))))))</f>
        <v>ช67310</v>
      </c>
      <c r="K554" s="7" t="s">
        <v>1855</v>
      </c>
      <c r="L554" s="7" t="str">
        <f>IF(J554=0,"",IF(J554="-","",IF(J554="","",VLOOKUP(J554,'วิชา-ชั้นที่สอน'!$A$3:$F$59,3,FALSE))))</f>
        <v>นางสาวอริยา แดงด้อมยุทธ</v>
      </c>
      <c r="M554" s="7" t="str">
        <f>IF(L554=$M$4,MAX(M$1:$M553)+1,"")</f>
        <v/>
      </c>
      <c r="N554" s="7" t="str">
        <f>IF($L554=N$4,MAX(N$1:N553)+1,"")</f>
        <v/>
      </c>
      <c r="O554" s="7" t="str">
        <f>IF($L554=O$4,MAX(O$1:O553)+1,"")</f>
        <v/>
      </c>
      <c r="P554" s="7" t="str">
        <f>IF($L554=P$4,MAX(P$1:P553)+1,"")</f>
        <v/>
      </c>
      <c r="Q554" s="7">
        <f>IF($L554=Q$4,MAX(Q$1:Q553)+1,"")</f>
        <v>16</v>
      </c>
      <c r="R554" s="7" t="str">
        <f>IF($L554=R$4,MAX(R$1:R553)+1,"")</f>
        <v/>
      </c>
      <c r="S554" s="7" t="str">
        <f>IF($L554=S$4,MAX(S$1:S553)+1,"")</f>
        <v/>
      </c>
      <c r="T554" s="7" t="str">
        <f>IF($L554=T$4,MAX(T$1:T553)+1,"")</f>
        <v/>
      </c>
      <c r="U554" s="7" t="str">
        <f>IF($L554=U$4,MAX(U$1:U553)+1,"")</f>
        <v/>
      </c>
      <c r="V554" s="6">
        <f t="shared" si="35"/>
        <v>16</v>
      </c>
      <c r="X554" s="7" t="str">
        <f>IF($J554=X$4,MAX(X$1:X553)+1,"")</f>
        <v/>
      </c>
      <c r="Y554" s="7" t="str">
        <f>IF($J554=Y$4,MAX(Y$1:Y553)+1,"")</f>
        <v/>
      </c>
      <c r="Z554" s="7" t="str">
        <f>IF($J554=Z$4,MAX(Z$1:Z553)+1,"")</f>
        <v/>
      </c>
      <c r="AA554" s="7" t="str">
        <f>IF($J554=AA$4,MAX(AA$1:AA553)+1,"")</f>
        <v/>
      </c>
      <c r="AB554" s="7" t="str">
        <f>IF($J554=AB$4,MAX(AB$1:AB553)+1,"")</f>
        <v/>
      </c>
      <c r="AC554" s="7" t="str">
        <f>IF($J554=AC$4,MAX(AC$1:AC553)+1,"")</f>
        <v/>
      </c>
      <c r="AD554" s="7" t="str">
        <f>IF($J554=AD$4,MAX(AD$1:AD553)+1,"")</f>
        <v/>
      </c>
      <c r="AE554" s="7" t="str">
        <f>IF($J554=AE$4,MAX(AE$1:AE553)+1,"")</f>
        <v/>
      </c>
      <c r="AF554" s="7" t="str">
        <f>IF($J554=AF$4,MAX(AF$1:AF553)+1,"")</f>
        <v/>
      </c>
      <c r="AG554" s="7" t="str">
        <f>IF($J554=AG$4,MAX(AG$1:AG553)+1,"")</f>
        <v/>
      </c>
      <c r="AH554" s="7" t="str">
        <f>IF($J554=AH$4,MAX(AH$1:AH553)+1,"")</f>
        <v/>
      </c>
      <c r="AI554" s="7" t="str">
        <f>IF($J554=AI$4,MAX(AI$1:AI553)+1,"")</f>
        <v/>
      </c>
      <c r="AJ554" s="7" t="str">
        <f>IF($J554=AJ$4,MAX(AJ$1:AJ553)+1,"")</f>
        <v/>
      </c>
      <c r="AK554" s="7" t="str">
        <f>IF($J554=AK$4,MAX(AK$1:AK553)+1,"")</f>
        <v/>
      </c>
      <c r="AL554" s="7" t="str">
        <f>IF($J554=AL$4,MAX(AL$1:AL553)+1,"")</f>
        <v/>
      </c>
      <c r="AM554" s="7" t="str">
        <f>IF($J554=AM$4,MAX(AM$1:AM553)+1,"")</f>
        <v/>
      </c>
      <c r="AN554" s="7">
        <f>IF($J554=AN$4,MAX(AN$1:AN553)+1,"")</f>
        <v>5</v>
      </c>
      <c r="AO554" s="7" t="str">
        <f>IF($J554=AO$4,MAX(AO$1:AO553)+1,"")</f>
        <v/>
      </c>
      <c r="AP554" s="7" t="str">
        <f>IF($J554=AP$4,MAX(AP$1:AP553)+1,"")</f>
        <v/>
      </c>
      <c r="AQ554" s="7" t="str">
        <f>IF($J554=AQ$4,MAX(AQ$1:AQ553)+1,"")</f>
        <v/>
      </c>
      <c r="AR554" s="7" t="str">
        <f>IF($J554=AR$4,MAX(AR$1:AR553)+1,"")</f>
        <v/>
      </c>
      <c r="AS554" s="7" t="str">
        <f>IF($J554=AS$4,MAX(AS$1:AS553)+1,"")</f>
        <v/>
      </c>
      <c r="AT554" s="7" t="str">
        <f>IF($J554=AT$4,MAX(AT$1:AT553)+1,"")</f>
        <v/>
      </c>
      <c r="AU554" s="7" t="str">
        <f>IF($J554=AU$4,MAX(AU$1:AU553)+1,"")</f>
        <v/>
      </c>
      <c r="AV554" s="7" t="str">
        <f>IF($J554=AV$4,MAX(AV$1:AV553)+1,"")</f>
        <v/>
      </c>
      <c r="AW554" s="7" t="str">
        <f>IF($J554=AW$4,MAX(AW$1:AW553)+1,"")</f>
        <v/>
      </c>
      <c r="AX554" s="7" t="str">
        <f>IF($J554=AX$4,MAX(AX$1:AX553)+1,"")</f>
        <v/>
      </c>
      <c r="AY554" s="7" t="str">
        <f>IF($J554=AY$4,MAX(AY$1:AY553)+1,"")</f>
        <v/>
      </c>
      <c r="AZ554" s="7" t="str">
        <f>IF($J554=AZ$4,MAX(AZ$1:AZ553)+1,"")</f>
        <v/>
      </c>
      <c r="BA554" s="7" t="str">
        <f>IF($J554=BA$4,MAX(BA$1:BA553)+1,"")</f>
        <v/>
      </c>
      <c r="BB554" s="7" t="str">
        <f>IF($J554=BB$4,MAX(BB$1:BB553)+1,"")</f>
        <v/>
      </c>
      <c r="BC554" s="7" t="str">
        <f>IF($J554=BC$4,MAX(BC$1:BC553)+1,"")</f>
        <v/>
      </c>
      <c r="BD554" s="7" t="str">
        <f>IF($J554=BD$4,MAX(BD$1:BD553)+1,"")</f>
        <v/>
      </c>
      <c r="BE554" s="7" t="str">
        <f>IF($J554=BE$4,MAX(BE$1:BE553)+1,"")</f>
        <v/>
      </c>
      <c r="BF554" s="7" t="str">
        <f>IF($J554=BF$4,MAX(BF$1:BF553)+1,"")</f>
        <v/>
      </c>
      <c r="BG554" s="7" t="str">
        <f>IF($J554=BG$4,MAX(BG$1:BG553)+1,"")</f>
        <v/>
      </c>
      <c r="BH554" s="7" t="str">
        <f>IF($J554=BH$4,MAX(BH$1:BH553)+1,"")</f>
        <v/>
      </c>
      <c r="BI554" s="6">
        <f t="shared" si="36"/>
        <v>5</v>
      </c>
    </row>
    <row r="555" spans="1:61">
      <c r="A555" s="6" t="str">
        <f t="shared" si="33"/>
        <v>มัธยมศึกษาปีที่ 3/1-9</v>
      </c>
      <c r="B555" s="6" t="str">
        <f t="shared" si="34"/>
        <v>ช67314-3</v>
      </c>
      <c r="D555" s="7">
        <v>9</v>
      </c>
      <c r="E555" s="7" t="s">
        <v>1556</v>
      </c>
      <c r="F555" s="6" t="s">
        <v>1557</v>
      </c>
      <c r="G555" s="6" t="s">
        <v>910</v>
      </c>
      <c r="H555" s="7" t="s">
        <v>788</v>
      </c>
      <c r="J555" s="7" t="str">
        <f>IF(K555='วิชา-ชั้นที่สอน'!$B$17,'วิชา-ชั้นที่สอน'!$A$17,IF(K555='วิชา-ชั้นที่สอน'!$B$18,'วิชา-ชั้นที่สอน'!$A$18,IF(K555='วิชา-ชั้นที่สอน'!$B$19,'วิชา-ชั้นที่สอน'!$A$19,IF(K555='วิชา-ชั้นที่สอน'!$B$20,'วิชา-ชั้นที่สอน'!$A$20,IF(K555='วิชา-ชั้นที่สอน'!$B$21,'วิชา-ชั้นที่สอน'!$A$21,IF(K555='วิชา-ชั้นที่สอน'!$B$22,'วิชา-ชั้นที่สอน'!$A$22,IF(K555='วิชา-ชั้นที่สอน'!$B$23,'วิชา-ชั้นที่สอน'!$A$23,"-")))))))</f>
        <v>ช67314</v>
      </c>
      <c r="K555" s="7" t="s">
        <v>1851</v>
      </c>
      <c r="L555" s="7" t="str">
        <f>IF(J555=0,"",IF(J555="-","",IF(J555="","",VLOOKUP(J555,'วิชา-ชั้นที่สอน'!$A$3:$F$59,3,FALSE))))</f>
        <v>นายธนินภัท วิชรัจจ์</v>
      </c>
      <c r="M555" s="7">
        <f>IF(L555=$M$4,MAX(M$1:$M554)+1,"")</f>
        <v>80</v>
      </c>
      <c r="N555" s="7" t="str">
        <f>IF($L555=N$4,MAX(N$1:N554)+1,"")</f>
        <v/>
      </c>
      <c r="O555" s="7" t="str">
        <f>IF($L555=O$4,MAX(O$1:O554)+1,"")</f>
        <v/>
      </c>
      <c r="P555" s="7" t="str">
        <f>IF($L555=P$4,MAX(P$1:P554)+1,"")</f>
        <v/>
      </c>
      <c r="Q555" s="7" t="str">
        <f>IF($L555=Q$4,MAX(Q$1:Q554)+1,"")</f>
        <v/>
      </c>
      <c r="R555" s="7" t="str">
        <f>IF($L555=R$4,MAX(R$1:R554)+1,"")</f>
        <v/>
      </c>
      <c r="S555" s="7" t="str">
        <f>IF($L555=S$4,MAX(S$1:S554)+1,"")</f>
        <v/>
      </c>
      <c r="T555" s="7" t="str">
        <f>IF($L555=T$4,MAX(T$1:T554)+1,"")</f>
        <v/>
      </c>
      <c r="U555" s="7" t="str">
        <f>IF($L555=U$4,MAX(U$1:U554)+1,"")</f>
        <v/>
      </c>
      <c r="V555" s="6">
        <f t="shared" si="35"/>
        <v>80</v>
      </c>
      <c r="X555" s="7" t="str">
        <f>IF($J555=X$4,MAX(X$1:X554)+1,"")</f>
        <v/>
      </c>
      <c r="Y555" s="7" t="str">
        <f>IF($J555=Y$4,MAX(Y$1:Y554)+1,"")</f>
        <v/>
      </c>
      <c r="Z555" s="7" t="str">
        <f>IF($J555=Z$4,MAX(Z$1:Z554)+1,"")</f>
        <v/>
      </c>
      <c r="AA555" s="7" t="str">
        <f>IF($J555=AA$4,MAX(AA$1:AA554)+1,"")</f>
        <v/>
      </c>
      <c r="AB555" s="7" t="str">
        <f>IF($J555=AB$4,MAX(AB$1:AB554)+1,"")</f>
        <v/>
      </c>
      <c r="AC555" s="7" t="str">
        <f>IF($J555=AC$4,MAX(AC$1:AC554)+1,"")</f>
        <v/>
      </c>
      <c r="AD555" s="7" t="str">
        <f>IF($J555=AD$4,MAX(AD$1:AD554)+1,"")</f>
        <v/>
      </c>
      <c r="AE555" s="7" t="str">
        <f>IF($J555=AE$4,MAX(AE$1:AE554)+1,"")</f>
        <v/>
      </c>
      <c r="AF555" s="7" t="str">
        <f>IF($J555=AF$4,MAX(AF$1:AF554)+1,"")</f>
        <v/>
      </c>
      <c r="AG555" s="7" t="str">
        <f>IF($J555=AG$4,MAX(AG$1:AG554)+1,"")</f>
        <v/>
      </c>
      <c r="AH555" s="7" t="str">
        <f>IF($J555=AH$4,MAX(AH$1:AH554)+1,"")</f>
        <v/>
      </c>
      <c r="AI555" s="7" t="str">
        <f>IF($J555=AI$4,MAX(AI$1:AI554)+1,"")</f>
        <v/>
      </c>
      <c r="AJ555" s="7" t="str">
        <f>IF($J555=AJ$4,MAX(AJ$1:AJ554)+1,"")</f>
        <v/>
      </c>
      <c r="AK555" s="7" t="str">
        <f>IF($J555=AK$4,MAX(AK$1:AK554)+1,"")</f>
        <v/>
      </c>
      <c r="AL555" s="7" t="str">
        <f>IF($J555=AL$4,MAX(AL$1:AL554)+1,"")</f>
        <v/>
      </c>
      <c r="AM555" s="7" t="str">
        <f>IF($J555=AM$4,MAX(AM$1:AM554)+1,"")</f>
        <v/>
      </c>
      <c r="AN555" s="7" t="str">
        <f>IF($J555=AN$4,MAX(AN$1:AN554)+1,"")</f>
        <v/>
      </c>
      <c r="AO555" s="7" t="str">
        <f>IF($J555=AO$4,MAX(AO$1:AO554)+1,"")</f>
        <v/>
      </c>
      <c r="AP555" s="7" t="str">
        <f>IF($J555=AP$4,MAX(AP$1:AP554)+1,"")</f>
        <v/>
      </c>
      <c r="AQ555" s="7" t="str">
        <f>IF($J555=AQ$4,MAX(AQ$1:AQ554)+1,"")</f>
        <v/>
      </c>
      <c r="AR555" s="7">
        <f>IF($J555=AR$4,MAX(AR$1:AR554)+1,"")</f>
        <v>3</v>
      </c>
      <c r="AS555" s="7" t="str">
        <f>IF($J555=AS$4,MAX(AS$1:AS554)+1,"")</f>
        <v/>
      </c>
      <c r="AT555" s="7" t="str">
        <f>IF($J555=AT$4,MAX(AT$1:AT554)+1,"")</f>
        <v/>
      </c>
      <c r="AU555" s="7" t="str">
        <f>IF($J555=AU$4,MAX(AU$1:AU554)+1,"")</f>
        <v/>
      </c>
      <c r="AV555" s="7" t="str">
        <f>IF($J555=AV$4,MAX(AV$1:AV554)+1,"")</f>
        <v/>
      </c>
      <c r="AW555" s="7" t="str">
        <f>IF($J555=AW$4,MAX(AW$1:AW554)+1,"")</f>
        <v/>
      </c>
      <c r="AX555" s="7" t="str">
        <f>IF($J555=AX$4,MAX(AX$1:AX554)+1,"")</f>
        <v/>
      </c>
      <c r="AY555" s="7" t="str">
        <f>IF($J555=AY$4,MAX(AY$1:AY554)+1,"")</f>
        <v/>
      </c>
      <c r="AZ555" s="7" t="str">
        <f>IF($J555=AZ$4,MAX(AZ$1:AZ554)+1,"")</f>
        <v/>
      </c>
      <c r="BA555" s="7" t="str">
        <f>IF($J555=BA$4,MAX(BA$1:BA554)+1,"")</f>
        <v/>
      </c>
      <c r="BB555" s="7" t="str">
        <f>IF($J555=BB$4,MAX(BB$1:BB554)+1,"")</f>
        <v/>
      </c>
      <c r="BC555" s="7" t="str">
        <f>IF($J555=BC$4,MAX(BC$1:BC554)+1,"")</f>
        <v/>
      </c>
      <c r="BD555" s="7" t="str">
        <f>IF($J555=BD$4,MAX(BD$1:BD554)+1,"")</f>
        <v/>
      </c>
      <c r="BE555" s="7" t="str">
        <f>IF($J555=BE$4,MAX(BE$1:BE554)+1,"")</f>
        <v/>
      </c>
      <c r="BF555" s="7" t="str">
        <f>IF($J555=BF$4,MAX(BF$1:BF554)+1,"")</f>
        <v/>
      </c>
      <c r="BG555" s="7" t="str">
        <f>IF($J555=BG$4,MAX(BG$1:BG554)+1,"")</f>
        <v/>
      </c>
      <c r="BH555" s="7" t="str">
        <f>IF($J555=BH$4,MAX(BH$1:BH554)+1,"")</f>
        <v/>
      </c>
      <c r="BI555" s="6">
        <f t="shared" si="36"/>
        <v>3</v>
      </c>
    </row>
    <row r="556" spans="1:61">
      <c r="A556" s="6" t="str">
        <f t="shared" si="33"/>
        <v>มัธยมศึกษาปีที่ 3/1-10</v>
      </c>
      <c r="B556" s="6" t="str">
        <f t="shared" si="34"/>
        <v>ช67310-6</v>
      </c>
      <c r="D556" s="7">
        <v>10</v>
      </c>
      <c r="E556" s="7" t="s">
        <v>1558</v>
      </c>
      <c r="F556" s="6" t="s">
        <v>1893</v>
      </c>
      <c r="G556" s="6" t="s">
        <v>1559</v>
      </c>
      <c r="H556" s="7" t="s">
        <v>788</v>
      </c>
      <c r="J556" s="7" t="str">
        <f>IF(K556='วิชา-ชั้นที่สอน'!$B$17,'วิชา-ชั้นที่สอน'!$A$17,IF(K556='วิชา-ชั้นที่สอน'!$B$18,'วิชา-ชั้นที่สอน'!$A$18,IF(K556='วิชา-ชั้นที่สอน'!$B$19,'วิชา-ชั้นที่สอน'!$A$19,IF(K556='วิชา-ชั้นที่สอน'!$B$20,'วิชา-ชั้นที่สอน'!$A$20,IF(K556='วิชา-ชั้นที่สอน'!$B$21,'วิชา-ชั้นที่สอน'!$A$21,IF(K556='วิชา-ชั้นที่สอน'!$B$22,'วิชา-ชั้นที่สอน'!$A$22,IF(K556='วิชา-ชั้นที่สอน'!$B$23,'วิชา-ชั้นที่สอน'!$A$23,"-")))))))</f>
        <v>ช67310</v>
      </c>
      <c r="K556" s="7" t="s">
        <v>1855</v>
      </c>
      <c r="L556" s="7" t="str">
        <f>IF(J556=0,"",IF(J556="-","",IF(J556="","",VLOOKUP(J556,'วิชา-ชั้นที่สอน'!$A$3:$F$59,3,FALSE))))</f>
        <v>นางสาวอริยา แดงด้อมยุทธ</v>
      </c>
      <c r="M556" s="7" t="str">
        <f>IF(L556=$M$4,MAX(M$1:$M555)+1,"")</f>
        <v/>
      </c>
      <c r="N556" s="7" t="str">
        <f>IF($L556=N$4,MAX(N$1:N555)+1,"")</f>
        <v/>
      </c>
      <c r="O556" s="7" t="str">
        <f>IF($L556=O$4,MAX(O$1:O555)+1,"")</f>
        <v/>
      </c>
      <c r="P556" s="7" t="str">
        <f>IF($L556=P$4,MAX(P$1:P555)+1,"")</f>
        <v/>
      </c>
      <c r="Q556" s="7">
        <f>IF($L556=Q$4,MAX(Q$1:Q555)+1,"")</f>
        <v>17</v>
      </c>
      <c r="R556" s="7" t="str">
        <f>IF($L556=R$4,MAX(R$1:R555)+1,"")</f>
        <v/>
      </c>
      <c r="S556" s="7" t="str">
        <f>IF($L556=S$4,MAX(S$1:S555)+1,"")</f>
        <v/>
      </c>
      <c r="T556" s="7" t="str">
        <f>IF($L556=T$4,MAX(T$1:T555)+1,"")</f>
        <v/>
      </c>
      <c r="U556" s="7" t="str">
        <f>IF($L556=U$4,MAX(U$1:U555)+1,"")</f>
        <v/>
      </c>
      <c r="V556" s="6">
        <f t="shared" si="35"/>
        <v>17</v>
      </c>
      <c r="X556" s="7" t="str">
        <f>IF($J556=X$4,MAX(X$1:X555)+1,"")</f>
        <v/>
      </c>
      <c r="Y556" s="7" t="str">
        <f>IF($J556=Y$4,MAX(Y$1:Y555)+1,"")</f>
        <v/>
      </c>
      <c r="Z556" s="7" t="str">
        <f>IF($J556=Z$4,MAX(Z$1:Z555)+1,"")</f>
        <v/>
      </c>
      <c r="AA556" s="7" t="str">
        <f>IF($J556=AA$4,MAX(AA$1:AA555)+1,"")</f>
        <v/>
      </c>
      <c r="AB556" s="7" t="str">
        <f>IF($J556=AB$4,MAX(AB$1:AB555)+1,"")</f>
        <v/>
      </c>
      <c r="AC556" s="7" t="str">
        <f>IF($J556=AC$4,MAX(AC$1:AC555)+1,"")</f>
        <v/>
      </c>
      <c r="AD556" s="7" t="str">
        <f>IF($J556=AD$4,MAX(AD$1:AD555)+1,"")</f>
        <v/>
      </c>
      <c r="AE556" s="7" t="str">
        <f>IF($J556=AE$4,MAX(AE$1:AE555)+1,"")</f>
        <v/>
      </c>
      <c r="AF556" s="7" t="str">
        <f>IF($J556=AF$4,MAX(AF$1:AF555)+1,"")</f>
        <v/>
      </c>
      <c r="AG556" s="7" t="str">
        <f>IF($J556=AG$4,MAX(AG$1:AG555)+1,"")</f>
        <v/>
      </c>
      <c r="AH556" s="7" t="str">
        <f>IF($J556=AH$4,MAX(AH$1:AH555)+1,"")</f>
        <v/>
      </c>
      <c r="AI556" s="7" t="str">
        <f>IF($J556=AI$4,MAX(AI$1:AI555)+1,"")</f>
        <v/>
      </c>
      <c r="AJ556" s="7" t="str">
        <f>IF($J556=AJ$4,MAX(AJ$1:AJ555)+1,"")</f>
        <v/>
      </c>
      <c r="AK556" s="7" t="str">
        <f>IF($J556=AK$4,MAX(AK$1:AK555)+1,"")</f>
        <v/>
      </c>
      <c r="AL556" s="7" t="str">
        <f>IF($J556=AL$4,MAX(AL$1:AL555)+1,"")</f>
        <v/>
      </c>
      <c r="AM556" s="7" t="str">
        <f>IF($J556=AM$4,MAX(AM$1:AM555)+1,"")</f>
        <v/>
      </c>
      <c r="AN556" s="7">
        <f>IF($J556=AN$4,MAX(AN$1:AN555)+1,"")</f>
        <v>6</v>
      </c>
      <c r="AO556" s="7" t="str">
        <f>IF($J556=AO$4,MAX(AO$1:AO555)+1,"")</f>
        <v/>
      </c>
      <c r="AP556" s="7" t="str">
        <f>IF($J556=AP$4,MAX(AP$1:AP555)+1,"")</f>
        <v/>
      </c>
      <c r="AQ556" s="7" t="str">
        <f>IF($J556=AQ$4,MAX(AQ$1:AQ555)+1,"")</f>
        <v/>
      </c>
      <c r="AR556" s="7" t="str">
        <f>IF($J556=AR$4,MAX(AR$1:AR555)+1,"")</f>
        <v/>
      </c>
      <c r="AS556" s="7" t="str">
        <f>IF($J556=AS$4,MAX(AS$1:AS555)+1,"")</f>
        <v/>
      </c>
      <c r="AT556" s="7" t="str">
        <f>IF($J556=AT$4,MAX(AT$1:AT555)+1,"")</f>
        <v/>
      </c>
      <c r="AU556" s="7" t="str">
        <f>IF($J556=AU$4,MAX(AU$1:AU555)+1,"")</f>
        <v/>
      </c>
      <c r="AV556" s="7" t="str">
        <f>IF($J556=AV$4,MAX(AV$1:AV555)+1,"")</f>
        <v/>
      </c>
      <c r="AW556" s="7" t="str">
        <f>IF($J556=AW$4,MAX(AW$1:AW555)+1,"")</f>
        <v/>
      </c>
      <c r="AX556" s="7" t="str">
        <f>IF($J556=AX$4,MAX(AX$1:AX555)+1,"")</f>
        <v/>
      </c>
      <c r="AY556" s="7" t="str">
        <f>IF($J556=AY$4,MAX(AY$1:AY555)+1,"")</f>
        <v/>
      </c>
      <c r="AZ556" s="7" t="str">
        <f>IF($J556=AZ$4,MAX(AZ$1:AZ555)+1,"")</f>
        <v/>
      </c>
      <c r="BA556" s="7" t="str">
        <f>IF($J556=BA$4,MAX(BA$1:BA555)+1,"")</f>
        <v/>
      </c>
      <c r="BB556" s="7" t="str">
        <f>IF($J556=BB$4,MAX(BB$1:BB555)+1,"")</f>
        <v/>
      </c>
      <c r="BC556" s="7" t="str">
        <f>IF($J556=BC$4,MAX(BC$1:BC555)+1,"")</f>
        <v/>
      </c>
      <c r="BD556" s="7" t="str">
        <f>IF($J556=BD$4,MAX(BD$1:BD555)+1,"")</f>
        <v/>
      </c>
      <c r="BE556" s="7" t="str">
        <f>IF($J556=BE$4,MAX(BE$1:BE555)+1,"")</f>
        <v/>
      </c>
      <c r="BF556" s="7" t="str">
        <f>IF($J556=BF$4,MAX(BF$1:BF555)+1,"")</f>
        <v/>
      </c>
      <c r="BG556" s="7" t="str">
        <f>IF($J556=BG$4,MAX(BG$1:BG555)+1,"")</f>
        <v/>
      </c>
      <c r="BH556" s="7" t="str">
        <f>IF($J556=BH$4,MAX(BH$1:BH555)+1,"")</f>
        <v/>
      </c>
      <c r="BI556" s="6">
        <f t="shared" si="36"/>
        <v>6</v>
      </c>
    </row>
    <row r="557" spans="1:61">
      <c r="A557" s="6" t="str">
        <f t="shared" si="33"/>
        <v>มัธยมศึกษาปีที่ 3/1-11</v>
      </c>
      <c r="B557" s="6" t="str">
        <f t="shared" si="34"/>
        <v>ช67310-7</v>
      </c>
      <c r="D557" s="7">
        <v>11</v>
      </c>
      <c r="E557" s="7" t="s">
        <v>1560</v>
      </c>
      <c r="F557" s="6" t="s">
        <v>1561</v>
      </c>
      <c r="G557" s="6" t="s">
        <v>1562</v>
      </c>
      <c r="H557" s="7" t="s">
        <v>788</v>
      </c>
      <c r="J557" s="7" t="str">
        <f>IF(K557='วิชา-ชั้นที่สอน'!$B$17,'วิชา-ชั้นที่สอน'!$A$17,IF(K557='วิชา-ชั้นที่สอน'!$B$18,'วิชา-ชั้นที่สอน'!$A$18,IF(K557='วิชา-ชั้นที่สอน'!$B$19,'วิชา-ชั้นที่สอน'!$A$19,IF(K557='วิชา-ชั้นที่สอน'!$B$20,'วิชา-ชั้นที่สอน'!$A$20,IF(K557='วิชา-ชั้นที่สอน'!$B$21,'วิชา-ชั้นที่สอน'!$A$21,IF(K557='วิชา-ชั้นที่สอน'!$B$22,'วิชา-ชั้นที่สอน'!$A$22,IF(K557='วิชา-ชั้นที่สอน'!$B$23,'วิชา-ชั้นที่สอน'!$A$23,"-")))))))</f>
        <v>ช67310</v>
      </c>
      <c r="K557" s="7" t="s">
        <v>1855</v>
      </c>
      <c r="L557" s="7" t="str">
        <f>IF(J557=0,"",IF(J557="-","",IF(J557="","",VLOOKUP(J557,'วิชา-ชั้นที่สอน'!$A$3:$F$59,3,FALSE))))</f>
        <v>นางสาวอริยา แดงด้อมยุทธ</v>
      </c>
      <c r="M557" s="7" t="str">
        <f>IF(L557=$M$4,MAX(M$1:$M556)+1,"")</f>
        <v/>
      </c>
      <c r="N557" s="7" t="str">
        <f>IF($L557=N$4,MAX(N$1:N556)+1,"")</f>
        <v/>
      </c>
      <c r="O557" s="7" t="str">
        <f>IF($L557=O$4,MAX(O$1:O556)+1,"")</f>
        <v/>
      </c>
      <c r="P557" s="7" t="str">
        <f>IF($L557=P$4,MAX(P$1:P556)+1,"")</f>
        <v/>
      </c>
      <c r="Q557" s="7">
        <f>IF($L557=Q$4,MAX(Q$1:Q556)+1,"")</f>
        <v>18</v>
      </c>
      <c r="R557" s="7" t="str">
        <f>IF($L557=R$4,MAX(R$1:R556)+1,"")</f>
        <v/>
      </c>
      <c r="S557" s="7" t="str">
        <f>IF($L557=S$4,MAX(S$1:S556)+1,"")</f>
        <v/>
      </c>
      <c r="T557" s="7" t="str">
        <f>IF($L557=T$4,MAX(T$1:T556)+1,"")</f>
        <v/>
      </c>
      <c r="U557" s="7" t="str">
        <f>IF($L557=U$4,MAX(U$1:U556)+1,"")</f>
        <v/>
      </c>
      <c r="V557" s="6">
        <f t="shared" si="35"/>
        <v>18</v>
      </c>
      <c r="X557" s="7" t="str">
        <f>IF($J557=X$4,MAX(X$1:X556)+1,"")</f>
        <v/>
      </c>
      <c r="Y557" s="7" t="str">
        <f>IF($J557=Y$4,MAX(Y$1:Y556)+1,"")</f>
        <v/>
      </c>
      <c r="Z557" s="7" t="str">
        <f>IF($J557=Z$4,MAX(Z$1:Z556)+1,"")</f>
        <v/>
      </c>
      <c r="AA557" s="7" t="str">
        <f>IF($J557=AA$4,MAX(AA$1:AA556)+1,"")</f>
        <v/>
      </c>
      <c r="AB557" s="7" t="str">
        <f>IF($J557=AB$4,MAX(AB$1:AB556)+1,"")</f>
        <v/>
      </c>
      <c r="AC557" s="7" t="str">
        <f>IF($J557=AC$4,MAX(AC$1:AC556)+1,"")</f>
        <v/>
      </c>
      <c r="AD557" s="7" t="str">
        <f>IF($J557=AD$4,MAX(AD$1:AD556)+1,"")</f>
        <v/>
      </c>
      <c r="AE557" s="7" t="str">
        <f>IF($J557=AE$4,MAX(AE$1:AE556)+1,"")</f>
        <v/>
      </c>
      <c r="AF557" s="7" t="str">
        <f>IF($J557=AF$4,MAX(AF$1:AF556)+1,"")</f>
        <v/>
      </c>
      <c r="AG557" s="7" t="str">
        <f>IF($J557=AG$4,MAX(AG$1:AG556)+1,"")</f>
        <v/>
      </c>
      <c r="AH557" s="7" t="str">
        <f>IF($J557=AH$4,MAX(AH$1:AH556)+1,"")</f>
        <v/>
      </c>
      <c r="AI557" s="7" t="str">
        <f>IF($J557=AI$4,MAX(AI$1:AI556)+1,"")</f>
        <v/>
      </c>
      <c r="AJ557" s="7" t="str">
        <f>IF($J557=AJ$4,MAX(AJ$1:AJ556)+1,"")</f>
        <v/>
      </c>
      <c r="AK557" s="7" t="str">
        <f>IF($J557=AK$4,MAX(AK$1:AK556)+1,"")</f>
        <v/>
      </c>
      <c r="AL557" s="7" t="str">
        <f>IF($J557=AL$4,MAX(AL$1:AL556)+1,"")</f>
        <v/>
      </c>
      <c r="AM557" s="7" t="str">
        <f>IF($J557=AM$4,MAX(AM$1:AM556)+1,"")</f>
        <v/>
      </c>
      <c r="AN557" s="7">
        <f>IF($J557=AN$4,MAX(AN$1:AN556)+1,"")</f>
        <v>7</v>
      </c>
      <c r="AO557" s="7" t="str">
        <f>IF($J557=AO$4,MAX(AO$1:AO556)+1,"")</f>
        <v/>
      </c>
      <c r="AP557" s="7" t="str">
        <f>IF($J557=AP$4,MAX(AP$1:AP556)+1,"")</f>
        <v/>
      </c>
      <c r="AQ557" s="7" t="str">
        <f>IF($J557=AQ$4,MAX(AQ$1:AQ556)+1,"")</f>
        <v/>
      </c>
      <c r="AR557" s="7" t="str">
        <f>IF($J557=AR$4,MAX(AR$1:AR556)+1,"")</f>
        <v/>
      </c>
      <c r="AS557" s="7" t="str">
        <f>IF($J557=AS$4,MAX(AS$1:AS556)+1,"")</f>
        <v/>
      </c>
      <c r="AT557" s="7" t="str">
        <f>IF($J557=AT$4,MAX(AT$1:AT556)+1,"")</f>
        <v/>
      </c>
      <c r="AU557" s="7" t="str">
        <f>IF($J557=AU$4,MAX(AU$1:AU556)+1,"")</f>
        <v/>
      </c>
      <c r="AV557" s="7" t="str">
        <f>IF($J557=AV$4,MAX(AV$1:AV556)+1,"")</f>
        <v/>
      </c>
      <c r="AW557" s="7" t="str">
        <f>IF($J557=AW$4,MAX(AW$1:AW556)+1,"")</f>
        <v/>
      </c>
      <c r="AX557" s="7" t="str">
        <f>IF($J557=AX$4,MAX(AX$1:AX556)+1,"")</f>
        <v/>
      </c>
      <c r="AY557" s="7" t="str">
        <f>IF($J557=AY$4,MAX(AY$1:AY556)+1,"")</f>
        <v/>
      </c>
      <c r="AZ557" s="7" t="str">
        <f>IF($J557=AZ$4,MAX(AZ$1:AZ556)+1,"")</f>
        <v/>
      </c>
      <c r="BA557" s="7" t="str">
        <f>IF($J557=BA$4,MAX(BA$1:BA556)+1,"")</f>
        <v/>
      </c>
      <c r="BB557" s="7" t="str">
        <f>IF($J557=BB$4,MAX(BB$1:BB556)+1,"")</f>
        <v/>
      </c>
      <c r="BC557" s="7" t="str">
        <f>IF($J557=BC$4,MAX(BC$1:BC556)+1,"")</f>
        <v/>
      </c>
      <c r="BD557" s="7" t="str">
        <f>IF($J557=BD$4,MAX(BD$1:BD556)+1,"")</f>
        <v/>
      </c>
      <c r="BE557" s="7" t="str">
        <f>IF($J557=BE$4,MAX(BE$1:BE556)+1,"")</f>
        <v/>
      </c>
      <c r="BF557" s="7" t="str">
        <f>IF($J557=BF$4,MAX(BF$1:BF556)+1,"")</f>
        <v/>
      </c>
      <c r="BG557" s="7" t="str">
        <f>IF($J557=BG$4,MAX(BG$1:BG556)+1,"")</f>
        <v/>
      </c>
      <c r="BH557" s="7" t="str">
        <f>IF($J557=BH$4,MAX(BH$1:BH556)+1,"")</f>
        <v/>
      </c>
      <c r="BI557" s="6">
        <f t="shared" si="36"/>
        <v>7</v>
      </c>
    </row>
    <row r="558" spans="1:61">
      <c r="A558" s="6" t="str">
        <f t="shared" si="33"/>
        <v>มัธยมศึกษาปีที่ 3/1-12</v>
      </c>
      <c r="B558" s="6" t="str">
        <f t="shared" si="34"/>
        <v>ช67310-8</v>
      </c>
      <c r="D558" s="7">
        <v>12</v>
      </c>
      <c r="E558" s="7" t="s">
        <v>1563</v>
      </c>
      <c r="F558" s="6" t="s">
        <v>1564</v>
      </c>
      <c r="G558" s="6" t="s">
        <v>1565</v>
      </c>
      <c r="H558" s="7" t="s">
        <v>788</v>
      </c>
      <c r="J558" s="7" t="str">
        <f>IF(K558='วิชา-ชั้นที่สอน'!$B$17,'วิชา-ชั้นที่สอน'!$A$17,IF(K558='วิชา-ชั้นที่สอน'!$B$18,'วิชา-ชั้นที่สอน'!$A$18,IF(K558='วิชา-ชั้นที่สอน'!$B$19,'วิชา-ชั้นที่สอน'!$A$19,IF(K558='วิชา-ชั้นที่สอน'!$B$20,'วิชา-ชั้นที่สอน'!$A$20,IF(K558='วิชา-ชั้นที่สอน'!$B$21,'วิชา-ชั้นที่สอน'!$A$21,IF(K558='วิชา-ชั้นที่สอน'!$B$22,'วิชา-ชั้นที่สอน'!$A$22,IF(K558='วิชา-ชั้นที่สอน'!$B$23,'วิชา-ชั้นที่สอน'!$A$23,"-")))))))</f>
        <v>ช67310</v>
      </c>
      <c r="K558" s="7" t="s">
        <v>1855</v>
      </c>
      <c r="L558" s="7" t="str">
        <f>IF(J558=0,"",IF(J558="-","",IF(J558="","",VLOOKUP(J558,'วิชา-ชั้นที่สอน'!$A$3:$F$59,3,FALSE))))</f>
        <v>นางสาวอริยา แดงด้อมยุทธ</v>
      </c>
      <c r="M558" s="7" t="str">
        <f>IF(L558=$M$4,MAX(M$1:$M557)+1,"")</f>
        <v/>
      </c>
      <c r="N558" s="7" t="str">
        <f>IF($L558=N$4,MAX(N$1:N557)+1,"")</f>
        <v/>
      </c>
      <c r="O558" s="7" t="str">
        <f>IF($L558=O$4,MAX(O$1:O557)+1,"")</f>
        <v/>
      </c>
      <c r="P558" s="7" t="str">
        <f>IF($L558=P$4,MAX(P$1:P557)+1,"")</f>
        <v/>
      </c>
      <c r="Q558" s="7">
        <f>IF($L558=Q$4,MAX(Q$1:Q557)+1,"")</f>
        <v>19</v>
      </c>
      <c r="R558" s="7" t="str">
        <f>IF($L558=R$4,MAX(R$1:R557)+1,"")</f>
        <v/>
      </c>
      <c r="S558" s="7" t="str">
        <f>IF($L558=S$4,MAX(S$1:S557)+1,"")</f>
        <v/>
      </c>
      <c r="T558" s="7" t="str">
        <f>IF($L558=T$4,MAX(T$1:T557)+1,"")</f>
        <v/>
      </c>
      <c r="U558" s="7" t="str">
        <f>IF($L558=U$4,MAX(U$1:U557)+1,"")</f>
        <v/>
      </c>
      <c r="V558" s="6">
        <f t="shared" si="35"/>
        <v>19</v>
      </c>
      <c r="X558" s="7" t="str">
        <f>IF($J558=X$4,MAX(X$1:X557)+1,"")</f>
        <v/>
      </c>
      <c r="Y558" s="7" t="str">
        <f>IF($J558=Y$4,MAX(Y$1:Y557)+1,"")</f>
        <v/>
      </c>
      <c r="Z558" s="7" t="str">
        <f>IF($J558=Z$4,MAX(Z$1:Z557)+1,"")</f>
        <v/>
      </c>
      <c r="AA558" s="7" t="str">
        <f>IF($J558=AA$4,MAX(AA$1:AA557)+1,"")</f>
        <v/>
      </c>
      <c r="AB558" s="7" t="str">
        <f>IF($J558=AB$4,MAX(AB$1:AB557)+1,"")</f>
        <v/>
      </c>
      <c r="AC558" s="7" t="str">
        <f>IF($J558=AC$4,MAX(AC$1:AC557)+1,"")</f>
        <v/>
      </c>
      <c r="AD558" s="7" t="str">
        <f>IF($J558=AD$4,MAX(AD$1:AD557)+1,"")</f>
        <v/>
      </c>
      <c r="AE558" s="7" t="str">
        <f>IF($J558=AE$4,MAX(AE$1:AE557)+1,"")</f>
        <v/>
      </c>
      <c r="AF558" s="7" t="str">
        <f>IF($J558=AF$4,MAX(AF$1:AF557)+1,"")</f>
        <v/>
      </c>
      <c r="AG558" s="7" t="str">
        <f>IF($J558=AG$4,MAX(AG$1:AG557)+1,"")</f>
        <v/>
      </c>
      <c r="AH558" s="7" t="str">
        <f>IF($J558=AH$4,MAX(AH$1:AH557)+1,"")</f>
        <v/>
      </c>
      <c r="AI558" s="7" t="str">
        <f>IF($J558=AI$4,MAX(AI$1:AI557)+1,"")</f>
        <v/>
      </c>
      <c r="AJ558" s="7" t="str">
        <f>IF($J558=AJ$4,MAX(AJ$1:AJ557)+1,"")</f>
        <v/>
      </c>
      <c r="AK558" s="7" t="str">
        <f>IF($J558=AK$4,MAX(AK$1:AK557)+1,"")</f>
        <v/>
      </c>
      <c r="AL558" s="7" t="str">
        <f>IF($J558=AL$4,MAX(AL$1:AL557)+1,"")</f>
        <v/>
      </c>
      <c r="AM558" s="7" t="str">
        <f>IF($J558=AM$4,MAX(AM$1:AM557)+1,"")</f>
        <v/>
      </c>
      <c r="AN558" s="7">
        <f>IF($J558=AN$4,MAX(AN$1:AN557)+1,"")</f>
        <v>8</v>
      </c>
      <c r="AO558" s="7" t="str">
        <f>IF($J558=AO$4,MAX(AO$1:AO557)+1,"")</f>
        <v/>
      </c>
      <c r="AP558" s="7" t="str">
        <f>IF($J558=AP$4,MAX(AP$1:AP557)+1,"")</f>
        <v/>
      </c>
      <c r="AQ558" s="7" t="str">
        <f>IF($J558=AQ$4,MAX(AQ$1:AQ557)+1,"")</f>
        <v/>
      </c>
      <c r="AR558" s="7" t="str">
        <f>IF($J558=AR$4,MAX(AR$1:AR557)+1,"")</f>
        <v/>
      </c>
      <c r="AS558" s="7" t="str">
        <f>IF($J558=AS$4,MAX(AS$1:AS557)+1,"")</f>
        <v/>
      </c>
      <c r="AT558" s="7" t="str">
        <f>IF($J558=AT$4,MAX(AT$1:AT557)+1,"")</f>
        <v/>
      </c>
      <c r="AU558" s="7" t="str">
        <f>IF($J558=AU$4,MAX(AU$1:AU557)+1,"")</f>
        <v/>
      </c>
      <c r="AV558" s="7" t="str">
        <f>IF($J558=AV$4,MAX(AV$1:AV557)+1,"")</f>
        <v/>
      </c>
      <c r="AW558" s="7" t="str">
        <f>IF($J558=AW$4,MAX(AW$1:AW557)+1,"")</f>
        <v/>
      </c>
      <c r="AX558" s="7" t="str">
        <f>IF($J558=AX$4,MAX(AX$1:AX557)+1,"")</f>
        <v/>
      </c>
      <c r="AY558" s="7" t="str">
        <f>IF($J558=AY$4,MAX(AY$1:AY557)+1,"")</f>
        <v/>
      </c>
      <c r="AZ558" s="7" t="str">
        <f>IF($J558=AZ$4,MAX(AZ$1:AZ557)+1,"")</f>
        <v/>
      </c>
      <c r="BA558" s="7" t="str">
        <f>IF($J558=BA$4,MAX(BA$1:BA557)+1,"")</f>
        <v/>
      </c>
      <c r="BB558" s="7" t="str">
        <f>IF($J558=BB$4,MAX(BB$1:BB557)+1,"")</f>
        <v/>
      </c>
      <c r="BC558" s="7" t="str">
        <f>IF($J558=BC$4,MAX(BC$1:BC557)+1,"")</f>
        <v/>
      </c>
      <c r="BD558" s="7" t="str">
        <f>IF($J558=BD$4,MAX(BD$1:BD557)+1,"")</f>
        <v/>
      </c>
      <c r="BE558" s="7" t="str">
        <f>IF($J558=BE$4,MAX(BE$1:BE557)+1,"")</f>
        <v/>
      </c>
      <c r="BF558" s="7" t="str">
        <f>IF($J558=BF$4,MAX(BF$1:BF557)+1,"")</f>
        <v/>
      </c>
      <c r="BG558" s="7" t="str">
        <f>IF($J558=BG$4,MAX(BG$1:BG557)+1,"")</f>
        <v/>
      </c>
      <c r="BH558" s="7" t="str">
        <f>IF($J558=BH$4,MAX(BH$1:BH557)+1,"")</f>
        <v/>
      </c>
      <c r="BI558" s="6">
        <f t="shared" si="36"/>
        <v>8</v>
      </c>
    </row>
    <row r="559" spans="1:61">
      <c r="A559" s="6" t="str">
        <f t="shared" si="33"/>
        <v>มัธยมศึกษาปีที่ 3/1-13</v>
      </c>
      <c r="B559" s="6" t="str">
        <f t="shared" si="34"/>
        <v>ช67314-4</v>
      </c>
      <c r="D559" s="7">
        <v>13</v>
      </c>
      <c r="E559" s="7" t="s">
        <v>1566</v>
      </c>
      <c r="F559" s="6" t="s">
        <v>1567</v>
      </c>
      <c r="G559" s="6" t="s">
        <v>1568</v>
      </c>
      <c r="H559" s="7" t="s">
        <v>788</v>
      </c>
      <c r="J559" s="7" t="str">
        <f>IF(K559='วิชา-ชั้นที่สอน'!$B$17,'วิชา-ชั้นที่สอน'!$A$17,IF(K559='วิชา-ชั้นที่สอน'!$B$18,'วิชา-ชั้นที่สอน'!$A$18,IF(K559='วิชา-ชั้นที่สอน'!$B$19,'วิชา-ชั้นที่สอน'!$A$19,IF(K559='วิชา-ชั้นที่สอน'!$B$20,'วิชา-ชั้นที่สอน'!$A$20,IF(K559='วิชา-ชั้นที่สอน'!$B$21,'วิชา-ชั้นที่สอน'!$A$21,IF(K559='วิชา-ชั้นที่สอน'!$B$22,'วิชา-ชั้นที่สอน'!$A$22,IF(K559='วิชา-ชั้นที่สอน'!$B$23,'วิชา-ชั้นที่สอน'!$A$23,"-")))))))</f>
        <v>ช67314</v>
      </c>
      <c r="K559" s="7" t="s">
        <v>1851</v>
      </c>
      <c r="L559" s="7" t="str">
        <f>IF(J559=0,"",IF(J559="-","",IF(J559="","",VLOOKUP(J559,'วิชา-ชั้นที่สอน'!$A$3:$F$59,3,FALSE))))</f>
        <v>นายธนินภัท วิชรัจจ์</v>
      </c>
      <c r="M559" s="7">
        <f>IF(L559=$M$4,MAX(M$1:$M558)+1,"")</f>
        <v>81</v>
      </c>
      <c r="N559" s="7" t="str">
        <f>IF($L559=N$4,MAX(N$1:N558)+1,"")</f>
        <v/>
      </c>
      <c r="O559" s="7" t="str">
        <f>IF($L559=O$4,MAX(O$1:O558)+1,"")</f>
        <v/>
      </c>
      <c r="P559" s="7" t="str">
        <f>IF($L559=P$4,MAX(P$1:P558)+1,"")</f>
        <v/>
      </c>
      <c r="Q559" s="7" t="str">
        <f>IF($L559=Q$4,MAX(Q$1:Q558)+1,"")</f>
        <v/>
      </c>
      <c r="R559" s="7" t="str">
        <f>IF($L559=R$4,MAX(R$1:R558)+1,"")</f>
        <v/>
      </c>
      <c r="S559" s="7" t="str">
        <f>IF($L559=S$4,MAX(S$1:S558)+1,"")</f>
        <v/>
      </c>
      <c r="T559" s="7" t="str">
        <f>IF($L559=T$4,MAX(T$1:T558)+1,"")</f>
        <v/>
      </c>
      <c r="U559" s="7" t="str">
        <f>IF($L559=U$4,MAX(U$1:U558)+1,"")</f>
        <v/>
      </c>
      <c r="V559" s="6">
        <f t="shared" si="35"/>
        <v>81</v>
      </c>
      <c r="X559" s="7" t="str">
        <f>IF($J559=X$4,MAX(X$1:X558)+1,"")</f>
        <v/>
      </c>
      <c r="Y559" s="7" t="str">
        <f>IF($J559=Y$4,MAX(Y$1:Y558)+1,"")</f>
        <v/>
      </c>
      <c r="Z559" s="7" t="str">
        <f>IF($J559=Z$4,MAX(Z$1:Z558)+1,"")</f>
        <v/>
      </c>
      <c r="AA559" s="7" t="str">
        <f>IF($J559=AA$4,MAX(AA$1:AA558)+1,"")</f>
        <v/>
      </c>
      <c r="AB559" s="7" t="str">
        <f>IF($J559=AB$4,MAX(AB$1:AB558)+1,"")</f>
        <v/>
      </c>
      <c r="AC559" s="7" t="str">
        <f>IF($J559=AC$4,MAX(AC$1:AC558)+1,"")</f>
        <v/>
      </c>
      <c r="AD559" s="7" t="str">
        <f>IF($J559=AD$4,MAX(AD$1:AD558)+1,"")</f>
        <v/>
      </c>
      <c r="AE559" s="7" t="str">
        <f>IF($J559=AE$4,MAX(AE$1:AE558)+1,"")</f>
        <v/>
      </c>
      <c r="AF559" s="7" t="str">
        <f>IF($J559=AF$4,MAX(AF$1:AF558)+1,"")</f>
        <v/>
      </c>
      <c r="AG559" s="7" t="str">
        <f>IF($J559=AG$4,MAX(AG$1:AG558)+1,"")</f>
        <v/>
      </c>
      <c r="AH559" s="7" t="str">
        <f>IF($J559=AH$4,MAX(AH$1:AH558)+1,"")</f>
        <v/>
      </c>
      <c r="AI559" s="7" t="str">
        <f>IF($J559=AI$4,MAX(AI$1:AI558)+1,"")</f>
        <v/>
      </c>
      <c r="AJ559" s="7" t="str">
        <f>IF($J559=AJ$4,MAX(AJ$1:AJ558)+1,"")</f>
        <v/>
      </c>
      <c r="AK559" s="7" t="str">
        <f>IF($J559=AK$4,MAX(AK$1:AK558)+1,"")</f>
        <v/>
      </c>
      <c r="AL559" s="7" t="str">
        <f>IF($J559=AL$4,MAX(AL$1:AL558)+1,"")</f>
        <v/>
      </c>
      <c r="AM559" s="7" t="str">
        <f>IF($J559=AM$4,MAX(AM$1:AM558)+1,"")</f>
        <v/>
      </c>
      <c r="AN559" s="7" t="str">
        <f>IF($J559=AN$4,MAX(AN$1:AN558)+1,"")</f>
        <v/>
      </c>
      <c r="AO559" s="7" t="str">
        <f>IF($J559=AO$4,MAX(AO$1:AO558)+1,"")</f>
        <v/>
      </c>
      <c r="AP559" s="7" t="str">
        <f>IF($J559=AP$4,MAX(AP$1:AP558)+1,"")</f>
        <v/>
      </c>
      <c r="AQ559" s="7" t="str">
        <f>IF($J559=AQ$4,MAX(AQ$1:AQ558)+1,"")</f>
        <v/>
      </c>
      <c r="AR559" s="7">
        <f>IF($J559=AR$4,MAX(AR$1:AR558)+1,"")</f>
        <v>4</v>
      </c>
      <c r="AS559" s="7" t="str">
        <f>IF($J559=AS$4,MAX(AS$1:AS558)+1,"")</f>
        <v/>
      </c>
      <c r="AT559" s="7" t="str">
        <f>IF($J559=AT$4,MAX(AT$1:AT558)+1,"")</f>
        <v/>
      </c>
      <c r="AU559" s="7" t="str">
        <f>IF($J559=AU$4,MAX(AU$1:AU558)+1,"")</f>
        <v/>
      </c>
      <c r="AV559" s="7" t="str">
        <f>IF($J559=AV$4,MAX(AV$1:AV558)+1,"")</f>
        <v/>
      </c>
      <c r="AW559" s="7" t="str">
        <f>IF($J559=AW$4,MAX(AW$1:AW558)+1,"")</f>
        <v/>
      </c>
      <c r="AX559" s="7" t="str">
        <f>IF($J559=AX$4,MAX(AX$1:AX558)+1,"")</f>
        <v/>
      </c>
      <c r="AY559" s="7" t="str">
        <f>IF($J559=AY$4,MAX(AY$1:AY558)+1,"")</f>
        <v/>
      </c>
      <c r="AZ559" s="7" t="str">
        <f>IF($J559=AZ$4,MAX(AZ$1:AZ558)+1,"")</f>
        <v/>
      </c>
      <c r="BA559" s="7" t="str">
        <f>IF($J559=BA$4,MAX(BA$1:BA558)+1,"")</f>
        <v/>
      </c>
      <c r="BB559" s="7" t="str">
        <f>IF($J559=BB$4,MAX(BB$1:BB558)+1,"")</f>
        <v/>
      </c>
      <c r="BC559" s="7" t="str">
        <f>IF($J559=BC$4,MAX(BC$1:BC558)+1,"")</f>
        <v/>
      </c>
      <c r="BD559" s="7" t="str">
        <f>IF($J559=BD$4,MAX(BD$1:BD558)+1,"")</f>
        <v/>
      </c>
      <c r="BE559" s="7" t="str">
        <f>IF($J559=BE$4,MAX(BE$1:BE558)+1,"")</f>
        <v/>
      </c>
      <c r="BF559" s="7" t="str">
        <f>IF($J559=BF$4,MAX(BF$1:BF558)+1,"")</f>
        <v/>
      </c>
      <c r="BG559" s="7" t="str">
        <f>IF($J559=BG$4,MAX(BG$1:BG558)+1,"")</f>
        <v/>
      </c>
      <c r="BH559" s="7" t="str">
        <f>IF($J559=BH$4,MAX(BH$1:BH558)+1,"")</f>
        <v/>
      </c>
      <c r="BI559" s="6">
        <f t="shared" si="36"/>
        <v>4</v>
      </c>
    </row>
    <row r="560" spans="1:61">
      <c r="A560" s="6" t="str">
        <f t="shared" ref="A560:A623" si="37">H560&amp;"-"&amp;D560</f>
        <v>มัธยมศึกษาปีที่ 3/1-14</v>
      </c>
      <c r="B560" s="6" t="str">
        <f t="shared" si="34"/>
        <v>ช67313-2</v>
      </c>
      <c r="D560" s="7">
        <v>14</v>
      </c>
      <c r="E560" s="7" t="s">
        <v>1569</v>
      </c>
      <c r="F560" s="6" t="s">
        <v>863</v>
      </c>
      <c r="G560" s="6" t="s">
        <v>2045</v>
      </c>
      <c r="H560" s="7" t="s">
        <v>788</v>
      </c>
      <c r="J560" s="7" t="str">
        <f>IF(K560='วิชา-ชั้นที่สอน'!$B$17,'วิชา-ชั้นที่สอน'!$A$17,IF(K560='วิชา-ชั้นที่สอน'!$B$18,'วิชา-ชั้นที่สอน'!$A$18,IF(K560='วิชา-ชั้นที่สอน'!$B$19,'วิชา-ชั้นที่สอน'!$A$19,IF(K560='วิชา-ชั้นที่สอน'!$B$20,'วิชา-ชั้นที่สอน'!$A$20,IF(K560='วิชา-ชั้นที่สอน'!$B$21,'วิชา-ชั้นที่สอน'!$A$21,IF(K560='วิชา-ชั้นที่สอน'!$B$22,'วิชา-ชั้นที่สอน'!$A$22,IF(K560='วิชา-ชั้นที่สอน'!$B$23,'วิชา-ชั้นที่สอน'!$A$23,"-")))))))</f>
        <v>ช67313</v>
      </c>
      <c r="K560" s="7" t="s">
        <v>1860</v>
      </c>
      <c r="L560" s="7" t="str">
        <f>IF(J560=0,"",IF(J560="-","",IF(J560="","",VLOOKUP(J560,'วิชา-ชั้นที่สอน'!$A$3:$F$59,3,FALSE))))</f>
        <v>นางสาวศิลป์ศุภา คุสินธุ์</v>
      </c>
      <c r="M560" s="7" t="str">
        <f>IF(L560=$M$4,MAX(M$1:$M559)+1,"")</f>
        <v/>
      </c>
      <c r="N560" s="7">
        <f>IF($L560=N$4,MAX(N$1:N559)+1,"")</f>
        <v>91</v>
      </c>
      <c r="O560" s="7" t="str">
        <f>IF($L560=O$4,MAX(O$1:O559)+1,"")</f>
        <v/>
      </c>
      <c r="P560" s="7" t="str">
        <f>IF($L560=P$4,MAX(P$1:P559)+1,"")</f>
        <v/>
      </c>
      <c r="Q560" s="7" t="str">
        <f>IF($L560=Q$4,MAX(Q$1:Q559)+1,"")</f>
        <v/>
      </c>
      <c r="R560" s="7" t="str">
        <f>IF($L560=R$4,MAX(R$1:R559)+1,"")</f>
        <v/>
      </c>
      <c r="S560" s="7" t="str">
        <f>IF($L560=S$4,MAX(S$1:S559)+1,"")</f>
        <v/>
      </c>
      <c r="T560" s="7" t="str">
        <f>IF($L560=T$4,MAX(T$1:T559)+1,"")</f>
        <v/>
      </c>
      <c r="U560" s="7" t="str">
        <f>IF($L560=U$4,MAX(U$1:U559)+1,"")</f>
        <v/>
      </c>
      <c r="V560" s="6">
        <f t="shared" si="35"/>
        <v>91</v>
      </c>
      <c r="X560" s="7" t="str">
        <f>IF($J560=X$4,MAX(X$1:X559)+1,"")</f>
        <v/>
      </c>
      <c r="Y560" s="7" t="str">
        <f>IF($J560=Y$4,MAX(Y$1:Y559)+1,"")</f>
        <v/>
      </c>
      <c r="Z560" s="7" t="str">
        <f>IF($J560=Z$4,MAX(Z$1:Z559)+1,"")</f>
        <v/>
      </c>
      <c r="AA560" s="7" t="str">
        <f>IF($J560=AA$4,MAX(AA$1:AA559)+1,"")</f>
        <v/>
      </c>
      <c r="AB560" s="7" t="str">
        <f>IF($J560=AB$4,MAX(AB$1:AB559)+1,"")</f>
        <v/>
      </c>
      <c r="AC560" s="7" t="str">
        <f>IF($J560=AC$4,MAX(AC$1:AC559)+1,"")</f>
        <v/>
      </c>
      <c r="AD560" s="7" t="str">
        <f>IF($J560=AD$4,MAX(AD$1:AD559)+1,"")</f>
        <v/>
      </c>
      <c r="AE560" s="7" t="str">
        <f>IF($J560=AE$4,MAX(AE$1:AE559)+1,"")</f>
        <v/>
      </c>
      <c r="AF560" s="7" t="str">
        <f>IF($J560=AF$4,MAX(AF$1:AF559)+1,"")</f>
        <v/>
      </c>
      <c r="AG560" s="7" t="str">
        <f>IF($J560=AG$4,MAX(AG$1:AG559)+1,"")</f>
        <v/>
      </c>
      <c r="AH560" s="7" t="str">
        <f>IF($J560=AH$4,MAX(AH$1:AH559)+1,"")</f>
        <v/>
      </c>
      <c r="AI560" s="7" t="str">
        <f>IF($J560=AI$4,MAX(AI$1:AI559)+1,"")</f>
        <v/>
      </c>
      <c r="AJ560" s="7" t="str">
        <f>IF($J560=AJ$4,MAX(AJ$1:AJ559)+1,"")</f>
        <v/>
      </c>
      <c r="AK560" s="7" t="str">
        <f>IF($J560=AK$4,MAX(AK$1:AK559)+1,"")</f>
        <v/>
      </c>
      <c r="AL560" s="7" t="str">
        <f>IF($J560=AL$4,MAX(AL$1:AL559)+1,"")</f>
        <v/>
      </c>
      <c r="AM560" s="7" t="str">
        <f>IF($J560=AM$4,MAX(AM$1:AM559)+1,"")</f>
        <v/>
      </c>
      <c r="AN560" s="7" t="str">
        <f>IF($J560=AN$4,MAX(AN$1:AN559)+1,"")</f>
        <v/>
      </c>
      <c r="AO560" s="7" t="str">
        <f>IF($J560=AO$4,MAX(AO$1:AO559)+1,"")</f>
        <v/>
      </c>
      <c r="AP560" s="7" t="str">
        <f>IF($J560=AP$4,MAX(AP$1:AP559)+1,"")</f>
        <v/>
      </c>
      <c r="AQ560" s="7">
        <f>IF($J560=AQ$4,MAX(AQ$1:AQ559)+1,"")</f>
        <v>2</v>
      </c>
      <c r="AR560" s="7" t="str">
        <f>IF($J560=AR$4,MAX(AR$1:AR559)+1,"")</f>
        <v/>
      </c>
      <c r="AS560" s="7" t="str">
        <f>IF($J560=AS$4,MAX(AS$1:AS559)+1,"")</f>
        <v/>
      </c>
      <c r="AT560" s="7" t="str">
        <f>IF($J560=AT$4,MAX(AT$1:AT559)+1,"")</f>
        <v/>
      </c>
      <c r="AU560" s="7" t="str">
        <f>IF($J560=AU$4,MAX(AU$1:AU559)+1,"")</f>
        <v/>
      </c>
      <c r="AV560" s="7" t="str">
        <f>IF($J560=AV$4,MAX(AV$1:AV559)+1,"")</f>
        <v/>
      </c>
      <c r="AW560" s="7" t="str">
        <f>IF($J560=AW$4,MAX(AW$1:AW559)+1,"")</f>
        <v/>
      </c>
      <c r="AX560" s="7" t="str">
        <f>IF($J560=AX$4,MAX(AX$1:AX559)+1,"")</f>
        <v/>
      </c>
      <c r="AY560" s="7" t="str">
        <f>IF($J560=AY$4,MAX(AY$1:AY559)+1,"")</f>
        <v/>
      </c>
      <c r="AZ560" s="7" t="str">
        <f>IF($J560=AZ$4,MAX(AZ$1:AZ559)+1,"")</f>
        <v/>
      </c>
      <c r="BA560" s="7" t="str">
        <f>IF($J560=BA$4,MAX(BA$1:BA559)+1,"")</f>
        <v/>
      </c>
      <c r="BB560" s="7" t="str">
        <f>IF($J560=BB$4,MAX(BB$1:BB559)+1,"")</f>
        <v/>
      </c>
      <c r="BC560" s="7" t="str">
        <f>IF($J560=BC$4,MAX(BC$1:BC559)+1,"")</f>
        <v/>
      </c>
      <c r="BD560" s="7" t="str">
        <f>IF($J560=BD$4,MAX(BD$1:BD559)+1,"")</f>
        <v/>
      </c>
      <c r="BE560" s="7" t="str">
        <f>IF($J560=BE$4,MAX(BE$1:BE559)+1,"")</f>
        <v/>
      </c>
      <c r="BF560" s="7" t="str">
        <f>IF($J560=BF$4,MAX(BF$1:BF559)+1,"")</f>
        <v/>
      </c>
      <c r="BG560" s="7" t="str">
        <f>IF($J560=BG$4,MAX(BG$1:BG559)+1,"")</f>
        <v/>
      </c>
      <c r="BH560" s="7" t="str">
        <f>IF($J560=BH$4,MAX(BH$1:BH559)+1,"")</f>
        <v/>
      </c>
      <c r="BI560" s="6">
        <f t="shared" si="36"/>
        <v>2</v>
      </c>
    </row>
    <row r="561" spans="1:61">
      <c r="A561" s="6" t="str">
        <f t="shared" si="37"/>
        <v>มัธยมศึกษาปีที่ 3/1-15</v>
      </c>
      <c r="B561" s="6" t="str">
        <f t="shared" si="34"/>
        <v>ช67313-3</v>
      </c>
      <c r="D561" s="7">
        <v>15</v>
      </c>
      <c r="E561" s="7" t="s">
        <v>1570</v>
      </c>
      <c r="F561" s="6" t="s">
        <v>1571</v>
      </c>
      <c r="G561" s="6" t="s">
        <v>1572</v>
      </c>
      <c r="H561" s="7" t="s">
        <v>788</v>
      </c>
      <c r="J561" s="7" t="str">
        <f>IF(K561='วิชา-ชั้นที่สอน'!$B$17,'วิชา-ชั้นที่สอน'!$A$17,IF(K561='วิชา-ชั้นที่สอน'!$B$18,'วิชา-ชั้นที่สอน'!$A$18,IF(K561='วิชา-ชั้นที่สอน'!$B$19,'วิชา-ชั้นที่สอน'!$A$19,IF(K561='วิชา-ชั้นที่สอน'!$B$20,'วิชา-ชั้นที่สอน'!$A$20,IF(K561='วิชา-ชั้นที่สอน'!$B$21,'วิชา-ชั้นที่สอน'!$A$21,IF(K561='วิชา-ชั้นที่สอน'!$B$22,'วิชา-ชั้นที่สอน'!$A$22,IF(K561='วิชา-ชั้นที่สอน'!$B$23,'วิชา-ชั้นที่สอน'!$A$23,"-")))))))</f>
        <v>ช67313</v>
      </c>
      <c r="K561" s="7" t="s">
        <v>1860</v>
      </c>
      <c r="L561" s="7" t="str">
        <f>IF(J561=0,"",IF(J561="-","",IF(J561="","",VLOOKUP(J561,'วิชา-ชั้นที่สอน'!$A$3:$F$59,3,FALSE))))</f>
        <v>นางสาวศิลป์ศุภา คุสินธุ์</v>
      </c>
      <c r="M561" s="7" t="str">
        <f>IF(L561=$M$4,MAX(M$1:$M560)+1,"")</f>
        <v/>
      </c>
      <c r="N561" s="7">
        <f>IF($L561=N$4,MAX(N$1:N560)+1,"")</f>
        <v>92</v>
      </c>
      <c r="O561" s="7" t="str">
        <f>IF($L561=O$4,MAX(O$1:O560)+1,"")</f>
        <v/>
      </c>
      <c r="P561" s="7" t="str">
        <f>IF($L561=P$4,MAX(P$1:P560)+1,"")</f>
        <v/>
      </c>
      <c r="Q561" s="7" t="str">
        <f>IF($L561=Q$4,MAX(Q$1:Q560)+1,"")</f>
        <v/>
      </c>
      <c r="R561" s="7" t="str">
        <f>IF($L561=R$4,MAX(R$1:R560)+1,"")</f>
        <v/>
      </c>
      <c r="S561" s="7" t="str">
        <f>IF($L561=S$4,MAX(S$1:S560)+1,"")</f>
        <v/>
      </c>
      <c r="T561" s="7" t="str">
        <f>IF($L561=T$4,MAX(T$1:T560)+1,"")</f>
        <v/>
      </c>
      <c r="U561" s="7" t="str">
        <f>IF($L561=U$4,MAX(U$1:U560)+1,"")</f>
        <v/>
      </c>
      <c r="V561" s="6">
        <f t="shared" si="35"/>
        <v>92</v>
      </c>
      <c r="X561" s="7" t="str">
        <f>IF($J561=X$4,MAX(X$1:X560)+1,"")</f>
        <v/>
      </c>
      <c r="Y561" s="7" t="str">
        <f>IF($J561=Y$4,MAX(Y$1:Y560)+1,"")</f>
        <v/>
      </c>
      <c r="Z561" s="7" t="str">
        <f>IF($J561=Z$4,MAX(Z$1:Z560)+1,"")</f>
        <v/>
      </c>
      <c r="AA561" s="7" t="str">
        <f>IF($J561=AA$4,MAX(AA$1:AA560)+1,"")</f>
        <v/>
      </c>
      <c r="AB561" s="7" t="str">
        <f>IF($J561=AB$4,MAX(AB$1:AB560)+1,"")</f>
        <v/>
      </c>
      <c r="AC561" s="7" t="str">
        <f>IF($J561=AC$4,MAX(AC$1:AC560)+1,"")</f>
        <v/>
      </c>
      <c r="AD561" s="7" t="str">
        <f>IF($J561=AD$4,MAX(AD$1:AD560)+1,"")</f>
        <v/>
      </c>
      <c r="AE561" s="7" t="str">
        <f>IF($J561=AE$4,MAX(AE$1:AE560)+1,"")</f>
        <v/>
      </c>
      <c r="AF561" s="7" t="str">
        <f>IF($J561=AF$4,MAX(AF$1:AF560)+1,"")</f>
        <v/>
      </c>
      <c r="AG561" s="7" t="str">
        <f>IF($J561=AG$4,MAX(AG$1:AG560)+1,"")</f>
        <v/>
      </c>
      <c r="AH561" s="7" t="str">
        <f>IF($J561=AH$4,MAX(AH$1:AH560)+1,"")</f>
        <v/>
      </c>
      <c r="AI561" s="7" t="str">
        <f>IF($J561=AI$4,MAX(AI$1:AI560)+1,"")</f>
        <v/>
      </c>
      <c r="AJ561" s="7" t="str">
        <f>IF($J561=AJ$4,MAX(AJ$1:AJ560)+1,"")</f>
        <v/>
      </c>
      <c r="AK561" s="7" t="str">
        <f>IF($J561=AK$4,MAX(AK$1:AK560)+1,"")</f>
        <v/>
      </c>
      <c r="AL561" s="7" t="str">
        <f>IF($J561=AL$4,MAX(AL$1:AL560)+1,"")</f>
        <v/>
      </c>
      <c r="AM561" s="7" t="str">
        <f>IF($J561=AM$4,MAX(AM$1:AM560)+1,"")</f>
        <v/>
      </c>
      <c r="AN561" s="7" t="str">
        <f>IF($J561=AN$4,MAX(AN$1:AN560)+1,"")</f>
        <v/>
      </c>
      <c r="AO561" s="7" t="str">
        <f>IF($J561=AO$4,MAX(AO$1:AO560)+1,"")</f>
        <v/>
      </c>
      <c r="AP561" s="7" t="str">
        <f>IF($J561=AP$4,MAX(AP$1:AP560)+1,"")</f>
        <v/>
      </c>
      <c r="AQ561" s="7">
        <f>IF($J561=AQ$4,MAX(AQ$1:AQ560)+1,"")</f>
        <v>3</v>
      </c>
      <c r="AR561" s="7" t="str">
        <f>IF($J561=AR$4,MAX(AR$1:AR560)+1,"")</f>
        <v/>
      </c>
      <c r="AS561" s="7" t="str">
        <f>IF($J561=AS$4,MAX(AS$1:AS560)+1,"")</f>
        <v/>
      </c>
      <c r="AT561" s="7" t="str">
        <f>IF($J561=AT$4,MAX(AT$1:AT560)+1,"")</f>
        <v/>
      </c>
      <c r="AU561" s="7" t="str">
        <f>IF($J561=AU$4,MAX(AU$1:AU560)+1,"")</f>
        <v/>
      </c>
      <c r="AV561" s="7" t="str">
        <f>IF($J561=AV$4,MAX(AV$1:AV560)+1,"")</f>
        <v/>
      </c>
      <c r="AW561" s="7" t="str">
        <f>IF($J561=AW$4,MAX(AW$1:AW560)+1,"")</f>
        <v/>
      </c>
      <c r="AX561" s="7" t="str">
        <f>IF($J561=AX$4,MAX(AX$1:AX560)+1,"")</f>
        <v/>
      </c>
      <c r="AY561" s="7" t="str">
        <f>IF($J561=AY$4,MAX(AY$1:AY560)+1,"")</f>
        <v/>
      </c>
      <c r="AZ561" s="7" t="str">
        <f>IF($J561=AZ$4,MAX(AZ$1:AZ560)+1,"")</f>
        <v/>
      </c>
      <c r="BA561" s="7" t="str">
        <f>IF($J561=BA$4,MAX(BA$1:BA560)+1,"")</f>
        <v/>
      </c>
      <c r="BB561" s="7" t="str">
        <f>IF($J561=BB$4,MAX(BB$1:BB560)+1,"")</f>
        <v/>
      </c>
      <c r="BC561" s="7" t="str">
        <f>IF($J561=BC$4,MAX(BC$1:BC560)+1,"")</f>
        <v/>
      </c>
      <c r="BD561" s="7" t="str">
        <f>IF($J561=BD$4,MAX(BD$1:BD560)+1,"")</f>
        <v/>
      </c>
      <c r="BE561" s="7" t="str">
        <f>IF($J561=BE$4,MAX(BE$1:BE560)+1,"")</f>
        <v/>
      </c>
      <c r="BF561" s="7" t="str">
        <f>IF($J561=BF$4,MAX(BF$1:BF560)+1,"")</f>
        <v/>
      </c>
      <c r="BG561" s="7" t="str">
        <f>IF($J561=BG$4,MAX(BG$1:BG560)+1,"")</f>
        <v/>
      </c>
      <c r="BH561" s="7" t="str">
        <f>IF($J561=BH$4,MAX(BH$1:BH560)+1,"")</f>
        <v/>
      </c>
      <c r="BI561" s="6">
        <f t="shared" si="36"/>
        <v>3</v>
      </c>
    </row>
    <row r="562" spans="1:61">
      <c r="A562" s="6" t="str">
        <f t="shared" si="37"/>
        <v>มัธยมศึกษาปีที่ 3/1-16</v>
      </c>
      <c r="B562" s="6" t="str">
        <f t="shared" si="34"/>
        <v>ช67310-9</v>
      </c>
      <c r="D562" s="7">
        <v>16</v>
      </c>
      <c r="E562" s="7" t="s">
        <v>1573</v>
      </c>
      <c r="F562" s="6" t="s">
        <v>1890</v>
      </c>
      <c r="G562" s="6" t="s">
        <v>1574</v>
      </c>
      <c r="H562" s="7" t="s">
        <v>788</v>
      </c>
      <c r="J562" s="7" t="str">
        <f>IF(K562='วิชา-ชั้นที่สอน'!$B$17,'วิชา-ชั้นที่สอน'!$A$17,IF(K562='วิชา-ชั้นที่สอน'!$B$18,'วิชา-ชั้นที่สอน'!$A$18,IF(K562='วิชา-ชั้นที่สอน'!$B$19,'วิชา-ชั้นที่สอน'!$A$19,IF(K562='วิชา-ชั้นที่สอน'!$B$20,'วิชา-ชั้นที่สอน'!$A$20,IF(K562='วิชา-ชั้นที่สอน'!$B$21,'วิชา-ชั้นที่สอน'!$A$21,IF(K562='วิชา-ชั้นที่สอน'!$B$22,'วิชา-ชั้นที่สอน'!$A$22,IF(K562='วิชา-ชั้นที่สอน'!$B$23,'วิชา-ชั้นที่สอน'!$A$23,"-")))))))</f>
        <v>ช67310</v>
      </c>
      <c r="K562" s="7" t="s">
        <v>1855</v>
      </c>
      <c r="L562" s="7" t="str">
        <f>IF(J562=0,"",IF(J562="-","",IF(J562="","",VLOOKUP(J562,'วิชา-ชั้นที่สอน'!$A$3:$F$59,3,FALSE))))</f>
        <v>นางสาวอริยา แดงด้อมยุทธ</v>
      </c>
      <c r="M562" s="7" t="str">
        <f>IF(L562=$M$4,MAX(M$1:$M561)+1,"")</f>
        <v/>
      </c>
      <c r="N562" s="7" t="str">
        <f>IF($L562=N$4,MAX(N$1:N561)+1,"")</f>
        <v/>
      </c>
      <c r="O562" s="7" t="str">
        <f>IF($L562=O$4,MAX(O$1:O561)+1,"")</f>
        <v/>
      </c>
      <c r="P562" s="7" t="str">
        <f>IF($L562=P$4,MAX(P$1:P561)+1,"")</f>
        <v/>
      </c>
      <c r="Q562" s="7">
        <f>IF($L562=Q$4,MAX(Q$1:Q561)+1,"")</f>
        <v>20</v>
      </c>
      <c r="R562" s="7" t="str">
        <f>IF($L562=R$4,MAX(R$1:R561)+1,"")</f>
        <v/>
      </c>
      <c r="S562" s="7" t="str">
        <f>IF($L562=S$4,MAX(S$1:S561)+1,"")</f>
        <v/>
      </c>
      <c r="T562" s="7" t="str">
        <f>IF($L562=T$4,MAX(T$1:T561)+1,"")</f>
        <v/>
      </c>
      <c r="U562" s="7" t="str">
        <f>IF($L562=U$4,MAX(U$1:U561)+1,"")</f>
        <v/>
      </c>
      <c r="V562" s="6">
        <f t="shared" si="35"/>
        <v>20</v>
      </c>
      <c r="X562" s="7" t="str">
        <f>IF($J562=X$4,MAX(X$1:X561)+1,"")</f>
        <v/>
      </c>
      <c r="Y562" s="7" t="str">
        <f>IF($J562=Y$4,MAX(Y$1:Y561)+1,"")</f>
        <v/>
      </c>
      <c r="Z562" s="7" t="str">
        <f>IF($J562=Z$4,MAX(Z$1:Z561)+1,"")</f>
        <v/>
      </c>
      <c r="AA562" s="7" t="str">
        <f>IF($J562=AA$4,MAX(AA$1:AA561)+1,"")</f>
        <v/>
      </c>
      <c r="AB562" s="7" t="str">
        <f>IF($J562=AB$4,MAX(AB$1:AB561)+1,"")</f>
        <v/>
      </c>
      <c r="AC562" s="7" t="str">
        <f>IF($J562=AC$4,MAX(AC$1:AC561)+1,"")</f>
        <v/>
      </c>
      <c r="AD562" s="7" t="str">
        <f>IF($J562=AD$4,MAX(AD$1:AD561)+1,"")</f>
        <v/>
      </c>
      <c r="AE562" s="7" t="str">
        <f>IF($J562=AE$4,MAX(AE$1:AE561)+1,"")</f>
        <v/>
      </c>
      <c r="AF562" s="7" t="str">
        <f>IF($J562=AF$4,MAX(AF$1:AF561)+1,"")</f>
        <v/>
      </c>
      <c r="AG562" s="7" t="str">
        <f>IF($J562=AG$4,MAX(AG$1:AG561)+1,"")</f>
        <v/>
      </c>
      <c r="AH562" s="7" t="str">
        <f>IF($J562=AH$4,MAX(AH$1:AH561)+1,"")</f>
        <v/>
      </c>
      <c r="AI562" s="7" t="str">
        <f>IF($J562=AI$4,MAX(AI$1:AI561)+1,"")</f>
        <v/>
      </c>
      <c r="AJ562" s="7" t="str">
        <f>IF($J562=AJ$4,MAX(AJ$1:AJ561)+1,"")</f>
        <v/>
      </c>
      <c r="AK562" s="7" t="str">
        <f>IF($J562=AK$4,MAX(AK$1:AK561)+1,"")</f>
        <v/>
      </c>
      <c r="AL562" s="7" t="str">
        <f>IF($J562=AL$4,MAX(AL$1:AL561)+1,"")</f>
        <v/>
      </c>
      <c r="AM562" s="7" t="str">
        <f>IF($J562=AM$4,MAX(AM$1:AM561)+1,"")</f>
        <v/>
      </c>
      <c r="AN562" s="7">
        <f>IF($J562=AN$4,MAX(AN$1:AN561)+1,"")</f>
        <v>9</v>
      </c>
      <c r="AO562" s="7" t="str">
        <f>IF($J562=AO$4,MAX(AO$1:AO561)+1,"")</f>
        <v/>
      </c>
      <c r="AP562" s="7" t="str">
        <f>IF($J562=AP$4,MAX(AP$1:AP561)+1,"")</f>
        <v/>
      </c>
      <c r="AQ562" s="7" t="str">
        <f>IF($J562=AQ$4,MAX(AQ$1:AQ561)+1,"")</f>
        <v/>
      </c>
      <c r="AR562" s="7" t="str">
        <f>IF($J562=AR$4,MAX(AR$1:AR561)+1,"")</f>
        <v/>
      </c>
      <c r="AS562" s="7" t="str">
        <f>IF($J562=AS$4,MAX(AS$1:AS561)+1,"")</f>
        <v/>
      </c>
      <c r="AT562" s="7" t="str">
        <f>IF($J562=AT$4,MAX(AT$1:AT561)+1,"")</f>
        <v/>
      </c>
      <c r="AU562" s="7" t="str">
        <f>IF($J562=AU$4,MAX(AU$1:AU561)+1,"")</f>
        <v/>
      </c>
      <c r="AV562" s="7" t="str">
        <f>IF($J562=AV$4,MAX(AV$1:AV561)+1,"")</f>
        <v/>
      </c>
      <c r="AW562" s="7" t="str">
        <f>IF($J562=AW$4,MAX(AW$1:AW561)+1,"")</f>
        <v/>
      </c>
      <c r="AX562" s="7" t="str">
        <f>IF($J562=AX$4,MAX(AX$1:AX561)+1,"")</f>
        <v/>
      </c>
      <c r="AY562" s="7" t="str">
        <f>IF($J562=AY$4,MAX(AY$1:AY561)+1,"")</f>
        <v/>
      </c>
      <c r="AZ562" s="7" t="str">
        <f>IF($J562=AZ$4,MAX(AZ$1:AZ561)+1,"")</f>
        <v/>
      </c>
      <c r="BA562" s="7" t="str">
        <f>IF($J562=BA$4,MAX(BA$1:BA561)+1,"")</f>
        <v/>
      </c>
      <c r="BB562" s="7" t="str">
        <f>IF($J562=BB$4,MAX(BB$1:BB561)+1,"")</f>
        <v/>
      </c>
      <c r="BC562" s="7" t="str">
        <f>IF($J562=BC$4,MAX(BC$1:BC561)+1,"")</f>
        <v/>
      </c>
      <c r="BD562" s="7" t="str">
        <f>IF($J562=BD$4,MAX(BD$1:BD561)+1,"")</f>
        <v/>
      </c>
      <c r="BE562" s="7" t="str">
        <f>IF($J562=BE$4,MAX(BE$1:BE561)+1,"")</f>
        <v/>
      </c>
      <c r="BF562" s="7" t="str">
        <f>IF($J562=BF$4,MAX(BF$1:BF561)+1,"")</f>
        <v/>
      </c>
      <c r="BG562" s="7" t="str">
        <f>IF($J562=BG$4,MAX(BG$1:BG561)+1,"")</f>
        <v/>
      </c>
      <c r="BH562" s="7" t="str">
        <f>IF($J562=BH$4,MAX(BH$1:BH561)+1,"")</f>
        <v/>
      </c>
      <c r="BI562" s="6">
        <f t="shared" si="36"/>
        <v>9</v>
      </c>
    </row>
    <row r="563" spans="1:61">
      <c r="A563" s="6" t="str">
        <f t="shared" si="37"/>
        <v>มัธยมศึกษาปีที่ 3/1-17</v>
      </c>
      <c r="B563" s="6" t="str">
        <f t="shared" si="34"/>
        <v>ช67313-4</v>
      </c>
      <c r="D563" s="7">
        <v>17</v>
      </c>
      <c r="E563" s="7" t="s">
        <v>1575</v>
      </c>
      <c r="F563" s="6" t="s">
        <v>1889</v>
      </c>
      <c r="G563" s="6" t="s">
        <v>1576</v>
      </c>
      <c r="H563" s="7" t="s">
        <v>788</v>
      </c>
      <c r="J563" s="7" t="str">
        <f>IF(K563='วิชา-ชั้นที่สอน'!$B$17,'วิชา-ชั้นที่สอน'!$A$17,IF(K563='วิชา-ชั้นที่สอน'!$B$18,'วิชา-ชั้นที่สอน'!$A$18,IF(K563='วิชา-ชั้นที่สอน'!$B$19,'วิชา-ชั้นที่สอน'!$A$19,IF(K563='วิชา-ชั้นที่สอน'!$B$20,'วิชา-ชั้นที่สอน'!$A$20,IF(K563='วิชา-ชั้นที่สอน'!$B$21,'วิชา-ชั้นที่สอน'!$A$21,IF(K563='วิชา-ชั้นที่สอน'!$B$22,'วิชา-ชั้นที่สอน'!$A$22,IF(K563='วิชา-ชั้นที่สอน'!$B$23,'วิชา-ชั้นที่สอน'!$A$23,"-")))))))</f>
        <v>ช67313</v>
      </c>
      <c r="K563" s="7" t="s">
        <v>1860</v>
      </c>
      <c r="L563" s="7" t="str">
        <f>IF(J563=0,"",IF(J563="-","",IF(J563="","",VLOOKUP(J563,'วิชา-ชั้นที่สอน'!$A$3:$F$59,3,FALSE))))</f>
        <v>นางสาวศิลป์ศุภา คุสินธุ์</v>
      </c>
      <c r="M563" s="7" t="str">
        <f>IF(L563=$M$4,MAX(M$1:$M562)+1,"")</f>
        <v/>
      </c>
      <c r="N563" s="7">
        <f>IF($L563=N$4,MAX(N$1:N562)+1,"")</f>
        <v>93</v>
      </c>
      <c r="O563" s="7" t="str">
        <f>IF($L563=O$4,MAX(O$1:O562)+1,"")</f>
        <v/>
      </c>
      <c r="P563" s="7" t="str">
        <f>IF($L563=P$4,MAX(P$1:P562)+1,"")</f>
        <v/>
      </c>
      <c r="Q563" s="7" t="str">
        <f>IF($L563=Q$4,MAX(Q$1:Q562)+1,"")</f>
        <v/>
      </c>
      <c r="R563" s="7" t="str">
        <f>IF($L563=R$4,MAX(R$1:R562)+1,"")</f>
        <v/>
      </c>
      <c r="S563" s="7" t="str">
        <f>IF($L563=S$4,MAX(S$1:S562)+1,"")</f>
        <v/>
      </c>
      <c r="T563" s="7" t="str">
        <f>IF($L563=T$4,MAX(T$1:T562)+1,"")</f>
        <v/>
      </c>
      <c r="U563" s="7" t="str">
        <f>IF($L563=U$4,MAX(U$1:U562)+1,"")</f>
        <v/>
      </c>
      <c r="V563" s="6">
        <f t="shared" si="35"/>
        <v>93</v>
      </c>
      <c r="X563" s="7" t="str">
        <f>IF($J563=X$4,MAX(X$1:X562)+1,"")</f>
        <v/>
      </c>
      <c r="Y563" s="7" t="str">
        <f>IF($J563=Y$4,MAX(Y$1:Y562)+1,"")</f>
        <v/>
      </c>
      <c r="Z563" s="7" t="str">
        <f>IF($J563=Z$4,MAX(Z$1:Z562)+1,"")</f>
        <v/>
      </c>
      <c r="AA563" s="7" t="str">
        <f>IF($J563=AA$4,MAX(AA$1:AA562)+1,"")</f>
        <v/>
      </c>
      <c r="AB563" s="7" t="str">
        <f>IF($J563=AB$4,MAX(AB$1:AB562)+1,"")</f>
        <v/>
      </c>
      <c r="AC563" s="7" t="str">
        <f>IF($J563=AC$4,MAX(AC$1:AC562)+1,"")</f>
        <v/>
      </c>
      <c r="AD563" s="7" t="str">
        <f>IF($J563=AD$4,MAX(AD$1:AD562)+1,"")</f>
        <v/>
      </c>
      <c r="AE563" s="7" t="str">
        <f>IF($J563=AE$4,MAX(AE$1:AE562)+1,"")</f>
        <v/>
      </c>
      <c r="AF563" s="7" t="str">
        <f>IF($J563=AF$4,MAX(AF$1:AF562)+1,"")</f>
        <v/>
      </c>
      <c r="AG563" s="7" t="str">
        <f>IF($J563=AG$4,MAX(AG$1:AG562)+1,"")</f>
        <v/>
      </c>
      <c r="AH563" s="7" t="str">
        <f>IF($J563=AH$4,MAX(AH$1:AH562)+1,"")</f>
        <v/>
      </c>
      <c r="AI563" s="7" t="str">
        <f>IF($J563=AI$4,MAX(AI$1:AI562)+1,"")</f>
        <v/>
      </c>
      <c r="AJ563" s="7" t="str">
        <f>IF($J563=AJ$4,MAX(AJ$1:AJ562)+1,"")</f>
        <v/>
      </c>
      <c r="AK563" s="7" t="str">
        <f>IF($J563=AK$4,MAX(AK$1:AK562)+1,"")</f>
        <v/>
      </c>
      <c r="AL563" s="7" t="str">
        <f>IF($J563=AL$4,MAX(AL$1:AL562)+1,"")</f>
        <v/>
      </c>
      <c r="AM563" s="7" t="str">
        <f>IF($J563=AM$4,MAX(AM$1:AM562)+1,"")</f>
        <v/>
      </c>
      <c r="AN563" s="7" t="str">
        <f>IF($J563=AN$4,MAX(AN$1:AN562)+1,"")</f>
        <v/>
      </c>
      <c r="AO563" s="7" t="str">
        <f>IF($J563=AO$4,MAX(AO$1:AO562)+1,"")</f>
        <v/>
      </c>
      <c r="AP563" s="7" t="str">
        <f>IF($J563=AP$4,MAX(AP$1:AP562)+1,"")</f>
        <v/>
      </c>
      <c r="AQ563" s="7">
        <f>IF($J563=AQ$4,MAX(AQ$1:AQ562)+1,"")</f>
        <v>4</v>
      </c>
      <c r="AR563" s="7" t="str">
        <f>IF($J563=AR$4,MAX(AR$1:AR562)+1,"")</f>
        <v/>
      </c>
      <c r="AS563" s="7" t="str">
        <f>IF($J563=AS$4,MAX(AS$1:AS562)+1,"")</f>
        <v/>
      </c>
      <c r="AT563" s="7" t="str">
        <f>IF($J563=AT$4,MAX(AT$1:AT562)+1,"")</f>
        <v/>
      </c>
      <c r="AU563" s="7" t="str">
        <f>IF($J563=AU$4,MAX(AU$1:AU562)+1,"")</f>
        <v/>
      </c>
      <c r="AV563" s="7" t="str">
        <f>IF($J563=AV$4,MAX(AV$1:AV562)+1,"")</f>
        <v/>
      </c>
      <c r="AW563" s="7" t="str">
        <f>IF($J563=AW$4,MAX(AW$1:AW562)+1,"")</f>
        <v/>
      </c>
      <c r="AX563" s="7" t="str">
        <f>IF($J563=AX$4,MAX(AX$1:AX562)+1,"")</f>
        <v/>
      </c>
      <c r="AY563" s="7" t="str">
        <f>IF($J563=AY$4,MAX(AY$1:AY562)+1,"")</f>
        <v/>
      </c>
      <c r="AZ563" s="7" t="str">
        <f>IF($J563=AZ$4,MAX(AZ$1:AZ562)+1,"")</f>
        <v/>
      </c>
      <c r="BA563" s="7" t="str">
        <f>IF($J563=BA$4,MAX(BA$1:BA562)+1,"")</f>
        <v/>
      </c>
      <c r="BB563" s="7" t="str">
        <f>IF($J563=BB$4,MAX(BB$1:BB562)+1,"")</f>
        <v/>
      </c>
      <c r="BC563" s="7" t="str">
        <f>IF($J563=BC$4,MAX(BC$1:BC562)+1,"")</f>
        <v/>
      </c>
      <c r="BD563" s="7" t="str">
        <f>IF($J563=BD$4,MAX(BD$1:BD562)+1,"")</f>
        <v/>
      </c>
      <c r="BE563" s="7" t="str">
        <f>IF($J563=BE$4,MAX(BE$1:BE562)+1,"")</f>
        <v/>
      </c>
      <c r="BF563" s="7" t="str">
        <f>IF($J563=BF$4,MAX(BF$1:BF562)+1,"")</f>
        <v/>
      </c>
      <c r="BG563" s="7" t="str">
        <f>IF($J563=BG$4,MAX(BG$1:BG562)+1,"")</f>
        <v/>
      </c>
      <c r="BH563" s="7" t="str">
        <f>IF($J563=BH$4,MAX(BH$1:BH562)+1,"")</f>
        <v/>
      </c>
      <c r="BI563" s="6">
        <f t="shared" si="36"/>
        <v>4</v>
      </c>
    </row>
    <row r="564" spans="1:61">
      <c r="A564" s="6" t="str">
        <f t="shared" si="37"/>
        <v>มัธยมศึกษาปีที่ 3/1-18</v>
      </c>
      <c r="B564" s="6" t="str">
        <f t="shared" si="34"/>
        <v>ช67313-5</v>
      </c>
      <c r="D564" s="7">
        <v>18</v>
      </c>
      <c r="E564" s="7" t="s">
        <v>1577</v>
      </c>
      <c r="F564" s="6" t="s">
        <v>1578</v>
      </c>
      <c r="G564" s="6" t="s">
        <v>730</v>
      </c>
      <c r="H564" s="7" t="s">
        <v>788</v>
      </c>
      <c r="J564" s="7" t="str">
        <f>IF(K564='วิชา-ชั้นที่สอน'!$B$17,'วิชา-ชั้นที่สอน'!$A$17,IF(K564='วิชา-ชั้นที่สอน'!$B$18,'วิชา-ชั้นที่สอน'!$A$18,IF(K564='วิชา-ชั้นที่สอน'!$B$19,'วิชา-ชั้นที่สอน'!$A$19,IF(K564='วิชา-ชั้นที่สอน'!$B$20,'วิชา-ชั้นที่สอน'!$A$20,IF(K564='วิชา-ชั้นที่สอน'!$B$21,'วิชา-ชั้นที่สอน'!$A$21,IF(K564='วิชา-ชั้นที่สอน'!$B$22,'วิชา-ชั้นที่สอน'!$A$22,IF(K564='วิชา-ชั้นที่สอน'!$B$23,'วิชา-ชั้นที่สอน'!$A$23,"-")))))))</f>
        <v>ช67313</v>
      </c>
      <c r="K564" s="7" t="s">
        <v>1860</v>
      </c>
      <c r="L564" s="7" t="str">
        <f>IF(J564=0,"",IF(J564="-","",IF(J564="","",VLOOKUP(J564,'วิชา-ชั้นที่สอน'!$A$3:$F$59,3,FALSE))))</f>
        <v>นางสาวศิลป์ศุภา คุสินธุ์</v>
      </c>
      <c r="M564" s="7" t="str">
        <f>IF(L564=$M$4,MAX(M$1:$M563)+1,"")</f>
        <v/>
      </c>
      <c r="N564" s="7">
        <f>IF($L564=N$4,MAX(N$1:N563)+1,"")</f>
        <v>94</v>
      </c>
      <c r="O564" s="7" t="str">
        <f>IF($L564=O$4,MAX(O$1:O563)+1,"")</f>
        <v/>
      </c>
      <c r="P564" s="7" t="str">
        <f>IF($L564=P$4,MAX(P$1:P563)+1,"")</f>
        <v/>
      </c>
      <c r="Q564" s="7" t="str">
        <f>IF($L564=Q$4,MAX(Q$1:Q563)+1,"")</f>
        <v/>
      </c>
      <c r="R564" s="7" t="str">
        <f>IF($L564=R$4,MAX(R$1:R563)+1,"")</f>
        <v/>
      </c>
      <c r="S564" s="7" t="str">
        <f>IF($L564=S$4,MAX(S$1:S563)+1,"")</f>
        <v/>
      </c>
      <c r="T564" s="7" t="str">
        <f>IF($L564=T$4,MAX(T$1:T563)+1,"")</f>
        <v/>
      </c>
      <c r="U564" s="7" t="str">
        <f>IF($L564=U$4,MAX(U$1:U563)+1,"")</f>
        <v/>
      </c>
      <c r="V564" s="6">
        <f t="shared" si="35"/>
        <v>94</v>
      </c>
      <c r="X564" s="7" t="str">
        <f>IF($J564=X$4,MAX(X$1:X563)+1,"")</f>
        <v/>
      </c>
      <c r="Y564" s="7" t="str">
        <f>IF($J564=Y$4,MAX(Y$1:Y563)+1,"")</f>
        <v/>
      </c>
      <c r="Z564" s="7" t="str">
        <f>IF($J564=Z$4,MAX(Z$1:Z563)+1,"")</f>
        <v/>
      </c>
      <c r="AA564" s="7" t="str">
        <f>IF($J564=AA$4,MAX(AA$1:AA563)+1,"")</f>
        <v/>
      </c>
      <c r="AB564" s="7" t="str">
        <f>IF($J564=AB$4,MAX(AB$1:AB563)+1,"")</f>
        <v/>
      </c>
      <c r="AC564" s="7" t="str">
        <f>IF($J564=AC$4,MAX(AC$1:AC563)+1,"")</f>
        <v/>
      </c>
      <c r="AD564" s="7" t="str">
        <f>IF($J564=AD$4,MAX(AD$1:AD563)+1,"")</f>
        <v/>
      </c>
      <c r="AE564" s="7" t="str">
        <f>IF($J564=AE$4,MAX(AE$1:AE563)+1,"")</f>
        <v/>
      </c>
      <c r="AF564" s="7" t="str">
        <f>IF($J564=AF$4,MAX(AF$1:AF563)+1,"")</f>
        <v/>
      </c>
      <c r="AG564" s="7" t="str">
        <f>IF($J564=AG$4,MAX(AG$1:AG563)+1,"")</f>
        <v/>
      </c>
      <c r="AH564" s="7" t="str">
        <f>IF($J564=AH$4,MAX(AH$1:AH563)+1,"")</f>
        <v/>
      </c>
      <c r="AI564" s="7" t="str">
        <f>IF($J564=AI$4,MAX(AI$1:AI563)+1,"")</f>
        <v/>
      </c>
      <c r="AJ564" s="7" t="str">
        <f>IF($J564=AJ$4,MAX(AJ$1:AJ563)+1,"")</f>
        <v/>
      </c>
      <c r="AK564" s="7" t="str">
        <f>IF($J564=AK$4,MAX(AK$1:AK563)+1,"")</f>
        <v/>
      </c>
      <c r="AL564" s="7" t="str">
        <f>IF($J564=AL$4,MAX(AL$1:AL563)+1,"")</f>
        <v/>
      </c>
      <c r="AM564" s="7" t="str">
        <f>IF($J564=AM$4,MAX(AM$1:AM563)+1,"")</f>
        <v/>
      </c>
      <c r="AN564" s="7" t="str">
        <f>IF($J564=AN$4,MAX(AN$1:AN563)+1,"")</f>
        <v/>
      </c>
      <c r="AO564" s="7" t="str">
        <f>IF($J564=AO$4,MAX(AO$1:AO563)+1,"")</f>
        <v/>
      </c>
      <c r="AP564" s="7" t="str">
        <f>IF($J564=AP$4,MAX(AP$1:AP563)+1,"")</f>
        <v/>
      </c>
      <c r="AQ564" s="7">
        <f>IF($J564=AQ$4,MAX(AQ$1:AQ563)+1,"")</f>
        <v>5</v>
      </c>
      <c r="AR564" s="7" t="str">
        <f>IF($J564=AR$4,MAX(AR$1:AR563)+1,"")</f>
        <v/>
      </c>
      <c r="AS564" s="7" t="str">
        <f>IF($J564=AS$4,MAX(AS$1:AS563)+1,"")</f>
        <v/>
      </c>
      <c r="AT564" s="7" t="str">
        <f>IF($J564=AT$4,MAX(AT$1:AT563)+1,"")</f>
        <v/>
      </c>
      <c r="AU564" s="7" t="str">
        <f>IF($J564=AU$4,MAX(AU$1:AU563)+1,"")</f>
        <v/>
      </c>
      <c r="AV564" s="7" t="str">
        <f>IF($J564=AV$4,MAX(AV$1:AV563)+1,"")</f>
        <v/>
      </c>
      <c r="AW564" s="7" t="str">
        <f>IF($J564=AW$4,MAX(AW$1:AW563)+1,"")</f>
        <v/>
      </c>
      <c r="AX564" s="7" t="str">
        <f>IF($J564=AX$4,MAX(AX$1:AX563)+1,"")</f>
        <v/>
      </c>
      <c r="AY564" s="7" t="str">
        <f>IF($J564=AY$4,MAX(AY$1:AY563)+1,"")</f>
        <v/>
      </c>
      <c r="AZ564" s="7" t="str">
        <f>IF($J564=AZ$4,MAX(AZ$1:AZ563)+1,"")</f>
        <v/>
      </c>
      <c r="BA564" s="7" t="str">
        <f>IF($J564=BA$4,MAX(BA$1:BA563)+1,"")</f>
        <v/>
      </c>
      <c r="BB564" s="7" t="str">
        <f>IF($J564=BB$4,MAX(BB$1:BB563)+1,"")</f>
        <v/>
      </c>
      <c r="BC564" s="7" t="str">
        <f>IF($J564=BC$4,MAX(BC$1:BC563)+1,"")</f>
        <v/>
      </c>
      <c r="BD564" s="7" t="str">
        <f>IF($J564=BD$4,MAX(BD$1:BD563)+1,"")</f>
        <v/>
      </c>
      <c r="BE564" s="7" t="str">
        <f>IF($J564=BE$4,MAX(BE$1:BE563)+1,"")</f>
        <v/>
      </c>
      <c r="BF564" s="7" t="str">
        <f>IF($J564=BF$4,MAX(BF$1:BF563)+1,"")</f>
        <v/>
      </c>
      <c r="BG564" s="7" t="str">
        <f>IF($J564=BG$4,MAX(BG$1:BG563)+1,"")</f>
        <v/>
      </c>
      <c r="BH564" s="7" t="str">
        <f>IF($J564=BH$4,MAX(BH$1:BH563)+1,"")</f>
        <v/>
      </c>
      <c r="BI564" s="6">
        <f t="shared" si="36"/>
        <v>5</v>
      </c>
    </row>
    <row r="565" spans="1:61">
      <c r="A565" s="6" t="str">
        <f t="shared" si="37"/>
        <v>มัธยมศึกษาปีที่ 3/1-19</v>
      </c>
      <c r="B565" s="6" t="str">
        <f t="shared" si="34"/>
        <v>ช67313-6</v>
      </c>
      <c r="D565" s="7">
        <v>19</v>
      </c>
      <c r="E565" s="7" t="s">
        <v>1579</v>
      </c>
      <c r="F565" s="6" t="s">
        <v>1580</v>
      </c>
      <c r="G565" s="6" t="s">
        <v>1581</v>
      </c>
      <c r="H565" s="7" t="s">
        <v>788</v>
      </c>
      <c r="J565" s="7" t="str">
        <f>IF(K565='วิชา-ชั้นที่สอน'!$B$17,'วิชา-ชั้นที่สอน'!$A$17,IF(K565='วิชา-ชั้นที่สอน'!$B$18,'วิชา-ชั้นที่สอน'!$A$18,IF(K565='วิชา-ชั้นที่สอน'!$B$19,'วิชา-ชั้นที่สอน'!$A$19,IF(K565='วิชา-ชั้นที่สอน'!$B$20,'วิชา-ชั้นที่สอน'!$A$20,IF(K565='วิชา-ชั้นที่สอน'!$B$21,'วิชา-ชั้นที่สอน'!$A$21,IF(K565='วิชา-ชั้นที่สอน'!$B$22,'วิชา-ชั้นที่สอน'!$A$22,IF(K565='วิชา-ชั้นที่สอน'!$B$23,'วิชา-ชั้นที่สอน'!$A$23,"-")))))))</f>
        <v>ช67313</v>
      </c>
      <c r="K565" s="7" t="s">
        <v>1860</v>
      </c>
      <c r="L565" s="7" t="str">
        <f>IF(J565=0,"",IF(J565="-","",IF(J565="","",VLOOKUP(J565,'วิชา-ชั้นที่สอน'!$A$3:$F$59,3,FALSE))))</f>
        <v>นางสาวศิลป์ศุภา คุสินธุ์</v>
      </c>
      <c r="M565" s="7" t="str">
        <f>IF(L565=$M$4,MAX(M$1:$M564)+1,"")</f>
        <v/>
      </c>
      <c r="N565" s="7">
        <f>IF($L565=N$4,MAX(N$1:N564)+1,"")</f>
        <v>95</v>
      </c>
      <c r="O565" s="7" t="str">
        <f>IF($L565=O$4,MAX(O$1:O564)+1,"")</f>
        <v/>
      </c>
      <c r="P565" s="7" t="str">
        <f>IF($L565=P$4,MAX(P$1:P564)+1,"")</f>
        <v/>
      </c>
      <c r="Q565" s="7" t="str">
        <f>IF($L565=Q$4,MAX(Q$1:Q564)+1,"")</f>
        <v/>
      </c>
      <c r="R565" s="7" t="str">
        <f>IF($L565=R$4,MAX(R$1:R564)+1,"")</f>
        <v/>
      </c>
      <c r="S565" s="7" t="str">
        <f>IF($L565=S$4,MAX(S$1:S564)+1,"")</f>
        <v/>
      </c>
      <c r="T565" s="7" t="str">
        <f>IF($L565=T$4,MAX(T$1:T564)+1,"")</f>
        <v/>
      </c>
      <c r="U565" s="7" t="str">
        <f>IF($L565=U$4,MAX(U$1:U564)+1,"")</f>
        <v/>
      </c>
      <c r="V565" s="6">
        <f t="shared" si="35"/>
        <v>95</v>
      </c>
      <c r="X565" s="7" t="str">
        <f>IF($J565=X$4,MAX(X$1:X564)+1,"")</f>
        <v/>
      </c>
      <c r="Y565" s="7" t="str">
        <f>IF($J565=Y$4,MAX(Y$1:Y564)+1,"")</f>
        <v/>
      </c>
      <c r="Z565" s="7" t="str">
        <f>IF($J565=Z$4,MAX(Z$1:Z564)+1,"")</f>
        <v/>
      </c>
      <c r="AA565" s="7" t="str">
        <f>IF($J565=AA$4,MAX(AA$1:AA564)+1,"")</f>
        <v/>
      </c>
      <c r="AB565" s="7" t="str">
        <f>IF($J565=AB$4,MAX(AB$1:AB564)+1,"")</f>
        <v/>
      </c>
      <c r="AC565" s="7" t="str">
        <f>IF($J565=AC$4,MAX(AC$1:AC564)+1,"")</f>
        <v/>
      </c>
      <c r="AD565" s="7" t="str">
        <f>IF($J565=AD$4,MAX(AD$1:AD564)+1,"")</f>
        <v/>
      </c>
      <c r="AE565" s="7" t="str">
        <f>IF($J565=AE$4,MAX(AE$1:AE564)+1,"")</f>
        <v/>
      </c>
      <c r="AF565" s="7" t="str">
        <f>IF($J565=AF$4,MAX(AF$1:AF564)+1,"")</f>
        <v/>
      </c>
      <c r="AG565" s="7" t="str">
        <f>IF($J565=AG$4,MAX(AG$1:AG564)+1,"")</f>
        <v/>
      </c>
      <c r="AH565" s="7" t="str">
        <f>IF($J565=AH$4,MAX(AH$1:AH564)+1,"")</f>
        <v/>
      </c>
      <c r="AI565" s="7" t="str">
        <f>IF($J565=AI$4,MAX(AI$1:AI564)+1,"")</f>
        <v/>
      </c>
      <c r="AJ565" s="7" t="str">
        <f>IF($J565=AJ$4,MAX(AJ$1:AJ564)+1,"")</f>
        <v/>
      </c>
      <c r="AK565" s="7" t="str">
        <f>IF($J565=AK$4,MAX(AK$1:AK564)+1,"")</f>
        <v/>
      </c>
      <c r="AL565" s="7" t="str">
        <f>IF($J565=AL$4,MAX(AL$1:AL564)+1,"")</f>
        <v/>
      </c>
      <c r="AM565" s="7" t="str">
        <f>IF($J565=AM$4,MAX(AM$1:AM564)+1,"")</f>
        <v/>
      </c>
      <c r="AN565" s="7" t="str">
        <f>IF($J565=AN$4,MAX(AN$1:AN564)+1,"")</f>
        <v/>
      </c>
      <c r="AO565" s="7" t="str">
        <f>IF($J565=AO$4,MAX(AO$1:AO564)+1,"")</f>
        <v/>
      </c>
      <c r="AP565" s="7" t="str">
        <f>IF($J565=AP$4,MAX(AP$1:AP564)+1,"")</f>
        <v/>
      </c>
      <c r="AQ565" s="7">
        <f>IF($J565=AQ$4,MAX(AQ$1:AQ564)+1,"")</f>
        <v>6</v>
      </c>
      <c r="AR565" s="7" t="str">
        <f>IF($J565=AR$4,MAX(AR$1:AR564)+1,"")</f>
        <v/>
      </c>
      <c r="AS565" s="7" t="str">
        <f>IF($J565=AS$4,MAX(AS$1:AS564)+1,"")</f>
        <v/>
      </c>
      <c r="AT565" s="7" t="str">
        <f>IF($J565=AT$4,MAX(AT$1:AT564)+1,"")</f>
        <v/>
      </c>
      <c r="AU565" s="7" t="str">
        <f>IF($J565=AU$4,MAX(AU$1:AU564)+1,"")</f>
        <v/>
      </c>
      <c r="AV565" s="7" t="str">
        <f>IF($J565=AV$4,MAX(AV$1:AV564)+1,"")</f>
        <v/>
      </c>
      <c r="AW565" s="7" t="str">
        <f>IF($J565=AW$4,MAX(AW$1:AW564)+1,"")</f>
        <v/>
      </c>
      <c r="AX565" s="7" t="str">
        <f>IF($J565=AX$4,MAX(AX$1:AX564)+1,"")</f>
        <v/>
      </c>
      <c r="AY565" s="7" t="str">
        <f>IF($J565=AY$4,MAX(AY$1:AY564)+1,"")</f>
        <v/>
      </c>
      <c r="AZ565" s="7" t="str">
        <f>IF($J565=AZ$4,MAX(AZ$1:AZ564)+1,"")</f>
        <v/>
      </c>
      <c r="BA565" s="7" t="str">
        <f>IF($J565=BA$4,MAX(BA$1:BA564)+1,"")</f>
        <v/>
      </c>
      <c r="BB565" s="7" t="str">
        <f>IF($J565=BB$4,MAX(BB$1:BB564)+1,"")</f>
        <v/>
      </c>
      <c r="BC565" s="7" t="str">
        <f>IF($J565=BC$4,MAX(BC$1:BC564)+1,"")</f>
        <v/>
      </c>
      <c r="BD565" s="7" t="str">
        <f>IF($J565=BD$4,MAX(BD$1:BD564)+1,"")</f>
        <v/>
      </c>
      <c r="BE565" s="7" t="str">
        <f>IF($J565=BE$4,MAX(BE$1:BE564)+1,"")</f>
        <v/>
      </c>
      <c r="BF565" s="7" t="str">
        <f>IF($J565=BF$4,MAX(BF$1:BF564)+1,"")</f>
        <v/>
      </c>
      <c r="BG565" s="7" t="str">
        <f>IF($J565=BG$4,MAX(BG$1:BG564)+1,"")</f>
        <v/>
      </c>
      <c r="BH565" s="7" t="str">
        <f>IF($J565=BH$4,MAX(BH$1:BH564)+1,"")</f>
        <v/>
      </c>
      <c r="BI565" s="6">
        <f t="shared" si="36"/>
        <v>6</v>
      </c>
    </row>
    <row r="566" spans="1:61">
      <c r="A566" s="6" t="str">
        <f t="shared" si="37"/>
        <v>มัธยมศึกษาปีที่ 3/1-20</v>
      </c>
      <c r="B566" s="6" t="str">
        <f t="shared" si="34"/>
        <v>ช67313-7</v>
      </c>
      <c r="D566" s="7">
        <v>20</v>
      </c>
      <c r="E566" s="7" t="s">
        <v>1582</v>
      </c>
      <c r="F566" s="6" t="s">
        <v>1583</v>
      </c>
      <c r="G566" s="6" t="s">
        <v>1584</v>
      </c>
      <c r="H566" s="7" t="s">
        <v>788</v>
      </c>
      <c r="J566" s="7" t="str">
        <f>IF(K566='วิชา-ชั้นที่สอน'!$B$17,'วิชา-ชั้นที่สอน'!$A$17,IF(K566='วิชา-ชั้นที่สอน'!$B$18,'วิชา-ชั้นที่สอน'!$A$18,IF(K566='วิชา-ชั้นที่สอน'!$B$19,'วิชา-ชั้นที่สอน'!$A$19,IF(K566='วิชา-ชั้นที่สอน'!$B$20,'วิชา-ชั้นที่สอน'!$A$20,IF(K566='วิชา-ชั้นที่สอน'!$B$21,'วิชา-ชั้นที่สอน'!$A$21,IF(K566='วิชา-ชั้นที่สอน'!$B$22,'วิชา-ชั้นที่สอน'!$A$22,IF(K566='วิชา-ชั้นที่สอน'!$B$23,'วิชา-ชั้นที่สอน'!$A$23,"-")))))))</f>
        <v>ช67313</v>
      </c>
      <c r="K566" s="7" t="s">
        <v>1860</v>
      </c>
      <c r="L566" s="7" t="str">
        <f>IF(J566=0,"",IF(J566="-","",IF(J566="","",VLOOKUP(J566,'วิชา-ชั้นที่สอน'!$A$3:$F$59,3,FALSE))))</f>
        <v>นางสาวศิลป์ศุภา คุสินธุ์</v>
      </c>
      <c r="M566" s="7" t="str">
        <f>IF(L566=$M$4,MAX(M$1:$M565)+1,"")</f>
        <v/>
      </c>
      <c r="N566" s="7">
        <f>IF($L566=N$4,MAX(N$1:N565)+1,"")</f>
        <v>96</v>
      </c>
      <c r="O566" s="7" t="str">
        <f>IF($L566=O$4,MAX(O$1:O565)+1,"")</f>
        <v/>
      </c>
      <c r="P566" s="7" t="str">
        <f>IF($L566=P$4,MAX(P$1:P565)+1,"")</f>
        <v/>
      </c>
      <c r="Q566" s="7" t="str">
        <f>IF($L566=Q$4,MAX(Q$1:Q565)+1,"")</f>
        <v/>
      </c>
      <c r="R566" s="7" t="str">
        <f>IF($L566=R$4,MAX(R$1:R565)+1,"")</f>
        <v/>
      </c>
      <c r="S566" s="7" t="str">
        <f>IF($L566=S$4,MAX(S$1:S565)+1,"")</f>
        <v/>
      </c>
      <c r="T566" s="7" t="str">
        <f>IF($L566=T$4,MAX(T$1:T565)+1,"")</f>
        <v/>
      </c>
      <c r="U566" s="7" t="str">
        <f>IF($L566=U$4,MAX(U$1:U565)+1,"")</f>
        <v/>
      </c>
      <c r="V566" s="6">
        <f t="shared" si="35"/>
        <v>96</v>
      </c>
      <c r="X566" s="7" t="str">
        <f>IF($J566=X$4,MAX(X$1:X565)+1,"")</f>
        <v/>
      </c>
      <c r="Y566" s="7" t="str">
        <f>IF($J566=Y$4,MAX(Y$1:Y565)+1,"")</f>
        <v/>
      </c>
      <c r="Z566" s="7" t="str">
        <f>IF($J566=Z$4,MAX(Z$1:Z565)+1,"")</f>
        <v/>
      </c>
      <c r="AA566" s="7" t="str">
        <f>IF($J566=AA$4,MAX(AA$1:AA565)+1,"")</f>
        <v/>
      </c>
      <c r="AB566" s="7" t="str">
        <f>IF($J566=AB$4,MAX(AB$1:AB565)+1,"")</f>
        <v/>
      </c>
      <c r="AC566" s="7" t="str">
        <f>IF($J566=AC$4,MAX(AC$1:AC565)+1,"")</f>
        <v/>
      </c>
      <c r="AD566" s="7" t="str">
        <f>IF($J566=AD$4,MAX(AD$1:AD565)+1,"")</f>
        <v/>
      </c>
      <c r="AE566" s="7" t="str">
        <f>IF($J566=AE$4,MAX(AE$1:AE565)+1,"")</f>
        <v/>
      </c>
      <c r="AF566" s="7" t="str">
        <f>IF($J566=AF$4,MAX(AF$1:AF565)+1,"")</f>
        <v/>
      </c>
      <c r="AG566" s="7" t="str">
        <f>IF($J566=AG$4,MAX(AG$1:AG565)+1,"")</f>
        <v/>
      </c>
      <c r="AH566" s="7" t="str">
        <f>IF($J566=AH$4,MAX(AH$1:AH565)+1,"")</f>
        <v/>
      </c>
      <c r="AI566" s="7" t="str">
        <f>IF($J566=AI$4,MAX(AI$1:AI565)+1,"")</f>
        <v/>
      </c>
      <c r="AJ566" s="7" t="str">
        <f>IF($J566=AJ$4,MAX(AJ$1:AJ565)+1,"")</f>
        <v/>
      </c>
      <c r="AK566" s="7" t="str">
        <f>IF($J566=AK$4,MAX(AK$1:AK565)+1,"")</f>
        <v/>
      </c>
      <c r="AL566" s="7" t="str">
        <f>IF($J566=AL$4,MAX(AL$1:AL565)+1,"")</f>
        <v/>
      </c>
      <c r="AM566" s="7" t="str">
        <f>IF($J566=AM$4,MAX(AM$1:AM565)+1,"")</f>
        <v/>
      </c>
      <c r="AN566" s="7" t="str">
        <f>IF($J566=AN$4,MAX(AN$1:AN565)+1,"")</f>
        <v/>
      </c>
      <c r="AO566" s="7" t="str">
        <f>IF($J566=AO$4,MAX(AO$1:AO565)+1,"")</f>
        <v/>
      </c>
      <c r="AP566" s="7" t="str">
        <f>IF($J566=AP$4,MAX(AP$1:AP565)+1,"")</f>
        <v/>
      </c>
      <c r="AQ566" s="7">
        <f>IF($J566=AQ$4,MAX(AQ$1:AQ565)+1,"")</f>
        <v>7</v>
      </c>
      <c r="AR566" s="7" t="str">
        <f>IF($J566=AR$4,MAX(AR$1:AR565)+1,"")</f>
        <v/>
      </c>
      <c r="AS566" s="7" t="str">
        <f>IF($J566=AS$4,MAX(AS$1:AS565)+1,"")</f>
        <v/>
      </c>
      <c r="AT566" s="7" t="str">
        <f>IF($J566=AT$4,MAX(AT$1:AT565)+1,"")</f>
        <v/>
      </c>
      <c r="AU566" s="7" t="str">
        <f>IF($J566=AU$4,MAX(AU$1:AU565)+1,"")</f>
        <v/>
      </c>
      <c r="AV566" s="7" t="str">
        <f>IF($J566=AV$4,MAX(AV$1:AV565)+1,"")</f>
        <v/>
      </c>
      <c r="AW566" s="7" t="str">
        <f>IF($J566=AW$4,MAX(AW$1:AW565)+1,"")</f>
        <v/>
      </c>
      <c r="AX566" s="7" t="str">
        <f>IF($J566=AX$4,MAX(AX$1:AX565)+1,"")</f>
        <v/>
      </c>
      <c r="AY566" s="7" t="str">
        <f>IF($J566=AY$4,MAX(AY$1:AY565)+1,"")</f>
        <v/>
      </c>
      <c r="AZ566" s="7" t="str">
        <f>IF($J566=AZ$4,MAX(AZ$1:AZ565)+1,"")</f>
        <v/>
      </c>
      <c r="BA566" s="7" t="str">
        <f>IF($J566=BA$4,MAX(BA$1:BA565)+1,"")</f>
        <v/>
      </c>
      <c r="BB566" s="7" t="str">
        <f>IF($J566=BB$4,MAX(BB$1:BB565)+1,"")</f>
        <v/>
      </c>
      <c r="BC566" s="7" t="str">
        <f>IF($J566=BC$4,MAX(BC$1:BC565)+1,"")</f>
        <v/>
      </c>
      <c r="BD566" s="7" t="str">
        <f>IF($J566=BD$4,MAX(BD$1:BD565)+1,"")</f>
        <v/>
      </c>
      <c r="BE566" s="7" t="str">
        <f>IF($J566=BE$4,MAX(BE$1:BE565)+1,"")</f>
        <v/>
      </c>
      <c r="BF566" s="7" t="str">
        <f>IF($J566=BF$4,MAX(BF$1:BF565)+1,"")</f>
        <v/>
      </c>
      <c r="BG566" s="7" t="str">
        <f>IF($J566=BG$4,MAX(BG$1:BG565)+1,"")</f>
        <v/>
      </c>
      <c r="BH566" s="7" t="str">
        <f>IF($J566=BH$4,MAX(BH$1:BH565)+1,"")</f>
        <v/>
      </c>
      <c r="BI566" s="6">
        <f t="shared" si="36"/>
        <v>7</v>
      </c>
    </row>
    <row r="567" spans="1:61">
      <c r="A567" s="6" t="str">
        <f t="shared" si="37"/>
        <v>มัธยมศึกษาปีที่ 3/1-21</v>
      </c>
      <c r="B567" s="6" t="str">
        <f t="shared" si="34"/>
        <v>ช67313-8</v>
      </c>
      <c r="D567" s="7">
        <v>21</v>
      </c>
      <c r="E567" s="7" t="s">
        <v>1585</v>
      </c>
      <c r="F567" s="6" t="s">
        <v>1888</v>
      </c>
      <c r="G567" s="6" t="s">
        <v>1586</v>
      </c>
      <c r="H567" s="7" t="s">
        <v>788</v>
      </c>
      <c r="J567" s="7" t="str">
        <f>IF(K567='วิชา-ชั้นที่สอน'!$B$17,'วิชา-ชั้นที่สอน'!$A$17,IF(K567='วิชา-ชั้นที่สอน'!$B$18,'วิชา-ชั้นที่สอน'!$A$18,IF(K567='วิชา-ชั้นที่สอน'!$B$19,'วิชา-ชั้นที่สอน'!$A$19,IF(K567='วิชา-ชั้นที่สอน'!$B$20,'วิชา-ชั้นที่สอน'!$A$20,IF(K567='วิชา-ชั้นที่สอน'!$B$21,'วิชา-ชั้นที่สอน'!$A$21,IF(K567='วิชา-ชั้นที่สอน'!$B$22,'วิชา-ชั้นที่สอน'!$A$22,IF(K567='วิชา-ชั้นที่สอน'!$B$23,'วิชา-ชั้นที่สอน'!$A$23,"-")))))))</f>
        <v>ช67313</v>
      </c>
      <c r="K567" s="7" t="s">
        <v>1860</v>
      </c>
      <c r="L567" s="7" t="str">
        <f>IF(J567=0,"",IF(J567="-","",IF(J567="","",VLOOKUP(J567,'วิชา-ชั้นที่สอน'!$A$3:$F$59,3,FALSE))))</f>
        <v>นางสาวศิลป์ศุภา คุสินธุ์</v>
      </c>
      <c r="M567" s="7" t="str">
        <f>IF(L567=$M$4,MAX(M$1:$M566)+1,"")</f>
        <v/>
      </c>
      <c r="N567" s="7">
        <f>IF($L567=N$4,MAX(N$1:N566)+1,"")</f>
        <v>97</v>
      </c>
      <c r="O567" s="7" t="str">
        <f>IF($L567=O$4,MAX(O$1:O566)+1,"")</f>
        <v/>
      </c>
      <c r="P567" s="7" t="str">
        <f>IF($L567=P$4,MAX(P$1:P566)+1,"")</f>
        <v/>
      </c>
      <c r="Q567" s="7" t="str">
        <f>IF($L567=Q$4,MAX(Q$1:Q566)+1,"")</f>
        <v/>
      </c>
      <c r="R567" s="7" t="str">
        <f>IF($L567=R$4,MAX(R$1:R566)+1,"")</f>
        <v/>
      </c>
      <c r="S567" s="7" t="str">
        <f>IF($L567=S$4,MAX(S$1:S566)+1,"")</f>
        <v/>
      </c>
      <c r="T567" s="7" t="str">
        <f>IF($L567=T$4,MAX(T$1:T566)+1,"")</f>
        <v/>
      </c>
      <c r="U567" s="7" t="str">
        <f>IF($L567=U$4,MAX(U$1:U566)+1,"")</f>
        <v/>
      </c>
      <c r="V567" s="6">
        <f t="shared" si="35"/>
        <v>97</v>
      </c>
      <c r="X567" s="7" t="str">
        <f>IF($J567=X$4,MAX(X$1:X566)+1,"")</f>
        <v/>
      </c>
      <c r="Y567" s="7" t="str">
        <f>IF($J567=Y$4,MAX(Y$1:Y566)+1,"")</f>
        <v/>
      </c>
      <c r="Z567" s="7" t="str">
        <f>IF($J567=Z$4,MAX(Z$1:Z566)+1,"")</f>
        <v/>
      </c>
      <c r="AA567" s="7" t="str">
        <f>IF($J567=AA$4,MAX(AA$1:AA566)+1,"")</f>
        <v/>
      </c>
      <c r="AB567" s="7" t="str">
        <f>IF($J567=AB$4,MAX(AB$1:AB566)+1,"")</f>
        <v/>
      </c>
      <c r="AC567" s="7" t="str">
        <f>IF($J567=AC$4,MAX(AC$1:AC566)+1,"")</f>
        <v/>
      </c>
      <c r="AD567" s="7" t="str">
        <f>IF($J567=AD$4,MAX(AD$1:AD566)+1,"")</f>
        <v/>
      </c>
      <c r="AE567" s="7" t="str">
        <f>IF($J567=AE$4,MAX(AE$1:AE566)+1,"")</f>
        <v/>
      </c>
      <c r="AF567" s="7" t="str">
        <f>IF($J567=AF$4,MAX(AF$1:AF566)+1,"")</f>
        <v/>
      </c>
      <c r="AG567" s="7" t="str">
        <f>IF($J567=AG$4,MAX(AG$1:AG566)+1,"")</f>
        <v/>
      </c>
      <c r="AH567" s="7" t="str">
        <f>IF($J567=AH$4,MAX(AH$1:AH566)+1,"")</f>
        <v/>
      </c>
      <c r="AI567" s="7" t="str">
        <f>IF($J567=AI$4,MAX(AI$1:AI566)+1,"")</f>
        <v/>
      </c>
      <c r="AJ567" s="7" t="str">
        <f>IF($J567=AJ$4,MAX(AJ$1:AJ566)+1,"")</f>
        <v/>
      </c>
      <c r="AK567" s="7" t="str">
        <f>IF($J567=AK$4,MAX(AK$1:AK566)+1,"")</f>
        <v/>
      </c>
      <c r="AL567" s="7" t="str">
        <f>IF($J567=AL$4,MAX(AL$1:AL566)+1,"")</f>
        <v/>
      </c>
      <c r="AM567" s="7" t="str">
        <f>IF($J567=AM$4,MAX(AM$1:AM566)+1,"")</f>
        <v/>
      </c>
      <c r="AN567" s="7" t="str">
        <f>IF($J567=AN$4,MAX(AN$1:AN566)+1,"")</f>
        <v/>
      </c>
      <c r="AO567" s="7" t="str">
        <f>IF($J567=AO$4,MAX(AO$1:AO566)+1,"")</f>
        <v/>
      </c>
      <c r="AP567" s="7" t="str">
        <f>IF($J567=AP$4,MAX(AP$1:AP566)+1,"")</f>
        <v/>
      </c>
      <c r="AQ567" s="7">
        <f>IF($J567=AQ$4,MAX(AQ$1:AQ566)+1,"")</f>
        <v>8</v>
      </c>
      <c r="AR567" s="7" t="str">
        <f>IF($J567=AR$4,MAX(AR$1:AR566)+1,"")</f>
        <v/>
      </c>
      <c r="AS567" s="7" t="str">
        <f>IF($J567=AS$4,MAX(AS$1:AS566)+1,"")</f>
        <v/>
      </c>
      <c r="AT567" s="7" t="str">
        <f>IF($J567=AT$4,MAX(AT$1:AT566)+1,"")</f>
        <v/>
      </c>
      <c r="AU567" s="7" t="str">
        <f>IF($J567=AU$4,MAX(AU$1:AU566)+1,"")</f>
        <v/>
      </c>
      <c r="AV567" s="7" t="str">
        <f>IF($J567=AV$4,MAX(AV$1:AV566)+1,"")</f>
        <v/>
      </c>
      <c r="AW567" s="7" t="str">
        <f>IF($J567=AW$4,MAX(AW$1:AW566)+1,"")</f>
        <v/>
      </c>
      <c r="AX567" s="7" t="str">
        <f>IF($J567=AX$4,MAX(AX$1:AX566)+1,"")</f>
        <v/>
      </c>
      <c r="AY567" s="7" t="str">
        <f>IF($J567=AY$4,MAX(AY$1:AY566)+1,"")</f>
        <v/>
      </c>
      <c r="AZ567" s="7" t="str">
        <f>IF($J567=AZ$4,MAX(AZ$1:AZ566)+1,"")</f>
        <v/>
      </c>
      <c r="BA567" s="7" t="str">
        <f>IF($J567=BA$4,MAX(BA$1:BA566)+1,"")</f>
        <v/>
      </c>
      <c r="BB567" s="7" t="str">
        <f>IF($J567=BB$4,MAX(BB$1:BB566)+1,"")</f>
        <v/>
      </c>
      <c r="BC567" s="7" t="str">
        <f>IF($J567=BC$4,MAX(BC$1:BC566)+1,"")</f>
        <v/>
      </c>
      <c r="BD567" s="7" t="str">
        <f>IF($J567=BD$4,MAX(BD$1:BD566)+1,"")</f>
        <v/>
      </c>
      <c r="BE567" s="7" t="str">
        <f>IF($J567=BE$4,MAX(BE$1:BE566)+1,"")</f>
        <v/>
      </c>
      <c r="BF567" s="7" t="str">
        <f>IF($J567=BF$4,MAX(BF$1:BF566)+1,"")</f>
        <v/>
      </c>
      <c r="BG567" s="7" t="str">
        <f>IF($J567=BG$4,MAX(BG$1:BG566)+1,"")</f>
        <v/>
      </c>
      <c r="BH567" s="7" t="str">
        <f>IF($J567=BH$4,MAX(BH$1:BH566)+1,"")</f>
        <v/>
      </c>
      <c r="BI567" s="6">
        <f t="shared" si="36"/>
        <v>8</v>
      </c>
    </row>
    <row r="568" spans="1:61">
      <c r="A568" s="6" t="str">
        <f t="shared" si="37"/>
        <v>มัธยมศึกษาปีที่ 3/1-22</v>
      </c>
      <c r="B568" s="6" t="str">
        <f t="shared" si="34"/>
        <v>ช67308-1</v>
      </c>
      <c r="D568" s="7">
        <v>22</v>
      </c>
      <c r="E568" s="7" t="s">
        <v>1587</v>
      </c>
      <c r="F568" s="6" t="s">
        <v>2046</v>
      </c>
      <c r="G568" s="6" t="s">
        <v>1588</v>
      </c>
      <c r="H568" s="7" t="s">
        <v>788</v>
      </c>
      <c r="J568" s="7" t="str">
        <f>IF(K568='วิชา-ชั้นที่สอน'!$B$17,'วิชา-ชั้นที่สอน'!$A$17,IF(K568='วิชา-ชั้นที่สอน'!$B$18,'วิชา-ชั้นที่สอน'!$A$18,IF(K568='วิชา-ชั้นที่สอน'!$B$19,'วิชา-ชั้นที่สอน'!$A$19,IF(K568='วิชา-ชั้นที่สอน'!$B$20,'วิชา-ชั้นที่สอน'!$A$20,IF(K568='วิชา-ชั้นที่สอน'!$B$21,'วิชา-ชั้นที่สอน'!$A$21,IF(K568='วิชา-ชั้นที่สอน'!$B$22,'วิชา-ชั้นที่สอน'!$A$22,IF(K568='วิชา-ชั้นที่สอน'!$B$23,'วิชา-ชั้นที่สอน'!$A$23,"-")))))))</f>
        <v>ช67308</v>
      </c>
      <c r="K568" s="7" t="s">
        <v>1948</v>
      </c>
      <c r="L568" s="7" t="str">
        <f>IF(J568=0,"",IF(J568="-","",IF(J568="","",VLOOKUP(J568,'วิชา-ชั้นที่สอน'!$A$3:$F$59,3,FALSE))))</f>
        <v>นางภัณฑิลา โนนทะขาม</v>
      </c>
      <c r="M568" s="7" t="str">
        <f>IF(L568=$M$4,MAX(M$1:$M567)+1,"")</f>
        <v/>
      </c>
      <c r="N568" s="7" t="str">
        <f>IF($L568=N$4,MAX(N$1:N567)+1,"")</f>
        <v/>
      </c>
      <c r="O568" s="7" t="str">
        <f>IF($L568=O$4,MAX(O$1:O567)+1,"")</f>
        <v/>
      </c>
      <c r="P568" s="7" t="str">
        <f>IF($L568=P$4,MAX(P$1:P567)+1,"")</f>
        <v/>
      </c>
      <c r="Q568" s="7" t="str">
        <f>IF($L568=Q$4,MAX(Q$1:Q567)+1,"")</f>
        <v/>
      </c>
      <c r="R568" s="7">
        <f>IF($L568=R$4,MAX(R$1:R567)+1,"")</f>
        <v>43</v>
      </c>
      <c r="S568" s="7" t="str">
        <f>IF($L568=S$4,MAX(S$1:S567)+1,"")</f>
        <v/>
      </c>
      <c r="T568" s="7" t="str">
        <f>IF($L568=T$4,MAX(T$1:T567)+1,"")</f>
        <v/>
      </c>
      <c r="U568" s="7" t="str">
        <f>IF($L568=U$4,MAX(U$1:U567)+1,"")</f>
        <v/>
      </c>
      <c r="V568" s="6">
        <f t="shared" si="35"/>
        <v>43</v>
      </c>
      <c r="X568" s="7" t="str">
        <f>IF($J568=X$4,MAX(X$1:X567)+1,"")</f>
        <v/>
      </c>
      <c r="Y568" s="7" t="str">
        <f>IF($J568=Y$4,MAX(Y$1:Y567)+1,"")</f>
        <v/>
      </c>
      <c r="Z568" s="7" t="str">
        <f>IF($J568=Z$4,MAX(Z$1:Z567)+1,"")</f>
        <v/>
      </c>
      <c r="AA568" s="7" t="str">
        <f>IF($J568=AA$4,MAX(AA$1:AA567)+1,"")</f>
        <v/>
      </c>
      <c r="AB568" s="7" t="str">
        <f>IF($J568=AB$4,MAX(AB$1:AB567)+1,"")</f>
        <v/>
      </c>
      <c r="AC568" s="7" t="str">
        <f>IF($J568=AC$4,MAX(AC$1:AC567)+1,"")</f>
        <v/>
      </c>
      <c r="AD568" s="7" t="str">
        <f>IF($J568=AD$4,MAX(AD$1:AD567)+1,"")</f>
        <v/>
      </c>
      <c r="AE568" s="7" t="str">
        <f>IF($J568=AE$4,MAX(AE$1:AE567)+1,"")</f>
        <v/>
      </c>
      <c r="AF568" s="7" t="str">
        <f>IF($J568=AF$4,MAX(AF$1:AF567)+1,"")</f>
        <v/>
      </c>
      <c r="AG568" s="7" t="str">
        <f>IF($J568=AG$4,MAX(AG$1:AG567)+1,"")</f>
        <v/>
      </c>
      <c r="AH568" s="7" t="str">
        <f>IF($J568=AH$4,MAX(AH$1:AH567)+1,"")</f>
        <v/>
      </c>
      <c r="AI568" s="7" t="str">
        <f>IF($J568=AI$4,MAX(AI$1:AI567)+1,"")</f>
        <v/>
      </c>
      <c r="AJ568" s="7" t="str">
        <f>IF($J568=AJ$4,MAX(AJ$1:AJ567)+1,"")</f>
        <v/>
      </c>
      <c r="AK568" s="7" t="str">
        <f>IF($J568=AK$4,MAX(AK$1:AK567)+1,"")</f>
        <v/>
      </c>
      <c r="AL568" s="7">
        <f>IF($J568=AL$4,MAX(AL$1:AL567)+1,"")</f>
        <v>1</v>
      </c>
      <c r="AM568" s="7" t="str">
        <f>IF($J568=AM$4,MAX(AM$1:AM567)+1,"")</f>
        <v/>
      </c>
      <c r="AN568" s="7" t="str">
        <f>IF($J568=AN$4,MAX(AN$1:AN567)+1,"")</f>
        <v/>
      </c>
      <c r="AO568" s="7" t="str">
        <f>IF($J568=AO$4,MAX(AO$1:AO567)+1,"")</f>
        <v/>
      </c>
      <c r="AP568" s="7" t="str">
        <f>IF($J568=AP$4,MAX(AP$1:AP567)+1,"")</f>
        <v/>
      </c>
      <c r="AQ568" s="7" t="str">
        <f>IF($J568=AQ$4,MAX(AQ$1:AQ567)+1,"")</f>
        <v/>
      </c>
      <c r="AR568" s="7" t="str">
        <f>IF($J568=AR$4,MAX(AR$1:AR567)+1,"")</f>
        <v/>
      </c>
      <c r="AS568" s="7" t="str">
        <f>IF($J568=AS$4,MAX(AS$1:AS567)+1,"")</f>
        <v/>
      </c>
      <c r="AT568" s="7" t="str">
        <f>IF($J568=AT$4,MAX(AT$1:AT567)+1,"")</f>
        <v/>
      </c>
      <c r="AU568" s="7" t="str">
        <f>IF($J568=AU$4,MAX(AU$1:AU567)+1,"")</f>
        <v/>
      </c>
      <c r="AV568" s="7" t="str">
        <f>IF($J568=AV$4,MAX(AV$1:AV567)+1,"")</f>
        <v/>
      </c>
      <c r="AW568" s="7" t="str">
        <f>IF($J568=AW$4,MAX(AW$1:AW567)+1,"")</f>
        <v/>
      </c>
      <c r="AX568" s="7" t="str">
        <f>IF($J568=AX$4,MAX(AX$1:AX567)+1,"")</f>
        <v/>
      </c>
      <c r="AY568" s="7" t="str">
        <f>IF($J568=AY$4,MAX(AY$1:AY567)+1,"")</f>
        <v/>
      </c>
      <c r="AZ568" s="7" t="str">
        <f>IF($J568=AZ$4,MAX(AZ$1:AZ567)+1,"")</f>
        <v/>
      </c>
      <c r="BA568" s="7" t="str">
        <f>IF($J568=BA$4,MAX(BA$1:BA567)+1,"")</f>
        <v/>
      </c>
      <c r="BB568" s="7" t="str">
        <f>IF($J568=BB$4,MAX(BB$1:BB567)+1,"")</f>
        <v/>
      </c>
      <c r="BC568" s="7" t="str">
        <f>IF($J568=BC$4,MAX(BC$1:BC567)+1,"")</f>
        <v/>
      </c>
      <c r="BD568" s="7" t="str">
        <f>IF($J568=BD$4,MAX(BD$1:BD567)+1,"")</f>
        <v/>
      </c>
      <c r="BE568" s="7" t="str">
        <f>IF($J568=BE$4,MAX(BE$1:BE567)+1,"")</f>
        <v/>
      </c>
      <c r="BF568" s="7" t="str">
        <f>IF($J568=BF$4,MAX(BF$1:BF567)+1,"")</f>
        <v/>
      </c>
      <c r="BG568" s="7" t="str">
        <f>IF($J568=BG$4,MAX(BG$1:BG567)+1,"")</f>
        <v/>
      </c>
      <c r="BH568" s="7" t="str">
        <f>IF($J568=BH$4,MAX(BH$1:BH567)+1,"")</f>
        <v/>
      </c>
      <c r="BI568" s="6">
        <f t="shared" si="36"/>
        <v>1</v>
      </c>
    </row>
    <row r="569" spans="1:61">
      <c r="A569" s="6" t="str">
        <f t="shared" si="37"/>
        <v>มัธยมศึกษาปีที่ 3/1-23</v>
      </c>
      <c r="B569" s="6" t="str">
        <f t="shared" si="34"/>
        <v>ช67310-10</v>
      </c>
      <c r="D569" s="7">
        <v>23</v>
      </c>
      <c r="E569" s="7" t="s">
        <v>1589</v>
      </c>
      <c r="F569" s="6" t="s">
        <v>1590</v>
      </c>
      <c r="G569" s="6" t="s">
        <v>1591</v>
      </c>
      <c r="H569" s="7" t="s">
        <v>788</v>
      </c>
      <c r="J569" s="7" t="str">
        <f>IF(K569='วิชา-ชั้นที่สอน'!$B$17,'วิชา-ชั้นที่สอน'!$A$17,IF(K569='วิชา-ชั้นที่สอน'!$B$18,'วิชา-ชั้นที่สอน'!$A$18,IF(K569='วิชา-ชั้นที่สอน'!$B$19,'วิชา-ชั้นที่สอน'!$A$19,IF(K569='วิชา-ชั้นที่สอน'!$B$20,'วิชา-ชั้นที่สอน'!$A$20,IF(K569='วิชา-ชั้นที่สอน'!$B$21,'วิชา-ชั้นที่สอน'!$A$21,IF(K569='วิชา-ชั้นที่สอน'!$B$22,'วิชา-ชั้นที่สอน'!$A$22,IF(K569='วิชา-ชั้นที่สอน'!$B$23,'วิชา-ชั้นที่สอน'!$A$23,"-")))))))</f>
        <v>ช67310</v>
      </c>
      <c r="K569" s="7" t="s">
        <v>1855</v>
      </c>
      <c r="L569" s="7" t="str">
        <f>IF(J569=0,"",IF(J569="-","",IF(J569="","",VLOOKUP(J569,'วิชา-ชั้นที่สอน'!$A$3:$F$59,3,FALSE))))</f>
        <v>นางสาวอริยา แดงด้อมยุทธ</v>
      </c>
      <c r="M569" s="7" t="str">
        <f>IF(L569=$M$4,MAX(M$1:$M568)+1,"")</f>
        <v/>
      </c>
      <c r="N569" s="7" t="str">
        <f>IF($L569=N$4,MAX(N$1:N568)+1,"")</f>
        <v/>
      </c>
      <c r="O569" s="7" t="str">
        <f>IF($L569=O$4,MAX(O$1:O568)+1,"")</f>
        <v/>
      </c>
      <c r="P569" s="7" t="str">
        <f>IF($L569=P$4,MAX(P$1:P568)+1,"")</f>
        <v/>
      </c>
      <c r="Q569" s="7">
        <f>IF($L569=Q$4,MAX(Q$1:Q568)+1,"")</f>
        <v>21</v>
      </c>
      <c r="R569" s="7" t="str">
        <f>IF($L569=R$4,MAX(R$1:R568)+1,"")</f>
        <v/>
      </c>
      <c r="S569" s="7" t="str">
        <f>IF($L569=S$4,MAX(S$1:S568)+1,"")</f>
        <v/>
      </c>
      <c r="T569" s="7" t="str">
        <f>IF($L569=T$4,MAX(T$1:T568)+1,"")</f>
        <v/>
      </c>
      <c r="U569" s="7" t="str">
        <f>IF($L569=U$4,MAX(U$1:U568)+1,"")</f>
        <v/>
      </c>
      <c r="V569" s="6">
        <f t="shared" si="35"/>
        <v>21</v>
      </c>
      <c r="X569" s="7" t="str">
        <f>IF($J569=X$4,MAX(X$1:X568)+1,"")</f>
        <v/>
      </c>
      <c r="Y569" s="7" t="str">
        <f>IF($J569=Y$4,MAX(Y$1:Y568)+1,"")</f>
        <v/>
      </c>
      <c r="Z569" s="7" t="str">
        <f>IF($J569=Z$4,MAX(Z$1:Z568)+1,"")</f>
        <v/>
      </c>
      <c r="AA569" s="7" t="str">
        <f>IF($J569=AA$4,MAX(AA$1:AA568)+1,"")</f>
        <v/>
      </c>
      <c r="AB569" s="7" t="str">
        <f>IF($J569=AB$4,MAX(AB$1:AB568)+1,"")</f>
        <v/>
      </c>
      <c r="AC569" s="7" t="str">
        <f>IF($J569=AC$4,MAX(AC$1:AC568)+1,"")</f>
        <v/>
      </c>
      <c r="AD569" s="7" t="str">
        <f>IF($J569=AD$4,MAX(AD$1:AD568)+1,"")</f>
        <v/>
      </c>
      <c r="AE569" s="7" t="str">
        <f>IF($J569=AE$4,MAX(AE$1:AE568)+1,"")</f>
        <v/>
      </c>
      <c r="AF569" s="7" t="str">
        <f>IF($J569=AF$4,MAX(AF$1:AF568)+1,"")</f>
        <v/>
      </c>
      <c r="AG569" s="7" t="str">
        <f>IF($J569=AG$4,MAX(AG$1:AG568)+1,"")</f>
        <v/>
      </c>
      <c r="AH569" s="7" t="str">
        <f>IF($J569=AH$4,MAX(AH$1:AH568)+1,"")</f>
        <v/>
      </c>
      <c r="AI569" s="7" t="str">
        <f>IF($J569=AI$4,MAX(AI$1:AI568)+1,"")</f>
        <v/>
      </c>
      <c r="AJ569" s="7" t="str">
        <f>IF($J569=AJ$4,MAX(AJ$1:AJ568)+1,"")</f>
        <v/>
      </c>
      <c r="AK569" s="7" t="str">
        <f>IF($J569=AK$4,MAX(AK$1:AK568)+1,"")</f>
        <v/>
      </c>
      <c r="AL569" s="7" t="str">
        <f>IF($J569=AL$4,MAX(AL$1:AL568)+1,"")</f>
        <v/>
      </c>
      <c r="AM569" s="7" t="str">
        <f>IF($J569=AM$4,MAX(AM$1:AM568)+1,"")</f>
        <v/>
      </c>
      <c r="AN569" s="7">
        <f>IF($J569=AN$4,MAX(AN$1:AN568)+1,"")</f>
        <v>10</v>
      </c>
      <c r="AO569" s="7" t="str">
        <f>IF($J569=AO$4,MAX(AO$1:AO568)+1,"")</f>
        <v/>
      </c>
      <c r="AP569" s="7" t="str">
        <f>IF($J569=AP$4,MAX(AP$1:AP568)+1,"")</f>
        <v/>
      </c>
      <c r="AQ569" s="7" t="str">
        <f>IF($J569=AQ$4,MAX(AQ$1:AQ568)+1,"")</f>
        <v/>
      </c>
      <c r="AR569" s="7" t="str">
        <f>IF($J569=AR$4,MAX(AR$1:AR568)+1,"")</f>
        <v/>
      </c>
      <c r="AS569" s="7" t="str">
        <f>IF($J569=AS$4,MAX(AS$1:AS568)+1,"")</f>
        <v/>
      </c>
      <c r="AT569" s="7" t="str">
        <f>IF($J569=AT$4,MAX(AT$1:AT568)+1,"")</f>
        <v/>
      </c>
      <c r="AU569" s="7" t="str">
        <f>IF($J569=AU$4,MAX(AU$1:AU568)+1,"")</f>
        <v/>
      </c>
      <c r="AV569" s="7" t="str">
        <f>IF($J569=AV$4,MAX(AV$1:AV568)+1,"")</f>
        <v/>
      </c>
      <c r="AW569" s="7" t="str">
        <f>IF($J569=AW$4,MAX(AW$1:AW568)+1,"")</f>
        <v/>
      </c>
      <c r="AX569" s="7" t="str">
        <f>IF($J569=AX$4,MAX(AX$1:AX568)+1,"")</f>
        <v/>
      </c>
      <c r="AY569" s="7" t="str">
        <f>IF($J569=AY$4,MAX(AY$1:AY568)+1,"")</f>
        <v/>
      </c>
      <c r="AZ569" s="7" t="str">
        <f>IF($J569=AZ$4,MAX(AZ$1:AZ568)+1,"")</f>
        <v/>
      </c>
      <c r="BA569" s="7" t="str">
        <f>IF($J569=BA$4,MAX(BA$1:BA568)+1,"")</f>
        <v/>
      </c>
      <c r="BB569" s="7" t="str">
        <f>IF($J569=BB$4,MAX(BB$1:BB568)+1,"")</f>
        <v/>
      </c>
      <c r="BC569" s="7" t="str">
        <f>IF($J569=BC$4,MAX(BC$1:BC568)+1,"")</f>
        <v/>
      </c>
      <c r="BD569" s="7" t="str">
        <f>IF($J569=BD$4,MAX(BD$1:BD568)+1,"")</f>
        <v/>
      </c>
      <c r="BE569" s="7" t="str">
        <f>IF($J569=BE$4,MAX(BE$1:BE568)+1,"")</f>
        <v/>
      </c>
      <c r="BF569" s="7" t="str">
        <f>IF($J569=BF$4,MAX(BF$1:BF568)+1,"")</f>
        <v/>
      </c>
      <c r="BG569" s="7" t="str">
        <f>IF($J569=BG$4,MAX(BG$1:BG568)+1,"")</f>
        <v/>
      </c>
      <c r="BH569" s="7" t="str">
        <f>IF($J569=BH$4,MAX(BH$1:BH568)+1,"")</f>
        <v/>
      </c>
      <c r="BI569" s="6">
        <f t="shared" si="36"/>
        <v>10</v>
      </c>
    </row>
    <row r="570" spans="1:61">
      <c r="A570" s="6" t="str">
        <f t="shared" si="37"/>
        <v>มัธยมศึกษาปีที่ 3/1-24</v>
      </c>
      <c r="B570" s="6" t="str">
        <f t="shared" si="34"/>
        <v>ช67313-9</v>
      </c>
      <c r="D570" s="7">
        <v>24</v>
      </c>
      <c r="E570" s="7" t="s">
        <v>1592</v>
      </c>
      <c r="F570" s="6" t="s">
        <v>1593</v>
      </c>
      <c r="G570" s="6" t="s">
        <v>2047</v>
      </c>
      <c r="H570" s="7" t="s">
        <v>788</v>
      </c>
      <c r="J570" s="7" t="str">
        <f>IF(K570='วิชา-ชั้นที่สอน'!$B$17,'วิชา-ชั้นที่สอน'!$A$17,IF(K570='วิชา-ชั้นที่สอน'!$B$18,'วิชา-ชั้นที่สอน'!$A$18,IF(K570='วิชา-ชั้นที่สอน'!$B$19,'วิชา-ชั้นที่สอน'!$A$19,IF(K570='วิชา-ชั้นที่สอน'!$B$20,'วิชา-ชั้นที่สอน'!$A$20,IF(K570='วิชา-ชั้นที่สอน'!$B$21,'วิชา-ชั้นที่สอน'!$A$21,IF(K570='วิชา-ชั้นที่สอน'!$B$22,'วิชา-ชั้นที่สอน'!$A$22,IF(K570='วิชา-ชั้นที่สอน'!$B$23,'วิชา-ชั้นที่สอน'!$A$23,"-")))))))</f>
        <v>ช67313</v>
      </c>
      <c r="K570" s="7" t="s">
        <v>1860</v>
      </c>
      <c r="L570" s="7" t="str">
        <f>IF(J570=0,"",IF(J570="-","",IF(J570="","",VLOOKUP(J570,'วิชา-ชั้นที่สอน'!$A$3:$F$59,3,FALSE))))</f>
        <v>นางสาวศิลป์ศุภา คุสินธุ์</v>
      </c>
      <c r="M570" s="7" t="str">
        <f>IF(L570=$M$4,MAX(M$1:$M569)+1,"")</f>
        <v/>
      </c>
      <c r="N570" s="7">
        <f>IF($L570=N$4,MAX(N$1:N569)+1,"")</f>
        <v>98</v>
      </c>
      <c r="O570" s="7" t="str">
        <f>IF($L570=O$4,MAX(O$1:O569)+1,"")</f>
        <v/>
      </c>
      <c r="P570" s="7" t="str">
        <f>IF($L570=P$4,MAX(P$1:P569)+1,"")</f>
        <v/>
      </c>
      <c r="Q570" s="7" t="str">
        <f>IF($L570=Q$4,MAX(Q$1:Q569)+1,"")</f>
        <v/>
      </c>
      <c r="R570" s="7" t="str">
        <f>IF($L570=R$4,MAX(R$1:R569)+1,"")</f>
        <v/>
      </c>
      <c r="S570" s="7" t="str">
        <f>IF($L570=S$4,MAX(S$1:S569)+1,"")</f>
        <v/>
      </c>
      <c r="T570" s="7" t="str">
        <f>IF($L570=T$4,MAX(T$1:T569)+1,"")</f>
        <v/>
      </c>
      <c r="U570" s="7" t="str">
        <f>IF($L570=U$4,MAX(U$1:U569)+1,"")</f>
        <v/>
      </c>
      <c r="V570" s="6">
        <f t="shared" si="35"/>
        <v>98</v>
      </c>
      <c r="X570" s="7" t="str">
        <f>IF($J570=X$4,MAX(X$1:X569)+1,"")</f>
        <v/>
      </c>
      <c r="Y570" s="7" t="str">
        <f>IF($J570=Y$4,MAX(Y$1:Y569)+1,"")</f>
        <v/>
      </c>
      <c r="Z570" s="7" t="str">
        <f>IF($J570=Z$4,MAX(Z$1:Z569)+1,"")</f>
        <v/>
      </c>
      <c r="AA570" s="7" t="str">
        <f>IF($J570=AA$4,MAX(AA$1:AA569)+1,"")</f>
        <v/>
      </c>
      <c r="AB570" s="7" t="str">
        <f>IF($J570=AB$4,MAX(AB$1:AB569)+1,"")</f>
        <v/>
      </c>
      <c r="AC570" s="7" t="str">
        <f>IF($J570=AC$4,MAX(AC$1:AC569)+1,"")</f>
        <v/>
      </c>
      <c r="AD570" s="7" t="str">
        <f>IF($J570=AD$4,MAX(AD$1:AD569)+1,"")</f>
        <v/>
      </c>
      <c r="AE570" s="7" t="str">
        <f>IF($J570=AE$4,MAX(AE$1:AE569)+1,"")</f>
        <v/>
      </c>
      <c r="AF570" s="7" t="str">
        <f>IF($J570=AF$4,MAX(AF$1:AF569)+1,"")</f>
        <v/>
      </c>
      <c r="AG570" s="7" t="str">
        <f>IF($J570=AG$4,MAX(AG$1:AG569)+1,"")</f>
        <v/>
      </c>
      <c r="AH570" s="7" t="str">
        <f>IF($J570=AH$4,MAX(AH$1:AH569)+1,"")</f>
        <v/>
      </c>
      <c r="AI570" s="7" t="str">
        <f>IF($J570=AI$4,MAX(AI$1:AI569)+1,"")</f>
        <v/>
      </c>
      <c r="AJ570" s="7" t="str">
        <f>IF($J570=AJ$4,MAX(AJ$1:AJ569)+1,"")</f>
        <v/>
      </c>
      <c r="AK570" s="7" t="str">
        <f>IF($J570=AK$4,MAX(AK$1:AK569)+1,"")</f>
        <v/>
      </c>
      <c r="AL570" s="7" t="str">
        <f>IF($J570=AL$4,MAX(AL$1:AL569)+1,"")</f>
        <v/>
      </c>
      <c r="AM570" s="7" t="str">
        <f>IF($J570=AM$4,MAX(AM$1:AM569)+1,"")</f>
        <v/>
      </c>
      <c r="AN570" s="7" t="str">
        <f>IF($J570=AN$4,MAX(AN$1:AN569)+1,"")</f>
        <v/>
      </c>
      <c r="AO570" s="7" t="str">
        <f>IF($J570=AO$4,MAX(AO$1:AO569)+1,"")</f>
        <v/>
      </c>
      <c r="AP570" s="7" t="str">
        <f>IF($J570=AP$4,MAX(AP$1:AP569)+1,"")</f>
        <v/>
      </c>
      <c r="AQ570" s="7">
        <f>IF($J570=AQ$4,MAX(AQ$1:AQ569)+1,"")</f>
        <v>9</v>
      </c>
      <c r="AR570" s="7" t="str">
        <f>IF($J570=AR$4,MAX(AR$1:AR569)+1,"")</f>
        <v/>
      </c>
      <c r="AS570" s="7" t="str">
        <f>IF($J570=AS$4,MAX(AS$1:AS569)+1,"")</f>
        <v/>
      </c>
      <c r="AT570" s="7" t="str">
        <f>IF($J570=AT$4,MAX(AT$1:AT569)+1,"")</f>
        <v/>
      </c>
      <c r="AU570" s="7" t="str">
        <f>IF($J570=AU$4,MAX(AU$1:AU569)+1,"")</f>
        <v/>
      </c>
      <c r="AV570" s="7" t="str">
        <f>IF($J570=AV$4,MAX(AV$1:AV569)+1,"")</f>
        <v/>
      </c>
      <c r="AW570" s="7" t="str">
        <f>IF($J570=AW$4,MAX(AW$1:AW569)+1,"")</f>
        <v/>
      </c>
      <c r="AX570" s="7" t="str">
        <f>IF($J570=AX$4,MAX(AX$1:AX569)+1,"")</f>
        <v/>
      </c>
      <c r="AY570" s="7" t="str">
        <f>IF($J570=AY$4,MAX(AY$1:AY569)+1,"")</f>
        <v/>
      </c>
      <c r="AZ570" s="7" t="str">
        <f>IF($J570=AZ$4,MAX(AZ$1:AZ569)+1,"")</f>
        <v/>
      </c>
      <c r="BA570" s="7" t="str">
        <f>IF($J570=BA$4,MAX(BA$1:BA569)+1,"")</f>
        <v/>
      </c>
      <c r="BB570" s="7" t="str">
        <f>IF($J570=BB$4,MAX(BB$1:BB569)+1,"")</f>
        <v/>
      </c>
      <c r="BC570" s="7" t="str">
        <f>IF($J570=BC$4,MAX(BC$1:BC569)+1,"")</f>
        <v/>
      </c>
      <c r="BD570" s="7" t="str">
        <f>IF($J570=BD$4,MAX(BD$1:BD569)+1,"")</f>
        <v/>
      </c>
      <c r="BE570" s="7" t="str">
        <f>IF($J570=BE$4,MAX(BE$1:BE569)+1,"")</f>
        <v/>
      </c>
      <c r="BF570" s="7" t="str">
        <f>IF($J570=BF$4,MAX(BF$1:BF569)+1,"")</f>
        <v/>
      </c>
      <c r="BG570" s="7" t="str">
        <f>IF($J570=BG$4,MAX(BG$1:BG569)+1,"")</f>
        <v/>
      </c>
      <c r="BH570" s="7" t="str">
        <f>IF($J570=BH$4,MAX(BH$1:BH569)+1,"")</f>
        <v/>
      </c>
      <c r="BI570" s="6">
        <f t="shared" si="36"/>
        <v>9</v>
      </c>
    </row>
    <row r="571" spans="1:61">
      <c r="A571" s="6" t="str">
        <f t="shared" si="37"/>
        <v>มัธยมศึกษาปีที่ 3/1-25</v>
      </c>
      <c r="B571" s="6" t="str">
        <f t="shared" si="34"/>
        <v>ช67310-11</v>
      </c>
      <c r="D571" s="7">
        <v>25</v>
      </c>
      <c r="E571" s="7" t="s">
        <v>1594</v>
      </c>
      <c r="F571" s="6" t="s">
        <v>1595</v>
      </c>
      <c r="G571" s="6" t="s">
        <v>1596</v>
      </c>
      <c r="H571" s="7" t="s">
        <v>788</v>
      </c>
      <c r="J571" s="7" t="str">
        <f>IF(K571='วิชา-ชั้นที่สอน'!$B$17,'วิชา-ชั้นที่สอน'!$A$17,IF(K571='วิชา-ชั้นที่สอน'!$B$18,'วิชา-ชั้นที่สอน'!$A$18,IF(K571='วิชา-ชั้นที่สอน'!$B$19,'วิชา-ชั้นที่สอน'!$A$19,IF(K571='วิชา-ชั้นที่สอน'!$B$20,'วิชา-ชั้นที่สอน'!$A$20,IF(K571='วิชา-ชั้นที่สอน'!$B$21,'วิชา-ชั้นที่สอน'!$A$21,IF(K571='วิชา-ชั้นที่สอน'!$B$22,'วิชา-ชั้นที่สอน'!$A$22,IF(K571='วิชา-ชั้นที่สอน'!$B$23,'วิชา-ชั้นที่สอน'!$A$23,"-")))))))</f>
        <v>ช67310</v>
      </c>
      <c r="K571" s="7" t="s">
        <v>1855</v>
      </c>
      <c r="L571" s="7" t="str">
        <f>IF(J571=0,"",IF(J571="-","",IF(J571="","",VLOOKUP(J571,'วิชา-ชั้นที่สอน'!$A$3:$F$59,3,FALSE))))</f>
        <v>นางสาวอริยา แดงด้อมยุทธ</v>
      </c>
      <c r="M571" s="7" t="str">
        <f>IF(L571=$M$4,MAX(M$1:$M570)+1,"")</f>
        <v/>
      </c>
      <c r="N571" s="7" t="str">
        <f>IF($L571=N$4,MAX(N$1:N570)+1,"")</f>
        <v/>
      </c>
      <c r="O571" s="7" t="str">
        <f>IF($L571=O$4,MAX(O$1:O570)+1,"")</f>
        <v/>
      </c>
      <c r="P571" s="7" t="str">
        <f>IF($L571=P$4,MAX(P$1:P570)+1,"")</f>
        <v/>
      </c>
      <c r="Q571" s="7">
        <f>IF($L571=Q$4,MAX(Q$1:Q570)+1,"")</f>
        <v>22</v>
      </c>
      <c r="R571" s="7" t="str">
        <f>IF($L571=R$4,MAX(R$1:R570)+1,"")</f>
        <v/>
      </c>
      <c r="S571" s="7" t="str">
        <f>IF($L571=S$4,MAX(S$1:S570)+1,"")</f>
        <v/>
      </c>
      <c r="T571" s="7" t="str">
        <f>IF($L571=T$4,MAX(T$1:T570)+1,"")</f>
        <v/>
      </c>
      <c r="U571" s="7" t="str">
        <f>IF($L571=U$4,MAX(U$1:U570)+1,"")</f>
        <v/>
      </c>
      <c r="V571" s="6">
        <f t="shared" si="35"/>
        <v>22</v>
      </c>
      <c r="X571" s="7" t="str">
        <f>IF($J571=X$4,MAX(X$1:X570)+1,"")</f>
        <v/>
      </c>
      <c r="Y571" s="7" t="str">
        <f>IF($J571=Y$4,MAX(Y$1:Y570)+1,"")</f>
        <v/>
      </c>
      <c r="Z571" s="7" t="str">
        <f>IF($J571=Z$4,MAX(Z$1:Z570)+1,"")</f>
        <v/>
      </c>
      <c r="AA571" s="7" t="str">
        <f>IF($J571=AA$4,MAX(AA$1:AA570)+1,"")</f>
        <v/>
      </c>
      <c r="AB571" s="7" t="str">
        <f>IF($J571=AB$4,MAX(AB$1:AB570)+1,"")</f>
        <v/>
      </c>
      <c r="AC571" s="7" t="str">
        <f>IF($J571=AC$4,MAX(AC$1:AC570)+1,"")</f>
        <v/>
      </c>
      <c r="AD571" s="7" t="str">
        <f>IF($J571=AD$4,MAX(AD$1:AD570)+1,"")</f>
        <v/>
      </c>
      <c r="AE571" s="7" t="str">
        <f>IF($J571=AE$4,MAX(AE$1:AE570)+1,"")</f>
        <v/>
      </c>
      <c r="AF571" s="7" t="str">
        <f>IF($J571=AF$4,MAX(AF$1:AF570)+1,"")</f>
        <v/>
      </c>
      <c r="AG571" s="7" t="str">
        <f>IF($J571=AG$4,MAX(AG$1:AG570)+1,"")</f>
        <v/>
      </c>
      <c r="AH571" s="7" t="str">
        <f>IF($J571=AH$4,MAX(AH$1:AH570)+1,"")</f>
        <v/>
      </c>
      <c r="AI571" s="7" t="str">
        <f>IF($J571=AI$4,MAX(AI$1:AI570)+1,"")</f>
        <v/>
      </c>
      <c r="AJ571" s="7" t="str">
        <f>IF($J571=AJ$4,MAX(AJ$1:AJ570)+1,"")</f>
        <v/>
      </c>
      <c r="AK571" s="7" t="str">
        <f>IF($J571=AK$4,MAX(AK$1:AK570)+1,"")</f>
        <v/>
      </c>
      <c r="AL571" s="7" t="str">
        <f>IF($J571=AL$4,MAX(AL$1:AL570)+1,"")</f>
        <v/>
      </c>
      <c r="AM571" s="7" t="str">
        <f>IF($J571=AM$4,MAX(AM$1:AM570)+1,"")</f>
        <v/>
      </c>
      <c r="AN571" s="7">
        <f>IF($J571=AN$4,MAX(AN$1:AN570)+1,"")</f>
        <v>11</v>
      </c>
      <c r="AO571" s="7" t="str">
        <f>IF($J571=AO$4,MAX(AO$1:AO570)+1,"")</f>
        <v/>
      </c>
      <c r="AP571" s="7" t="str">
        <f>IF($J571=AP$4,MAX(AP$1:AP570)+1,"")</f>
        <v/>
      </c>
      <c r="AQ571" s="7" t="str">
        <f>IF($J571=AQ$4,MAX(AQ$1:AQ570)+1,"")</f>
        <v/>
      </c>
      <c r="AR571" s="7" t="str">
        <f>IF($J571=AR$4,MAX(AR$1:AR570)+1,"")</f>
        <v/>
      </c>
      <c r="AS571" s="7" t="str">
        <f>IF($J571=AS$4,MAX(AS$1:AS570)+1,"")</f>
        <v/>
      </c>
      <c r="AT571" s="7" t="str">
        <f>IF($J571=AT$4,MAX(AT$1:AT570)+1,"")</f>
        <v/>
      </c>
      <c r="AU571" s="7" t="str">
        <f>IF($J571=AU$4,MAX(AU$1:AU570)+1,"")</f>
        <v/>
      </c>
      <c r="AV571" s="7" t="str">
        <f>IF($J571=AV$4,MAX(AV$1:AV570)+1,"")</f>
        <v/>
      </c>
      <c r="AW571" s="7" t="str">
        <f>IF($J571=AW$4,MAX(AW$1:AW570)+1,"")</f>
        <v/>
      </c>
      <c r="AX571" s="7" t="str">
        <f>IF($J571=AX$4,MAX(AX$1:AX570)+1,"")</f>
        <v/>
      </c>
      <c r="AY571" s="7" t="str">
        <f>IF($J571=AY$4,MAX(AY$1:AY570)+1,"")</f>
        <v/>
      </c>
      <c r="AZ571" s="7" t="str">
        <f>IF($J571=AZ$4,MAX(AZ$1:AZ570)+1,"")</f>
        <v/>
      </c>
      <c r="BA571" s="7" t="str">
        <f>IF($J571=BA$4,MAX(BA$1:BA570)+1,"")</f>
        <v/>
      </c>
      <c r="BB571" s="7" t="str">
        <f>IF($J571=BB$4,MAX(BB$1:BB570)+1,"")</f>
        <v/>
      </c>
      <c r="BC571" s="7" t="str">
        <f>IF($J571=BC$4,MAX(BC$1:BC570)+1,"")</f>
        <v/>
      </c>
      <c r="BD571" s="7" t="str">
        <f>IF($J571=BD$4,MAX(BD$1:BD570)+1,"")</f>
        <v/>
      </c>
      <c r="BE571" s="7" t="str">
        <f>IF($J571=BE$4,MAX(BE$1:BE570)+1,"")</f>
        <v/>
      </c>
      <c r="BF571" s="7" t="str">
        <f>IF($J571=BF$4,MAX(BF$1:BF570)+1,"")</f>
        <v/>
      </c>
      <c r="BG571" s="7" t="str">
        <f>IF($J571=BG$4,MAX(BG$1:BG570)+1,"")</f>
        <v/>
      </c>
      <c r="BH571" s="7" t="str">
        <f>IF($J571=BH$4,MAX(BH$1:BH570)+1,"")</f>
        <v/>
      </c>
      <c r="BI571" s="6">
        <f t="shared" si="36"/>
        <v>11</v>
      </c>
    </row>
    <row r="572" spans="1:61">
      <c r="A572" s="6" t="str">
        <f t="shared" si="37"/>
        <v>มัธยมศึกษาปีที่ 3/1-26</v>
      </c>
      <c r="B572" s="6" t="str">
        <f t="shared" si="34"/>
        <v>ช67313-10</v>
      </c>
      <c r="D572" s="7">
        <v>26</v>
      </c>
      <c r="E572" s="7" t="s">
        <v>1597</v>
      </c>
      <c r="F572" s="6" t="s">
        <v>1598</v>
      </c>
      <c r="G572" s="6" t="s">
        <v>2048</v>
      </c>
      <c r="H572" s="7" t="s">
        <v>788</v>
      </c>
      <c r="J572" s="7" t="str">
        <f>IF(K572='วิชา-ชั้นที่สอน'!$B$17,'วิชา-ชั้นที่สอน'!$A$17,IF(K572='วิชา-ชั้นที่สอน'!$B$18,'วิชา-ชั้นที่สอน'!$A$18,IF(K572='วิชา-ชั้นที่สอน'!$B$19,'วิชา-ชั้นที่สอน'!$A$19,IF(K572='วิชา-ชั้นที่สอน'!$B$20,'วิชา-ชั้นที่สอน'!$A$20,IF(K572='วิชา-ชั้นที่สอน'!$B$21,'วิชา-ชั้นที่สอน'!$A$21,IF(K572='วิชา-ชั้นที่สอน'!$B$22,'วิชา-ชั้นที่สอน'!$A$22,IF(K572='วิชา-ชั้นที่สอน'!$B$23,'วิชา-ชั้นที่สอน'!$A$23,"-")))))))</f>
        <v>ช67313</v>
      </c>
      <c r="K572" s="7" t="s">
        <v>1860</v>
      </c>
      <c r="L572" s="7" t="str">
        <f>IF(J572=0,"",IF(J572="-","",IF(J572="","",VLOOKUP(J572,'วิชา-ชั้นที่สอน'!$A$3:$F$59,3,FALSE))))</f>
        <v>นางสาวศิลป์ศุภา คุสินธุ์</v>
      </c>
      <c r="M572" s="7" t="str">
        <f>IF(L572=$M$4,MAX(M$1:$M571)+1,"")</f>
        <v/>
      </c>
      <c r="N572" s="7">
        <f>IF($L572=N$4,MAX(N$1:N571)+1,"")</f>
        <v>99</v>
      </c>
      <c r="O572" s="7" t="str">
        <f>IF($L572=O$4,MAX(O$1:O571)+1,"")</f>
        <v/>
      </c>
      <c r="P572" s="7" t="str">
        <f>IF($L572=P$4,MAX(P$1:P571)+1,"")</f>
        <v/>
      </c>
      <c r="Q572" s="7" t="str">
        <f>IF($L572=Q$4,MAX(Q$1:Q571)+1,"")</f>
        <v/>
      </c>
      <c r="R572" s="7" t="str">
        <f>IF($L572=R$4,MAX(R$1:R571)+1,"")</f>
        <v/>
      </c>
      <c r="S572" s="7" t="str">
        <f>IF($L572=S$4,MAX(S$1:S571)+1,"")</f>
        <v/>
      </c>
      <c r="T572" s="7" t="str">
        <f>IF($L572=T$4,MAX(T$1:T571)+1,"")</f>
        <v/>
      </c>
      <c r="U572" s="7" t="str">
        <f>IF($L572=U$4,MAX(U$1:U571)+1,"")</f>
        <v/>
      </c>
      <c r="V572" s="6">
        <f t="shared" si="35"/>
        <v>99</v>
      </c>
      <c r="X572" s="7" t="str">
        <f>IF($J572=X$4,MAX(X$1:X571)+1,"")</f>
        <v/>
      </c>
      <c r="Y572" s="7" t="str">
        <f>IF($J572=Y$4,MAX(Y$1:Y571)+1,"")</f>
        <v/>
      </c>
      <c r="Z572" s="7" t="str">
        <f>IF($J572=Z$4,MAX(Z$1:Z571)+1,"")</f>
        <v/>
      </c>
      <c r="AA572" s="7" t="str">
        <f>IF($J572=AA$4,MAX(AA$1:AA571)+1,"")</f>
        <v/>
      </c>
      <c r="AB572" s="7" t="str">
        <f>IF($J572=AB$4,MAX(AB$1:AB571)+1,"")</f>
        <v/>
      </c>
      <c r="AC572" s="7" t="str">
        <f>IF($J572=AC$4,MAX(AC$1:AC571)+1,"")</f>
        <v/>
      </c>
      <c r="AD572" s="7" t="str">
        <f>IF($J572=AD$4,MAX(AD$1:AD571)+1,"")</f>
        <v/>
      </c>
      <c r="AE572" s="7" t="str">
        <f>IF($J572=AE$4,MAX(AE$1:AE571)+1,"")</f>
        <v/>
      </c>
      <c r="AF572" s="7" t="str">
        <f>IF($J572=AF$4,MAX(AF$1:AF571)+1,"")</f>
        <v/>
      </c>
      <c r="AG572" s="7" t="str">
        <f>IF($J572=AG$4,MAX(AG$1:AG571)+1,"")</f>
        <v/>
      </c>
      <c r="AH572" s="7" t="str">
        <f>IF($J572=AH$4,MAX(AH$1:AH571)+1,"")</f>
        <v/>
      </c>
      <c r="AI572" s="7" t="str">
        <f>IF($J572=AI$4,MAX(AI$1:AI571)+1,"")</f>
        <v/>
      </c>
      <c r="AJ572" s="7" t="str">
        <f>IF($J572=AJ$4,MAX(AJ$1:AJ571)+1,"")</f>
        <v/>
      </c>
      <c r="AK572" s="7" t="str">
        <f>IF($J572=AK$4,MAX(AK$1:AK571)+1,"")</f>
        <v/>
      </c>
      <c r="AL572" s="7" t="str">
        <f>IF($J572=AL$4,MAX(AL$1:AL571)+1,"")</f>
        <v/>
      </c>
      <c r="AM572" s="7" t="str">
        <f>IF($J572=AM$4,MAX(AM$1:AM571)+1,"")</f>
        <v/>
      </c>
      <c r="AN572" s="7" t="str">
        <f>IF($J572=AN$4,MAX(AN$1:AN571)+1,"")</f>
        <v/>
      </c>
      <c r="AO572" s="7" t="str">
        <f>IF($J572=AO$4,MAX(AO$1:AO571)+1,"")</f>
        <v/>
      </c>
      <c r="AP572" s="7" t="str">
        <f>IF($J572=AP$4,MAX(AP$1:AP571)+1,"")</f>
        <v/>
      </c>
      <c r="AQ572" s="7">
        <f>IF($J572=AQ$4,MAX(AQ$1:AQ571)+1,"")</f>
        <v>10</v>
      </c>
      <c r="AR572" s="7" t="str">
        <f>IF($J572=AR$4,MAX(AR$1:AR571)+1,"")</f>
        <v/>
      </c>
      <c r="AS572" s="7" t="str">
        <f>IF($J572=AS$4,MAX(AS$1:AS571)+1,"")</f>
        <v/>
      </c>
      <c r="AT572" s="7" t="str">
        <f>IF($J572=AT$4,MAX(AT$1:AT571)+1,"")</f>
        <v/>
      </c>
      <c r="AU572" s="7" t="str">
        <f>IF($J572=AU$4,MAX(AU$1:AU571)+1,"")</f>
        <v/>
      </c>
      <c r="AV572" s="7" t="str">
        <f>IF($J572=AV$4,MAX(AV$1:AV571)+1,"")</f>
        <v/>
      </c>
      <c r="AW572" s="7" t="str">
        <f>IF($J572=AW$4,MAX(AW$1:AW571)+1,"")</f>
        <v/>
      </c>
      <c r="AX572" s="7" t="str">
        <f>IF($J572=AX$4,MAX(AX$1:AX571)+1,"")</f>
        <v/>
      </c>
      <c r="AY572" s="7" t="str">
        <f>IF($J572=AY$4,MAX(AY$1:AY571)+1,"")</f>
        <v/>
      </c>
      <c r="AZ572" s="7" t="str">
        <f>IF($J572=AZ$4,MAX(AZ$1:AZ571)+1,"")</f>
        <v/>
      </c>
      <c r="BA572" s="7" t="str">
        <f>IF($J572=BA$4,MAX(BA$1:BA571)+1,"")</f>
        <v/>
      </c>
      <c r="BB572" s="7" t="str">
        <f>IF($J572=BB$4,MAX(BB$1:BB571)+1,"")</f>
        <v/>
      </c>
      <c r="BC572" s="7" t="str">
        <f>IF($J572=BC$4,MAX(BC$1:BC571)+1,"")</f>
        <v/>
      </c>
      <c r="BD572" s="7" t="str">
        <f>IF($J572=BD$4,MAX(BD$1:BD571)+1,"")</f>
        <v/>
      </c>
      <c r="BE572" s="7" t="str">
        <f>IF($J572=BE$4,MAX(BE$1:BE571)+1,"")</f>
        <v/>
      </c>
      <c r="BF572" s="7" t="str">
        <f>IF($J572=BF$4,MAX(BF$1:BF571)+1,"")</f>
        <v/>
      </c>
      <c r="BG572" s="7" t="str">
        <f>IF($J572=BG$4,MAX(BG$1:BG571)+1,"")</f>
        <v/>
      </c>
      <c r="BH572" s="7" t="str">
        <f>IF($J572=BH$4,MAX(BH$1:BH571)+1,"")</f>
        <v/>
      </c>
      <c r="BI572" s="6">
        <f t="shared" si="36"/>
        <v>10</v>
      </c>
    </row>
    <row r="573" spans="1:61">
      <c r="A573" s="6" t="str">
        <f t="shared" si="37"/>
        <v>มัธยมศึกษาปีที่ 3/1-27</v>
      </c>
      <c r="B573" s="6" t="str">
        <f t="shared" si="34"/>
        <v>ช67308-2</v>
      </c>
      <c r="D573" s="7">
        <v>27</v>
      </c>
      <c r="E573" s="7" t="s">
        <v>1599</v>
      </c>
      <c r="F573" s="6" t="s">
        <v>849</v>
      </c>
      <c r="G573" s="6" t="s">
        <v>1600</v>
      </c>
      <c r="H573" s="7" t="s">
        <v>788</v>
      </c>
      <c r="J573" s="7" t="str">
        <f>IF(K573='วิชา-ชั้นที่สอน'!$B$17,'วิชา-ชั้นที่สอน'!$A$17,IF(K573='วิชา-ชั้นที่สอน'!$B$18,'วิชา-ชั้นที่สอน'!$A$18,IF(K573='วิชา-ชั้นที่สอน'!$B$19,'วิชา-ชั้นที่สอน'!$A$19,IF(K573='วิชา-ชั้นที่สอน'!$B$20,'วิชา-ชั้นที่สอน'!$A$20,IF(K573='วิชา-ชั้นที่สอน'!$B$21,'วิชา-ชั้นที่สอน'!$A$21,IF(K573='วิชา-ชั้นที่สอน'!$B$22,'วิชา-ชั้นที่สอน'!$A$22,IF(K573='วิชา-ชั้นที่สอน'!$B$23,'วิชา-ชั้นที่สอน'!$A$23,"-")))))))</f>
        <v>ช67308</v>
      </c>
      <c r="K573" s="7" t="s">
        <v>1948</v>
      </c>
      <c r="L573" s="7" t="str">
        <f>IF(J573=0,"",IF(J573="-","",IF(J573="","",VLOOKUP(J573,'วิชา-ชั้นที่สอน'!$A$3:$F$59,3,FALSE))))</f>
        <v>นางภัณฑิลา โนนทะขาม</v>
      </c>
      <c r="M573" s="7" t="str">
        <f>IF(L573=$M$4,MAX(M$1:$M572)+1,"")</f>
        <v/>
      </c>
      <c r="N573" s="7" t="str">
        <f>IF($L573=N$4,MAX(N$1:N572)+1,"")</f>
        <v/>
      </c>
      <c r="O573" s="7" t="str">
        <f>IF($L573=O$4,MAX(O$1:O572)+1,"")</f>
        <v/>
      </c>
      <c r="P573" s="7" t="str">
        <f>IF($L573=P$4,MAX(P$1:P572)+1,"")</f>
        <v/>
      </c>
      <c r="Q573" s="7" t="str">
        <f>IF($L573=Q$4,MAX(Q$1:Q572)+1,"")</f>
        <v/>
      </c>
      <c r="R573" s="7">
        <f>IF($L573=R$4,MAX(R$1:R572)+1,"")</f>
        <v>44</v>
      </c>
      <c r="S573" s="7" t="str">
        <f>IF($L573=S$4,MAX(S$1:S572)+1,"")</f>
        <v/>
      </c>
      <c r="T573" s="7" t="str">
        <f>IF($L573=T$4,MAX(T$1:T572)+1,"")</f>
        <v/>
      </c>
      <c r="U573" s="7" t="str">
        <f>IF($L573=U$4,MAX(U$1:U572)+1,"")</f>
        <v/>
      </c>
      <c r="V573" s="6">
        <f t="shared" si="35"/>
        <v>44</v>
      </c>
      <c r="X573" s="7" t="str">
        <f>IF($J573=X$4,MAX(X$1:X572)+1,"")</f>
        <v/>
      </c>
      <c r="Y573" s="7" t="str">
        <f>IF($J573=Y$4,MAX(Y$1:Y572)+1,"")</f>
        <v/>
      </c>
      <c r="Z573" s="7" t="str">
        <f>IF($J573=Z$4,MAX(Z$1:Z572)+1,"")</f>
        <v/>
      </c>
      <c r="AA573" s="7" t="str">
        <f>IF($J573=AA$4,MAX(AA$1:AA572)+1,"")</f>
        <v/>
      </c>
      <c r="AB573" s="7" t="str">
        <f>IF($J573=AB$4,MAX(AB$1:AB572)+1,"")</f>
        <v/>
      </c>
      <c r="AC573" s="7" t="str">
        <f>IF($J573=AC$4,MAX(AC$1:AC572)+1,"")</f>
        <v/>
      </c>
      <c r="AD573" s="7" t="str">
        <f>IF($J573=AD$4,MAX(AD$1:AD572)+1,"")</f>
        <v/>
      </c>
      <c r="AE573" s="7" t="str">
        <f>IF($J573=AE$4,MAX(AE$1:AE572)+1,"")</f>
        <v/>
      </c>
      <c r="AF573" s="7" t="str">
        <f>IF($J573=AF$4,MAX(AF$1:AF572)+1,"")</f>
        <v/>
      </c>
      <c r="AG573" s="7" t="str">
        <f>IF($J573=AG$4,MAX(AG$1:AG572)+1,"")</f>
        <v/>
      </c>
      <c r="AH573" s="7" t="str">
        <f>IF($J573=AH$4,MAX(AH$1:AH572)+1,"")</f>
        <v/>
      </c>
      <c r="AI573" s="7" t="str">
        <f>IF($J573=AI$4,MAX(AI$1:AI572)+1,"")</f>
        <v/>
      </c>
      <c r="AJ573" s="7" t="str">
        <f>IF($J573=AJ$4,MAX(AJ$1:AJ572)+1,"")</f>
        <v/>
      </c>
      <c r="AK573" s="7" t="str">
        <f>IF($J573=AK$4,MAX(AK$1:AK572)+1,"")</f>
        <v/>
      </c>
      <c r="AL573" s="7">
        <f>IF($J573=AL$4,MAX(AL$1:AL572)+1,"")</f>
        <v>2</v>
      </c>
      <c r="AM573" s="7" t="str">
        <f>IF($J573=AM$4,MAX(AM$1:AM572)+1,"")</f>
        <v/>
      </c>
      <c r="AN573" s="7" t="str">
        <f>IF($J573=AN$4,MAX(AN$1:AN572)+1,"")</f>
        <v/>
      </c>
      <c r="AO573" s="7" t="str">
        <f>IF($J573=AO$4,MAX(AO$1:AO572)+1,"")</f>
        <v/>
      </c>
      <c r="AP573" s="7" t="str">
        <f>IF($J573=AP$4,MAX(AP$1:AP572)+1,"")</f>
        <v/>
      </c>
      <c r="AQ573" s="7" t="str">
        <f>IF($J573=AQ$4,MAX(AQ$1:AQ572)+1,"")</f>
        <v/>
      </c>
      <c r="AR573" s="7" t="str">
        <f>IF($J573=AR$4,MAX(AR$1:AR572)+1,"")</f>
        <v/>
      </c>
      <c r="AS573" s="7" t="str">
        <f>IF($J573=AS$4,MAX(AS$1:AS572)+1,"")</f>
        <v/>
      </c>
      <c r="AT573" s="7" t="str">
        <f>IF($J573=AT$4,MAX(AT$1:AT572)+1,"")</f>
        <v/>
      </c>
      <c r="AU573" s="7" t="str">
        <f>IF($J573=AU$4,MAX(AU$1:AU572)+1,"")</f>
        <v/>
      </c>
      <c r="AV573" s="7" t="str">
        <f>IF($J573=AV$4,MAX(AV$1:AV572)+1,"")</f>
        <v/>
      </c>
      <c r="AW573" s="7" t="str">
        <f>IF($J573=AW$4,MAX(AW$1:AW572)+1,"")</f>
        <v/>
      </c>
      <c r="AX573" s="7" t="str">
        <f>IF($J573=AX$4,MAX(AX$1:AX572)+1,"")</f>
        <v/>
      </c>
      <c r="AY573" s="7" t="str">
        <f>IF($J573=AY$4,MAX(AY$1:AY572)+1,"")</f>
        <v/>
      </c>
      <c r="AZ573" s="7" t="str">
        <f>IF($J573=AZ$4,MAX(AZ$1:AZ572)+1,"")</f>
        <v/>
      </c>
      <c r="BA573" s="7" t="str">
        <f>IF($J573=BA$4,MAX(BA$1:BA572)+1,"")</f>
        <v/>
      </c>
      <c r="BB573" s="7" t="str">
        <f>IF($J573=BB$4,MAX(BB$1:BB572)+1,"")</f>
        <v/>
      </c>
      <c r="BC573" s="7" t="str">
        <f>IF($J573=BC$4,MAX(BC$1:BC572)+1,"")</f>
        <v/>
      </c>
      <c r="BD573" s="7" t="str">
        <f>IF($J573=BD$4,MAX(BD$1:BD572)+1,"")</f>
        <v/>
      </c>
      <c r="BE573" s="7" t="str">
        <f>IF($J573=BE$4,MAX(BE$1:BE572)+1,"")</f>
        <v/>
      </c>
      <c r="BF573" s="7" t="str">
        <f>IF($J573=BF$4,MAX(BF$1:BF572)+1,"")</f>
        <v/>
      </c>
      <c r="BG573" s="7" t="str">
        <f>IF($J573=BG$4,MAX(BG$1:BG572)+1,"")</f>
        <v/>
      </c>
      <c r="BH573" s="7" t="str">
        <f>IF($J573=BH$4,MAX(BH$1:BH572)+1,"")</f>
        <v/>
      </c>
      <c r="BI573" s="6">
        <f t="shared" si="36"/>
        <v>2</v>
      </c>
    </row>
    <row r="574" spans="1:61">
      <c r="A574" s="6" t="str">
        <f t="shared" si="37"/>
        <v>มัธยมศึกษาปีที่ 3/1-28</v>
      </c>
      <c r="B574" s="6" t="str">
        <f t="shared" si="34"/>
        <v>ช67313-11</v>
      </c>
      <c r="D574" s="7">
        <v>28</v>
      </c>
      <c r="E574" s="7" t="s">
        <v>1601</v>
      </c>
      <c r="F574" s="6" t="s">
        <v>2049</v>
      </c>
      <c r="G574" s="6" t="s">
        <v>1602</v>
      </c>
      <c r="H574" s="7" t="s">
        <v>788</v>
      </c>
      <c r="J574" s="7" t="str">
        <f>IF(K574='วิชา-ชั้นที่สอน'!$B$17,'วิชา-ชั้นที่สอน'!$A$17,IF(K574='วิชา-ชั้นที่สอน'!$B$18,'วิชา-ชั้นที่สอน'!$A$18,IF(K574='วิชา-ชั้นที่สอน'!$B$19,'วิชา-ชั้นที่สอน'!$A$19,IF(K574='วิชา-ชั้นที่สอน'!$B$20,'วิชา-ชั้นที่สอน'!$A$20,IF(K574='วิชา-ชั้นที่สอน'!$B$21,'วิชา-ชั้นที่สอน'!$A$21,IF(K574='วิชา-ชั้นที่สอน'!$B$22,'วิชา-ชั้นที่สอน'!$A$22,IF(K574='วิชา-ชั้นที่สอน'!$B$23,'วิชา-ชั้นที่สอน'!$A$23,"-")))))))</f>
        <v>ช67313</v>
      </c>
      <c r="K574" s="7" t="s">
        <v>1860</v>
      </c>
      <c r="L574" s="7" t="str">
        <f>IF(J574=0,"",IF(J574="-","",IF(J574="","",VLOOKUP(J574,'วิชา-ชั้นที่สอน'!$A$3:$F$59,3,FALSE))))</f>
        <v>นางสาวศิลป์ศุภา คุสินธุ์</v>
      </c>
      <c r="M574" s="7" t="str">
        <f>IF(L574=$M$4,MAX(M$1:$M573)+1,"")</f>
        <v/>
      </c>
      <c r="N574" s="7">
        <f>IF($L574=N$4,MAX(N$1:N573)+1,"")</f>
        <v>100</v>
      </c>
      <c r="O574" s="7" t="str">
        <f>IF($L574=O$4,MAX(O$1:O573)+1,"")</f>
        <v/>
      </c>
      <c r="P574" s="7" t="str">
        <f>IF($L574=P$4,MAX(P$1:P573)+1,"")</f>
        <v/>
      </c>
      <c r="Q574" s="7" t="str">
        <f>IF($L574=Q$4,MAX(Q$1:Q573)+1,"")</f>
        <v/>
      </c>
      <c r="R574" s="7" t="str">
        <f>IF($L574=R$4,MAX(R$1:R573)+1,"")</f>
        <v/>
      </c>
      <c r="S574" s="7" t="str">
        <f>IF($L574=S$4,MAX(S$1:S573)+1,"")</f>
        <v/>
      </c>
      <c r="T574" s="7" t="str">
        <f>IF($L574=T$4,MAX(T$1:T573)+1,"")</f>
        <v/>
      </c>
      <c r="U574" s="7" t="str">
        <f>IF($L574=U$4,MAX(U$1:U573)+1,"")</f>
        <v/>
      </c>
      <c r="V574" s="6">
        <f t="shared" si="35"/>
        <v>100</v>
      </c>
      <c r="X574" s="7" t="str">
        <f>IF($J574=X$4,MAX(X$1:X573)+1,"")</f>
        <v/>
      </c>
      <c r="Y574" s="7" t="str">
        <f>IF($J574=Y$4,MAX(Y$1:Y573)+1,"")</f>
        <v/>
      </c>
      <c r="Z574" s="7" t="str">
        <f>IF($J574=Z$4,MAX(Z$1:Z573)+1,"")</f>
        <v/>
      </c>
      <c r="AA574" s="7" t="str">
        <f>IF($J574=AA$4,MAX(AA$1:AA573)+1,"")</f>
        <v/>
      </c>
      <c r="AB574" s="7" t="str">
        <f>IF($J574=AB$4,MAX(AB$1:AB573)+1,"")</f>
        <v/>
      </c>
      <c r="AC574" s="7" t="str">
        <f>IF($J574=AC$4,MAX(AC$1:AC573)+1,"")</f>
        <v/>
      </c>
      <c r="AD574" s="7" t="str">
        <f>IF($J574=AD$4,MAX(AD$1:AD573)+1,"")</f>
        <v/>
      </c>
      <c r="AE574" s="7" t="str">
        <f>IF($J574=AE$4,MAX(AE$1:AE573)+1,"")</f>
        <v/>
      </c>
      <c r="AF574" s="7" t="str">
        <f>IF($J574=AF$4,MAX(AF$1:AF573)+1,"")</f>
        <v/>
      </c>
      <c r="AG574" s="7" t="str">
        <f>IF($J574=AG$4,MAX(AG$1:AG573)+1,"")</f>
        <v/>
      </c>
      <c r="AH574" s="7" t="str">
        <f>IF($J574=AH$4,MAX(AH$1:AH573)+1,"")</f>
        <v/>
      </c>
      <c r="AI574" s="7" t="str">
        <f>IF($J574=AI$4,MAX(AI$1:AI573)+1,"")</f>
        <v/>
      </c>
      <c r="AJ574" s="7" t="str">
        <f>IF($J574=AJ$4,MAX(AJ$1:AJ573)+1,"")</f>
        <v/>
      </c>
      <c r="AK574" s="7" t="str">
        <f>IF($J574=AK$4,MAX(AK$1:AK573)+1,"")</f>
        <v/>
      </c>
      <c r="AL574" s="7" t="str">
        <f>IF($J574=AL$4,MAX(AL$1:AL573)+1,"")</f>
        <v/>
      </c>
      <c r="AM574" s="7" t="str">
        <f>IF($J574=AM$4,MAX(AM$1:AM573)+1,"")</f>
        <v/>
      </c>
      <c r="AN574" s="7" t="str">
        <f>IF($J574=AN$4,MAX(AN$1:AN573)+1,"")</f>
        <v/>
      </c>
      <c r="AO574" s="7" t="str">
        <f>IF($J574=AO$4,MAX(AO$1:AO573)+1,"")</f>
        <v/>
      </c>
      <c r="AP574" s="7" t="str">
        <f>IF($J574=AP$4,MAX(AP$1:AP573)+1,"")</f>
        <v/>
      </c>
      <c r="AQ574" s="7">
        <f>IF($J574=AQ$4,MAX(AQ$1:AQ573)+1,"")</f>
        <v>11</v>
      </c>
      <c r="AR574" s="7" t="str">
        <f>IF($J574=AR$4,MAX(AR$1:AR573)+1,"")</f>
        <v/>
      </c>
      <c r="AS574" s="7" t="str">
        <f>IF($J574=AS$4,MAX(AS$1:AS573)+1,"")</f>
        <v/>
      </c>
      <c r="AT574" s="7" t="str">
        <f>IF($J574=AT$4,MAX(AT$1:AT573)+1,"")</f>
        <v/>
      </c>
      <c r="AU574" s="7" t="str">
        <f>IF($J574=AU$4,MAX(AU$1:AU573)+1,"")</f>
        <v/>
      </c>
      <c r="AV574" s="7" t="str">
        <f>IF($J574=AV$4,MAX(AV$1:AV573)+1,"")</f>
        <v/>
      </c>
      <c r="AW574" s="7" t="str">
        <f>IF($J574=AW$4,MAX(AW$1:AW573)+1,"")</f>
        <v/>
      </c>
      <c r="AX574" s="7" t="str">
        <f>IF($J574=AX$4,MAX(AX$1:AX573)+1,"")</f>
        <v/>
      </c>
      <c r="AY574" s="7" t="str">
        <f>IF($J574=AY$4,MAX(AY$1:AY573)+1,"")</f>
        <v/>
      </c>
      <c r="AZ574" s="7" t="str">
        <f>IF($J574=AZ$4,MAX(AZ$1:AZ573)+1,"")</f>
        <v/>
      </c>
      <c r="BA574" s="7" t="str">
        <f>IF($J574=BA$4,MAX(BA$1:BA573)+1,"")</f>
        <v/>
      </c>
      <c r="BB574" s="7" t="str">
        <f>IF($J574=BB$4,MAX(BB$1:BB573)+1,"")</f>
        <v/>
      </c>
      <c r="BC574" s="7" t="str">
        <f>IF($J574=BC$4,MAX(BC$1:BC573)+1,"")</f>
        <v/>
      </c>
      <c r="BD574" s="7" t="str">
        <f>IF($J574=BD$4,MAX(BD$1:BD573)+1,"")</f>
        <v/>
      </c>
      <c r="BE574" s="7" t="str">
        <f>IF($J574=BE$4,MAX(BE$1:BE573)+1,"")</f>
        <v/>
      </c>
      <c r="BF574" s="7" t="str">
        <f>IF($J574=BF$4,MAX(BF$1:BF573)+1,"")</f>
        <v/>
      </c>
      <c r="BG574" s="7" t="str">
        <f>IF($J574=BG$4,MAX(BG$1:BG573)+1,"")</f>
        <v/>
      </c>
      <c r="BH574" s="7" t="str">
        <f>IF($J574=BH$4,MAX(BH$1:BH573)+1,"")</f>
        <v/>
      </c>
      <c r="BI574" s="6">
        <f t="shared" si="36"/>
        <v>11</v>
      </c>
    </row>
    <row r="575" spans="1:61">
      <c r="A575" s="6" t="str">
        <f t="shared" si="37"/>
        <v>มัธยมศึกษาปีที่ 3/1-29</v>
      </c>
      <c r="B575" s="6" t="str">
        <f t="shared" si="34"/>
        <v>ช67313-12</v>
      </c>
      <c r="D575" s="7">
        <v>29</v>
      </c>
      <c r="E575" s="7" t="s">
        <v>1603</v>
      </c>
      <c r="F575" s="6" t="s">
        <v>2050</v>
      </c>
      <c r="G575" s="6" t="s">
        <v>1092</v>
      </c>
      <c r="H575" s="7" t="s">
        <v>788</v>
      </c>
      <c r="J575" s="7" t="str">
        <f>IF(K575='วิชา-ชั้นที่สอน'!$B$17,'วิชา-ชั้นที่สอน'!$A$17,IF(K575='วิชา-ชั้นที่สอน'!$B$18,'วิชา-ชั้นที่สอน'!$A$18,IF(K575='วิชา-ชั้นที่สอน'!$B$19,'วิชา-ชั้นที่สอน'!$A$19,IF(K575='วิชา-ชั้นที่สอน'!$B$20,'วิชา-ชั้นที่สอน'!$A$20,IF(K575='วิชา-ชั้นที่สอน'!$B$21,'วิชา-ชั้นที่สอน'!$A$21,IF(K575='วิชา-ชั้นที่สอน'!$B$22,'วิชา-ชั้นที่สอน'!$A$22,IF(K575='วิชา-ชั้นที่สอน'!$B$23,'วิชา-ชั้นที่สอน'!$A$23,"-")))))))</f>
        <v>ช67313</v>
      </c>
      <c r="K575" s="7" t="s">
        <v>1860</v>
      </c>
      <c r="L575" s="7" t="str">
        <f>IF(J575=0,"",IF(J575="-","",IF(J575="","",VLOOKUP(J575,'วิชา-ชั้นที่สอน'!$A$3:$F$59,3,FALSE))))</f>
        <v>นางสาวศิลป์ศุภา คุสินธุ์</v>
      </c>
      <c r="M575" s="7" t="str">
        <f>IF(L575=$M$4,MAX(M$1:$M574)+1,"")</f>
        <v/>
      </c>
      <c r="N575" s="7">
        <f>IF($L575=N$4,MAX(N$1:N574)+1,"")</f>
        <v>101</v>
      </c>
      <c r="O575" s="7" t="str">
        <f>IF($L575=O$4,MAX(O$1:O574)+1,"")</f>
        <v/>
      </c>
      <c r="P575" s="7" t="str">
        <f>IF($L575=P$4,MAX(P$1:P574)+1,"")</f>
        <v/>
      </c>
      <c r="Q575" s="7" t="str">
        <f>IF($L575=Q$4,MAX(Q$1:Q574)+1,"")</f>
        <v/>
      </c>
      <c r="R575" s="7" t="str">
        <f>IF($L575=R$4,MAX(R$1:R574)+1,"")</f>
        <v/>
      </c>
      <c r="S575" s="7" t="str">
        <f>IF($L575=S$4,MAX(S$1:S574)+1,"")</f>
        <v/>
      </c>
      <c r="T575" s="7" t="str">
        <f>IF($L575=T$4,MAX(T$1:T574)+1,"")</f>
        <v/>
      </c>
      <c r="U575" s="7" t="str">
        <f>IF($L575=U$4,MAX(U$1:U574)+1,"")</f>
        <v/>
      </c>
      <c r="V575" s="6">
        <f t="shared" si="35"/>
        <v>101</v>
      </c>
      <c r="X575" s="7" t="str">
        <f>IF($J575=X$4,MAX(X$1:X574)+1,"")</f>
        <v/>
      </c>
      <c r="Y575" s="7" t="str">
        <f>IF($J575=Y$4,MAX(Y$1:Y574)+1,"")</f>
        <v/>
      </c>
      <c r="Z575" s="7" t="str">
        <f>IF($J575=Z$4,MAX(Z$1:Z574)+1,"")</f>
        <v/>
      </c>
      <c r="AA575" s="7" t="str">
        <f>IF($J575=AA$4,MAX(AA$1:AA574)+1,"")</f>
        <v/>
      </c>
      <c r="AB575" s="7" t="str">
        <f>IF($J575=AB$4,MAX(AB$1:AB574)+1,"")</f>
        <v/>
      </c>
      <c r="AC575" s="7" t="str">
        <f>IF($J575=AC$4,MAX(AC$1:AC574)+1,"")</f>
        <v/>
      </c>
      <c r="AD575" s="7" t="str">
        <f>IF($J575=AD$4,MAX(AD$1:AD574)+1,"")</f>
        <v/>
      </c>
      <c r="AE575" s="7" t="str">
        <f>IF($J575=AE$4,MAX(AE$1:AE574)+1,"")</f>
        <v/>
      </c>
      <c r="AF575" s="7" t="str">
        <f>IF($J575=AF$4,MAX(AF$1:AF574)+1,"")</f>
        <v/>
      </c>
      <c r="AG575" s="7" t="str">
        <f>IF($J575=AG$4,MAX(AG$1:AG574)+1,"")</f>
        <v/>
      </c>
      <c r="AH575" s="7" t="str">
        <f>IF($J575=AH$4,MAX(AH$1:AH574)+1,"")</f>
        <v/>
      </c>
      <c r="AI575" s="7" t="str">
        <f>IF($J575=AI$4,MAX(AI$1:AI574)+1,"")</f>
        <v/>
      </c>
      <c r="AJ575" s="7" t="str">
        <f>IF($J575=AJ$4,MAX(AJ$1:AJ574)+1,"")</f>
        <v/>
      </c>
      <c r="AK575" s="7" t="str">
        <f>IF($J575=AK$4,MAX(AK$1:AK574)+1,"")</f>
        <v/>
      </c>
      <c r="AL575" s="7" t="str">
        <f>IF($J575=AL$4,MAX(AL$1:AL574)+1,"")</f>
        <v/>
      </c>
      <c r="AM575" s="7" t="str">
        <f>IF($J575=AM$4,MAX(AM$1:AM574)+1,"")</f>
        <v/>
      </c>
      <c r="AN575" s="7" t="str">
        <f>IF($J575=AN$4,MAX(AN$1:AN574)+1,"")</f>
        <v/>
      </c>
      <c r="AO575" s="7" t="str">
        <f>IF($J575=AO$4,MAX(AO$1:AO574)+1,"")</f>
        <v/>
      </c>
      <c r="AP575" s="7" t="str">
        <f>IF($J575=AP$4,MAX(AP$1:AP574)+1,"")</f>
        <v/>
      </c>
      <c r="AQ575" s="7">
        <f>IF($J575=AQ$4,MAX(AQ$1:AQ574)+1,"")</f>
        <v>12</v>
      </c>
      <c r="AR575" s="7" t="str">
        <f>IF($J575=AR$4,MAX(AR$1:AR574)+1,"")</f>
        <v/>
      </c>
      <c r="AS575" s="7" t="str">
        <f>IF($J575=AS$4,MAX(AS$1:AS574)+1,"")</f>
        <v/>
      </c>
      <c r="AT575" s="7" t="str">
        <f>IF($J575=AT$4,MAX(AT$1:AT574)+1,"")</f>
        <v/>
      </c>
      <c r="AU575" s="7" t="str">
        <f>IF($J575=AU$4,MAX(AU$1:AU574)+1,"")</f>
        <v/>
      </c>
      <c r="AV575" s="7" t="str">
        <f>IF($J575=AV$4,MAX(AV$1:AV574)+1,"")</f>
        <v/>
      </c>
      <c r="AW575" s="7" t="str">
        <f>IF($J575=AW$4,MAX(AW$1:AW574)+1,"")</f>
        <v/>
      </c>
      <c r="AX575" s="7" t="str">
        <f>IF($J575=AX$4,MAX(AX$1:AX574)+1,"")</f>
        <v/>
      </c>
      <c r="AY575" s="7" t="str">
        <f>IF($J575=AY$4,MAX(AY$1:AY574)+1,"")</f>
        <v/>
      </c>
      <c r="AZ575" s="7" t="str">
        <f>IF($J575=AZ$4,MAX(AZ$1:AZ574)+1,"")</f>
        <v/>
      </c>
      <c r="BA575" s="7" t="str">
        <f>IF($J575=BA$4,MAX(BA$1:BA574)+1,"")</f>
        <v/>
      </c>
      <c r="BB575" s="7" t="str">
        <f>IF($J575=BB$4,MAX(BB$1:BB574)+1,"")</f>
        <v/>
      </c>
      <c r="BC575" s="7" t="str">
        <f>IF($J575=BC$4,MAX(BC$1:BC574)+1,"")</f>
        <v/>
      </c>
      <c r="BD575" s="7" t="str">
        <f>IF($J575=BD$4,MAX(BD$1:BD574)+1,"")</f>
        <v/>
      </c>
      <c r="BE575" s="7" t="str">
        <f>IF($J575=BE$4,MAX(BE$1:BE574)+1,"")</f>
        <v/>
      </c>
      <c r="BF575" s="7" t="str">
        <f>IF($J575=BF$4,MAX(BF$1:BF574)+1,"")</f>
        <v/>
      </c>
      <c r="BG575" s="7" t="str">
        <f>IF($J575=BG$4,MAX(BG$1:BG574)+1,"")</f>
        <v/>
      </c>
      <c r="BH575" s="7" t="str">
        <f>IF($J575=BH$4,MAX(BH$1:BH574)+1,"")</f>
        <v/>
      </c>
      <c r="BI575" s="6">
        <f t="shared" si="36"/>
        <v>12</v>
      </c>
    </row>
    <row r="576" spans="1:61">
      <c r="A576" s="6" t="str">
        <f t="shared" si="37"/>
        <v>มัธยมศึกษาปีที่ 3/1-30</v>
      </c>
      <c r="B576" s="6" t="str">
        <f t="shared" si="34"/>
        <v>ช67308-3</v>
      </c>
      <c r="D576" s="7">
        <v>30</v>
      </c>
      <c r="E576" s="7" t="s">
        <v>1604</v>
      </c>
      <c r="F576" s="6" t="s">
        <v>1605</v>
      </c>
      <c r="G576" s="6" t="s">
        <v>1606</v>
      </c>
      <c r="H576" s="7" t="s">
        <v>788</v>
      </c>
      <c r="J576" s="7" t="str">
        <f>IF(K576='วิชา-ชั้นที่สอน'!$B$17,'วิชา-ชั้นที่สอน'!$A$17,IF(K576='วิชา-ชั้นที่สอน'!$B$18,'วิชา-ชั้นที่สอน'!$A$18,IF(K576='วิชา-ชั้นที่สอน'!$B$19,'วิชา-ชั้นที่สอน'!$A$19,IF(K576='วิชา-ชั้นที่สอน'!$B$20,'วิชา-ชั้นที่สอน'!$A$20,IF(K576='วิชา-ชั้นที่สอน'!$B$21,'วิชา-ชั้นที่สอน'!$A$21,IF(K576='วิชา-ชั้นที่สอน'!$B$22,'วิชา-ชั้นที่สอน'!$A$22,IF(K576='วิชา-ชั้นที่สอน'!$B$23,'วิชา-ชั้นที่สอน'!$A$23,"-")))))))</f>
        <v>ช67308</v>
      </c>
      <c r="K576" s="7" t="s">
        <v>1948</v>
      </c>
      <c r="L576" s="7" t="str">
        <f>IF(J576=0,"",IF(J576="-","",IF(J576="","",VLOOKUP(J576,'วิชา-ชั้นที่สอน'!$A$3:$F$59,3,FALSE))))</f>
        <v>นางภัณฑิลา โนนทะขาม</v>
      </c>
      <c r="M576" s="7" t="str">
        <f>IF(L576=$M$4,MAX(M$1:$M575)+1,"")</f>
        <v/>
      </c>
      <c r="N576" s="7" t="str">
        <f>IF($L576=N$4,MAX(N$1:N575)+1,"")</f>
        <v/>
      </c>
      <c r="O576" s="7" t="str">
        <f>IF($L576=O$4,MAX(O$1:O575)+1,"")</f>
        <v/>
      </c>
      <c r="P576" s="7" t="str">
        <f>IF($L576=P$4,MAX(P$1:P575)+1,"")</f>
        <v/>
      </c>
      <c r="Q576" s="7" t="str">
        <f>IF($L576=Q$4,MAX(Q$1:Q575)+1,"")</f>
        <v/>
      </c>
      <c r="R576" s="7">
        <f>IF($L576=R$4,MAX(R$1:R575)+1,"")</f>
        <v>45</v>
      </c>
      <c r="S576" s="7" t="str">
        <f>IF($L576=S$4,MAX(S$1:S575)+1,"")</f>
        <v/>
      </c>
      <c r="T576" s="7" t="str">
        <f>IF($L576=T$4,MAX(T$1:T575)+1,"")</f>
        <v/>
      </c>
      <c r="U576" s="7" t="str">
        <f>IF($L576=U$4,MAX(U$1:U575)+1,"")</f>
        <v/>
      </c>
      <c r="V576" s="6">
        <f t="shared" si="35"/>
        <v>45</v>
      </c>
      <c r="X576" s="7" t="str">
        <f>IF($J576=X$4,MAX(X$1:X575)+1,"")</f>
        <v/>
      </c>
      <c r="Y576" s="7" t="str">
        <f>IF($J576=Y$4,MAX(Y$1:Y575)+1,"")</f>
        <v/>
      </c>
      <c r="Z576" s="7" t="str">
        <f>IF($J576=Z$4,MAX(Z$1:Z575)+1,"")</f>
        <v/>
      </c>
      <c r="AA576" s="7" t="str">
        <f>IF($J576=AA$4,MAX(AA$1:AA575)+1,"")</f>
        <v/>
      </c>
      <c r="AB576" s="7" t="str">
        <f>IF($J576=AB$4,MAX(AB$1:AB575)+1,"")</f>
        <v/>
      </c>
      <c r="AC576" s="7" t="str">
        <f>IF($J576=AC$4,MAX(AC$1:AC575)+1,"")</f>
        <v/>
      </c>
      <c r="AD576" s="7" t="str">
        <f>IF($J576=AD$4,MAX(AD$1:AD575)+1,"")</f>
        <v/>
      </c>
      <c r="AE576" s="7" t="str">
        <f>IF($J576=AE$4,MAX(AE$1:AE575)+1,"")</f>
        <v/>
      </c>
      <c r="AF576" s="7" t="str">
        <f>IF($J576=AF$4,MAX(AF$1:AF575)+1,"")</f>
        <v/>
      </c>
      <c r="AG576" s="7" t="str">
        <f>IF($J576=AG$4,MAX(AG$1:AG575)+1,"")</f>
        <v/>
      </c>
      <c r="AH576" s="7" t="str">
        <f>IF($J576=AH$4,MAX(AH$1:AH575)+1,"")</f>
        <v/>
      </c>
      <c r="AI576" s="7" t="str">
        <f>IF($J576=AI$4,MAX(AI$1:AI575)+1,"")</f>
        <v/>
      </c>
      <c r="AJ576" s="7" t="str">
        <f>IF($J576=AJ$4,MAX(AJ$1:AJ575)+1,"")</f>
        <v/>
      </c>
      <c r="AK576" s="7" t="str">
        <f>IF($J576=AK$4,MAX(AK$1:AK575)+1,"")</f>
        <v/>
      </c>
      <c r="AL576" s="7">
        <f>IF($J576=AL$4,MAX(AL$1:AL575)+1,"")</f>
        <v>3</v>
      </c>
      <c r="AM576" s="7" t="str">
        <f>IF($J576=AM$4,MAX(AM$1:AM575)+1,"")</f>
        <v/>
      </c>
      <c r="AN576" s="7" t="str">
        <f>IF($J576=AN$4,MAX(AN$1:AN575)+1,"")</f>
        <v/>
      </c>
      <c r="AO576" s="7" t="str">
        <f>IF($J576=AO$4,MAX(AO$1:AO575)+1,"")</f>
        <v/>
      </c>
      <c r="AP576" s="7" t="str">
        <f>IF($J576=AP$4,MAX(AP$1:AP575)+1,"")</f>
        <v/>
      </c>
      <c r="AQ576" s="7" t="str">
        <f>IF($J576=AQ$4,MAX(AQ$1:AQ575)+1,"")</f>
        <v/>
      </c>
      <c r="AR576" s="7" t="str">
        <f>IF($J576=AR$4,MAX(AR$1:AR575)+1,"")</f>
        <v/>
      </c>
      <c r="AS576" s="7" t="str">
        <f>IF($J576=AS$4,MAX(AS$1:AS575)+1,"")</f>
        <v/>
      </c>
      <c r="AT576" s="7" t="str">
        <f>IF($J576=AT$4,MAX(AT$1:AT575)+1,"")</f>
        <v/>
      </c>
      <c r="AU576" s="7" t="str">
        <f>IF($J576=AU$4,MAX(AU$1:AU575)+1,"")</f>
        <v/>
      </c>
      <c r="AV576" s="7" t="str">
        <f>IF($J576=AV$4,MAX(AV$1:AV575)+1,"")</f>
        <v/>
      </c>
      <c r="AW576" s="7" t="str">
        <f>IF($J576=AW$4,MAX(AW$1:AW575)+1,"")</f>
        <v/>
      </c>
      <c r="AX576" s="7" t="str">
        <f>IF($J576=AX$4,MAX(AX$1:AX575)+1,"")</f>
        <v/>
      </c>
      <c r="AY576" s="7" t="str">
        <f>IF($J576=AY$4,MAX(AY$1:AY575)+1,"")</f>
        <v/>
      </c>
      <c r="AZ576" s="7" t="str">
        <f>IF($J576=AZ$4,MAX(AZ$1:AZ575)+1,"")</f>
        <v/>
      </c>
      <c r="BA576" s="7" t="str">
        <f>IF($J576=BA$4,MAX(BA$1:BA575)+1,"")</f>
        <v/>
      </c>
      <c r="BB576" s="7" t="str">
        <f>IF($J576=BB$4,MAX(BB$1:BB575)+1,"")</f>
        <v/>
      </c>
      <c r="BC576" s="7" t="str">
        <f>IF($J576=BC$4,MAX(BC$1:BC575)+1,"")</f>
        <v/>
      </c>
      <c r="BD576" s="7" t="str">
        <f>IF($J576=BD$4,MAX(BD$1:BD575)+1,"")</f>
        <v/>
      </c>
      <c r="BE576" s="7" t="str">
        <f>IF($J576=BE$4,MAX(BE$1:BE575)+1,"")</f>
        <v/>
      </c>
      <c r="BF576" s="7" t="str">
        <f>IF($J576=BF$4,MAX(BF$1:BF575)+1,"")</f>
        <v/>
      </c>
      <c r="BG576" s="7" t="str">
        <f>IF($J576=BG$4,MAX(BG$1:BG575)+1,"")</f>
        <v/>
      </c>
      <c r="BH576" s="7" t="str">
        <f>IF($J576=BH$4,MAX(BH$1:BH575)+1,"")</f>
        <v/>
      </c>
      <c r="BI576" s="6">
        <f t="shared" si="36"/>
        <v>3</v>
      </c>
    </row>
    <row r="577" spans="1:61">
      <c r="A577" s="6" t="str">
        <f t="shared" si="37"/>
        <v>มัธยมศึกษาปีที่ 3/1-31</v>
      </c>
      <c r="B577" s="6" t="str">
        <f t="shared" si="34"/>
        <v>ช67313-13</v>
      </c>
      <c r="D577" s="7">
        <v>31</v>
      </c>
      <c r="E577" s="7" t="s">
        <v>1607</v>
      </c>
      <c r="F577" s="6" t="s">
        <v>2051</v>
      </c>
      <c r="G577" s="6" t="s">
        <v>1608</v>
      </c>
      <c r="H577" s="7" t="s">
        <v>788</v>
      </c>
      <c r="J577" s="7" t="str">
        <f>IF(K577='วิชา-ชั้นที่สอน'!$B$17,'วิชา-ชั้นที่สอน'!$A$17,IF(K577='วิชา-ชั้นที่สอน'!$B$18,'วิชา-ชั้นที่สอน'!$A$18,IF(K577='วิชา-ชั้นที่สอน'!$B$19,'วิชา-ชั้นที่สอน'!$A$19,IF(K577='วิชา-ชั้นที่สอน'!$B$20,'วิชา-ชั้นที่สอน'!$A$20,IF(K577='วิชา-ชั้นที่สอน'!$B$21,'วิชา-ชั้นที่สอน'!$A$21,IF(K577='วิชา-ชั้นที่สอน'!$B$22,'วิชา-ชั้นที่สอน'!$A$22,IF(K577='วิชา-ชั้นที่สอน'!$B$23,'วิชา-ชั้นที่สอน'!$A$23,"-")))))))</f>
        <v>ช67313</v>
      </c>
      <c r="K577" s="7" t="s">
        <v>1860</v>
      </c>
      <c r="L577" s="7" t="str">
        <f>IF(J577=0,"",IF(J577="-","",IF(J577="","",VLOOKUP(J577,'วิชา-ชั้นที่สอน'!$A$3:$F$59,3,FALSE))))</f>
        <v>นางสาวศิลป์ศุภา คุสินธุ์</v>
      </c>
      <c r="M577" s="7" t="str">
        <f>IF(L577=$M$4,MAX(M$1:$M576)+1,"")</f>
        <v/>
      </c>
      <c r="N577" s="7">
        <f>IF($L577=N$4,MAX(N$1:N576)+1,"")</f>
        <v>102</v>
      </c>
      <c r="O577" s="7" t="str">
        <f>IF($L577=O$4,MAX(O$1:O576)+1,"")</f>
        <v/>
      </c>
      <c r="P577" s="7" t="str">
        <f>IF($L577=P$4,MAX(P$1:P576)+1,"")</f>
        <v/>
      </c>
      <c r="Q577" s="7" t="str">
        <f>IF($L577=Q$4,MAX(Q$1:Q576)+1,"")</f>
        <v/>
      </c>
      <c r="R577" s="7" t="str">
        <f>IF($L577=R$4,MAX(R$1:R576)+1,"")</f>
        <v/>
      </c>
      <c r="S577" s="7" t="str">
        <f>IF($L577=S$4,MAX(S$1:S576)+1,"")</f>
        <v/>
      </c>
      <c r="T577" s="7" t="str">
        <f>IF($L577=T$4,MAX(T$1:T576)+1,"")</f>
        <v/>
      </c>
      <c r="U577" s="7" t="str">
        <f>IF($L577=U$4,MAX(U$1:U576)+1,"")</f>
        <v/>
      </c>
      <c r="V577" s="6">
        <f t="shared" si="35"/>
        <v>102</v>
      </c>
      <c r="X577" s="7" t="str">
        <f>IF($J577=X$4,MAX(X$1:X576)+1,"")</f>
        <v/>
      </c>
      <c r="Y577" s="7" t="str">
        <f>IF($J577=Y$4,MAX(Y$1:Y576)+1,"")</f>
        <v/>
      </c>
      <c r="Z577" s="7" t="str">
        <f>IF($J577=Z$4,MAX(Z$1:Z576)+1,"")</f>
        <v/>
      </c>
      <c r="AA577" s="7" t="str">
        <f>IF($J577=AA$4,MAX(AA$1:AA576)+1,"")</f>
        <v/>
      </c>
      <c r="AB577" s="7" t="str">
        <f>IF($J577=AB$4,MAX(AB$1:AB576)+1,"")</f>
        <v/>
      </c>
      <c r="AC577" s="7" t="str">
        <f>IF($J577=AC$4,MAX(AC$1:AC576)+1,"")</f>
        <v/>
      </c>
      <c r="AD577" s="7" t="str">
        <f>IF($J577=AD$4,MAX(AD$1:AD576)+1,"")</f>
        <v/>
      </c>
      <c r="AE577" s="7" t="str">
        <f>IF($J577=AE$4,MAX(AE$1:AE576)+1,"")</f>
        <v/>
      </c>
      <c r="AF577" s="7" t="str">
        <f>IF($J577=AF$4,MAX(AF$1:AF576)+1,"")</f>
        <v/>
      </c>
      <c r="AG577" s="7" t="str">
        <f>IF($J577=AG$4,MAX(AG$1:AG576)+1,"")</f>
        <v/>
      </c>
      <c r="AH577" s="7" t="str">
        <f>IF($J577=AH$4,MAX(AH$1:AH576)+1,"")</f>
        <v/>
      </c>
      <c r="AI577" s="7" t="str">
        <f>IF($J577=AI$4,MAX(AI$1:AI576)+1,"")</f>
        <v/>
      </c>
      <c r="AJ577" s="7" t="str">
        <f>IF($J577=AJ$4,MAX(AJ$1:AJ576)+1,"")</f>
        <v/>
      </c>
      <c r="AK577" s="7" t="str">
        <f>IF($J577=AK$4,MAX(AK$1:AK576)+1,"")</f>
        <v/>
      </c>
      <c r="AL577" s="7" t="str">
        <f>IF($J577=AL$4,MAX(AL$1:AL576)+1,"")</f>
        <v/>
      </c>
      <c r="AM577" s="7" t="str">
        <f>IF($J577=AM$4,MAX(AM$1:AM576)+1,"")</f>
        <v/>
      </c>
      <c r="AN577" s="7" t="str">
        <f>IF($J577=AN$4,MAX(AN$1:AN576)+1,"")</f>
        <v/>
      </c>
      <c r="AO577" s="7" t="str">
        <f>IF($J577=AO$4,MAX(AO$1:AO576)+1,"")</f>
        <v/>
      </c>
      <c r="AP577" s="7" t="str">
        <f>IF($J577=AP$4,MAX(AP$1:AP576)+1,"")</f>
        <v/>
      </c>
      <c r="AQ577" s="7">
        <f>IF($J577=AQ$4,MAX(AQ$1:AQ576)+1,"")</f>
        <v>13</v>
      </c>
      <c r="AR577" s="7" t="str">
        <f>IF($J577=AR$4,MAX(AR$1:AR576)+1,"")</f>
        <v/>
      </c>
      <c r="AS577" s="7" t="str">
        <f>IF($J577=AS$4,MAX(AS$1:AS576)+1,"")</f>
        <v/>
      </c>
      <c r="AT577" s="7" t="str">
        <f>IF($J577=AT$4,MAX(AT$1:AT576)+1,"")</f>
        <v/>
      </c>
      <c r="AU577" s="7" t="str">
        <f>IF($J577=AU$4,MAX(AU$1:AU576)+1,"")</f>
        <v/>
      </c>
      <c r="AV577" s="7" t="str">
        <f>IF($J577=AV$4,MAX(AV$1:AV576)+1,"")</f>
        <v/>
      </c>
      <c r="AW577" s="7" t="str">
        <f>IF($J577=AW$4,MAX(AW$1:AW576)+1,"")</f>
        <v/>
      </c>
      <c r="AX577" s="7" t="str">
        <f>IF($J577=AX$4,MAX(AX$1:AX576)+1,"")</f>
        <v/>
      </c>
      <c r="AY577" s="7" t="str">
        <f>IF($J577=AY$4,MAX(AY$1:AY576)+1,"")</f>
        <v/>
      </c>
      <c r="AZ577" s="7" t="str">
        <f>IF($J577=AZ$4,MAX(AZ$1:AZ576)+1,"")</f>
        <v/>
      </c>
      <c r="BA577" s="7" t="str">
        <f>IF($J577=BA$4,MAX(BA$1:BA576)+1,"")</f>
        <v/>
      </c>
      <c r="BB577" s="7" t="str">
        <f>IF($J577=BB$4,MAX(BB$1:BB576)+1,"")</f>
        <v/>
      </c>
      <c r="BC577" s="7" t="str">
        <f>IF($J577=BC$4,MAX(BC$1:BC576)+1,"")</f>
        <v/>
      </c>
      <c r="BD577" s="7" t="str">
        <f>IF($J577=BD$4,MAX(BD$1:BD576)+1,"")</f>
        <v/>
      </c>
      <c r="BE577" s="7" t="str">
        <f>IF($J577=BE$4,MAX(BE$1:BE576)+1,"")</f>
        <v/>
      </c>
      <c r="BF577" s="7" t="str">
        <f>IF($J577=BF$4,MAX(BF$1:BF576)+1,"")</f>
        <v/>
      </c>
      <c r="BG577" s="7" t="str">
        <f>IF($J577=BG$4,MAX(BG$1:BG576)+1,"")</f>
        <v/>
      </c>
      <c r="BH577" s="7" t="str">
        <f>IF($J577=BH$4,MAX(BH$1:BH576)+1,"")</f>
        <v/>
      </c>
      <c r="BI577" s="6">
        <f t="shared" si="36"/>
        <v>13</v>
      </c>
    </row>
    <row r="578" spans="1:61">
      <c r="A578" s="6" t="str">
        <f t="shared" si="37"/>
        <v>มัธยมศึกษาปีที่ 3/1-32</v>
      </c>
      <c r="B578" s="6" t="str">
        <f t="shared" si="34"/>
        <v>ช67308-4</v>
      </c>
      <c r="D578" s="7">
        <v>32</v>
      </c>
      <c r="E578" s="7" t="s">
        <v>1609</v>
      </c>
      <c r="F578" s="6" t="s">
        <v>2052</v>
      </c>
      <c r="G578" s="6" t="s">
        <v>1610</v>
      </c>
      <c r="H578" s="7" t="s">
        <v>788</v>
      </c>
      <c r="J578" s="7" t="str">
        <f>IF(K578='วิชา-ชั้นที่สอน'!$B$17,'วิชา-ชั้นที่สอน'!$A$17,IF(K578='วิชา-ชั้นที่สอน'!$B$18,'วิชา-ชั้นที่สอน'!$A$18,IF(K578='วิชา-ชั้นที่สอน'!$B$19,'วิชา-ชั้นที่สอน'!$A$19,IF(K578='วิชา-ชั้นที่สอน'!$B$20,'วิชา-ชั้นที่สอน'!$A$20,IF(K578='วิชา-ชั้นที่สอน'!$B$21,'วิชา-ชั้นที่สอน'!$A$21,IF(K578='วิชา-ชั้นที่สอน'!$B$22,'วิชา-ชั้นที่สอน'!$A$22,IF(K578='วิชา-ชั้นที่สอน'!$B$23,'วิชา-ชั้นที่สอน'!$A$23,"-")))))))</f>
        <v>ช67308</v>
      </c>
      <c r="K578" s="7" t="s">
        <v>1948</v>
      </c>
      <c r="L578" s="7" t="str">
        <f>IF(J578=0,"",IF(J578="-","",IF(J578="","",VLOOKUP(J578,'วิชา-ชั้นที่สอน'!$A$3:$F$59,3,FALSE))))</f>
        <v>นางภัณฑิลา โนนทะขาม</v>
      </c>
      <c r="M578" s="7" t="str">
        <f>IF(L578=$M$4,MAX(M$1:$M577)+1,"")</f>
        <v/>
      </c>
      <c r="N578" s="7" t="str">
        <f>IF($L578=N$4,MAX(N$1:N577)+1,"")</f>
        <v/>
      </c>
      <c r="O578" s="7" t="str">
        <f>IF($L578=O$4,MAX(O$1:O577)+1,"")</f>
        <v/>
      </c>
      <c r="P578" s="7" t="str">
        <f>IF($L578=P$4,MAX(P$1:P577)+1,"")</f>
        <v/>
      </c>
      <c r="Q578" s="7" t="str">
        <f>IF($L578=Q$4,MAX(Q$1:Q577)+1,"")</f>
        <v/>
      </c>
      <c r="R578" s="7">
        <f>IF($L578=R$4,MAX(R$1:R577)+1,"")</f>
        <v>46</v>
      </c>
      <c r="S578" s="7" t="str">
        <f>IF($L578=S$4,MAX(S$1:S577)+1,"")</f>
        <v/>
      </c>
      <c r="T578" s="7" t="str">
        <f>IF($L578=T$4,MAX(T$1:T577)+1,"")</f>
        <v/>
      </c>
      <c r="U578" s="7" t="str">
        <f>IF($L578=U$4,MAX(U$1:U577)+1,"")</f>
        <v/>
      </c>
      <c r="V578" s="6">
        <f t="shared" si="35"/>
        <v>46</v>
      </c>
      <c r="X578" s="7" t="str">
        <f>IF($J578=X$4,MAX(X$1:X577)+1,"")</f>
        <v/>
      </c>
      <c r="Y578" s="7" t="str">
        <f>IF($J578=Y$4,MAX(Y$1:Y577)+1,"")</f>
        <v/>
      </c>
      <c r="Z578" s="7" t="str">
        <f>IF($J578=Z$4,MAX(Z$1:Z577)+1,"")</f>
        <v/>
      </c>
      <c r="AA578" s="7" t="str">
        <f>IF($J578=AA$4,MAX(AA$1:AA577)+1,"")</f>
        <v/>
      </c>
      <c r="AB578" s="7" t="str">
        <f>IF($J578=AB$4,MAX(AB$1:AB577)+1,"")</f>
        <v/>
      </c>
      <c r="AC578" s="7" t="str">
        <f>IF($J578=AC$4,MAX(AC$1:AC577)+1,"")</f>
        <v/>
      </c>
      <c r="AD578" s="7" t="str">
        <f>IF($J578=AD$4,MAX(AD$1:AD577)+1,"")</f>
        <v/>
      </c>
      <c r="AE578" s="7" t="str">
        <f>IF($J578=AE$4,MAX(AE$1:AE577)+1,"")</f>
        <v/>
      </c>
      <c r="AF578" s="7" t="str">
        <f>IF($J578=AF$4,MAX(AF$1:AF577)+1,"")</f>
        <v/>
      </c>
      <c r="AG578" s="7" t="str">
        <f>IF($J578=AG$4,MAX(AG$1:AG577)+1,"")</f>
        <v/>
      </c>
      <c r="AH578" s="7" t="str">
        <f>IF($J578=AH$4,MAX(AH$1:AH577)+1,"")</f>
        <v/>
      </c>
      <c r="AI578" s="7" t="str">
        <f>IF($J578=AI$4,MAX(AI$1:AI577)+1,"")</f>
        <v/>
      </c>
      <c r="AJ578" s="7" t="str">
        <f>IF($J578=AJ$4,MAX(AJ$1:AJ577)+1,"")</f>
        <v/>
      </c>
      <c r="AK578" s="7" t="str">
        <f>IF($J578=AK$4,MAX(AK$1:AK577)+1,"")</f>
        <v/>
      </c>
      <c r="AL578" s="7">
        <f>IF($J578=AL$4,MAX(AL$1:AL577)+1,"")</f>
        <v>4</v>
      </c>
      <c r="AM578" s="7" t="str">
        <f>IF($J578=AM$4,MAX(AM$1:AM577)+1,"")</f>
        <v/>
      </c>
      <c r="AN578" s="7" t="str">
        <f>IF($J578=AN$4,MAX(AN$1:AN577)+1,"")</f>
        <v/>
      </c>
      <c r="AO578" s="7" t="str">
        <f>IF($J578=AO$4,MAX(AO$1:AO577)+1,"")</f>
        <v/>
      </c>
      <c r="AP578" s="7" t="str">
        <f>IF($J578=AP$4,MAX(AP$1:AP577)+1,"")</f>
        <v/>
      </c>
      <c r="AQ578" s="7" t="str">
        <f>IF($J578=AQ$4,MAX(AQ$1:AQ577)+1,"")</f>
        <v/>
      </c>
      <c r="AR578" s="7" t="str">
        <f>IF($J578=AR$4,MAX(AR$1:AR577)+1,"")</f>
        <v/>
      </c>
      <c r="AS578" s="7" t="str">
        <f>IF($J578=AS$4,MAX(AS$1:AS577)+1,"")</f>
        <v/>
      </c>
      <c r="AT578" s="7" t="str">
        <f>IF($J578=AT$4,MAX(AT$1:AT577)+1,"")</f>
        <v/>
      </c>
      <c r="AU578" s="7" t="str">
        <f>IF($J578=AU$4,MAX(AU$1:AU577)+1,"")</f>
        <v/>
      </c>
      <c r="AV578" s="7" t="str">
        <f>IF($J578=AV$4,MAX(AV$1:AV577)+1,"")</f>
        <v/>
      </c>
      <c r="AW578" s="7" t="str">
        <f>IF($J578=AW$4,MAX(AW$1:AW577)+1,"")</f>
        <v/>
      </c>
      <c r="AX578" s="7" t="str">
        <f>IF($J578=AX$4,MAX(AX$1:AX577)+1,"")</f>
        <v/>
      </c>
      <c r="AY578" s="7" t="str">
        <f>IF($J578=AY$4,MAX(AY$1:AY577)+1,"")</f>
        <v/>
      </c>
      <c r="AZ578" s="7" t="str">
        <f>IF($J578=AZ$4,MAX(AZ$1:AZ577)+1,"")</f>
        <v/>
      </c>
      <c r="BA578" s="7" t="str">
        <f>IF($J578=BA$4,MAX(BA$1:BA577)+1,"")</f>
        <v/>
      </c>
      <c r="BB578" s="7" t="str">
        <f>IF($J578=BB$4,MAX(BB$1:BB577)+1,"")</f>
        <v/>
      </c>
      <c r="BC578" s="7" t="str">
        <f>IF($J578=BC$4,MAX(BC$1:BC577)+1,"")</f>
        <v/>
      </c>
      <c r="BD578" s="7" t="str">
        <f>IF($J578=BD$4,MAX(BD$1:BD577)+1,"")</f>
        <v/>
      </c>
      <c r="BE578" s="7" t="str">
        <f>IF($J578=BE$4,MAX(BE$1:BE577)+1,"")</f>
        <v/>
      </c>
      <c r="BF578" s="7" t="str">
        <f>IF($J578=BF$4,MAX(BF$1:BF577)+1,"")</f>
        <v/>
      </c>
      <c r="BG578" s="7" t="str">
        <f>IF($J578=BG$4,MAX(BG$1:BG577)+1,"")</f>
        <v/>
      </c>
      <c r="BH578" s="7" t="str">
        <f>IF($J578=BH$4,MAX(BH$1:BH577)+1,"")</f>
        <v/>
      </c>
      <c r="BI578" s="6">
        <f t="shared" si="36"/>
        <v>4</v>
      </c>
    </row>
    <row r="579" spans="1:61">
      <c r="A579" s="6" t="str">
        <f t="shared" si="37"/>
        <v>มัธยมศึกษาปีที่ 3/1-33</v>
      </c>
      <c r="B579" s="6" t="str">
        <f t="shared" si="34"/>
        <v>ช67313-14</v>
      </c>
      <c r="D579" s="7">
        <v>33</v>
      </c>
      <c r="E579" s="7" t="s">
        <v>1611</v>
      </c>
      <c r="F579" s="6" t="s">
        <v>1612</v>
      </c>
      <c r="G579" s="6" t="s">
        <v>904</v>
      </c>
      <c r="H579" s="7" t="s">
        <v>788</v>
      </c>
      <c r="J579" s="7" t="str">
        <f>IF(K579='วิชา-ชั้นที่สอน'!$B$17,'วิชา-ชั้นที่สอน'!$A$17,IF(K579='วิชา-ชั้นที่สอน'!$B$18,'วิชา-ชั้นที่สอน'!$A$18,IF(K579='วิชา-ชั้นที่สอน'!$B$19,'วิชา-ชั้นที่สอน'!$A$19,IF(K579='วิชา-ชั้นที่สอน'!$B$20,'วิชา-ชั้นที่สอน'!$A$20,IF(K579='วิชา-ชั้นที่สอน'!$B$21,'วิชา-ชั้นที่สอน'!$A$21,IF(K579='วิชา-ชั้นที่สอน'!$B$22,'วิชา-ชั้นที่สอน'!$A$22,IF(K579='วิชา-ชั้นที่สอน'!$B$23,'วิชา-ชั้นที่สอน'!$A$23,"-")))))))</f>
        <v>ช67313</v>
      </c>
      <c r="K579" s="7" t="s">
        <v>1860</v>
      </c>
      <c r="L579" s="7" t="str">
        <f>IF(J579=0,"",IF(J579="-","",IF(J579="","",VLOOKUP(J579,'วิชา-ชั้นที่สอน'!$A$3:$F$59,3,FALSE))))</f>
        <v>นางสาวศิลป์ศุภา คุสินธุ์</v>
      </c>
      <c r="M579" s="7" t="str">
        <f>IF(L579=$M$4,MAX(M$1:$M578)+1,"")</f>
        <v/>
      </c>
      <c r="N579" s="7">
        <f>IF($L579=N$4,MAX(N$1:N578)+1,"")</f>
        <v>103</v>
      </c>
      <c r="O579" s="7" t="str">
        <f>IF($L579=O$4,MAX(O$1:O578)+1,"")</f>
        <v/>
      </c>
      <c r="P579" s="7" t="str">
        <f>IF($L579=P$4,MAX(P$1:P578)+1,"")</f>
        <v/>
      </c>
      <c r="Q579" s="7" t="str">
        <f>IF($L579=Q$4,MAX(Q$1:Q578)+1,"")</f>
        <v/>
      </c>
      <c r="R579" s="7" t="str">
        <f>IF($L579=R$4,MAX(R$1:R578)+1,"")</f>
        <v/>
      </c>
      <c r="S579" s="7" t="str">
        <f>IF($L579=S$4,MAX(S$1:S578)+1,"")</f>
        <v/>
      </c>
      <c r="T579" s="7" t="str">
        <f>IF($L579=T$4,MAX(T$1:T578)+1,"")</f>
        <v/>
      </c>
      <c r="U579" s="7" t="str">
        <f>IF($L579=U$4,MAX(U$1:U578)+1,"")</f>
        <v/>
      </c>
      <c r="V579" s="6">
        <f t="shared" si="35"/>
        <v>103</v>
      </c>
      <c r="X579" s="7" t="str">
        <f>IF($J579=X$4,MAX(X$1:X578)+1,"")</f>
        <v/>
      </c>
      <c r="Y579" s="7" t="str">
        <f>IF($J579=Y$4,MAX(Y$1:Y578)+1,"")</f>
        <v/>
      </c>
      <c r="Z579" s="7" t="str">
        <f>IF($J579=Z$4,MAX(Z$1:Z578)+1,"")</f>
        <v/>
      </c>
      <c r="AA579" s="7" t="str">
        <f>IF($J579=AA$4,MAX(AA$1:AA578)+1,"")</f>
        <v/>
      </c>
      <c r="AB579" s="7" t="str">
        <f>IF($J579=AB$4,MAX(AB$1:AB578)+1,"")</f>
        <v/>
      </c>
      <c r="AC579" s="7" t="str">
        <f>IF($J579=AC$4,MAX(AC$1:AC578)+1,"")</f>
        <v/>
      </c>
      <c r="AD579" s="7" t="str">
        <f>IF($J579=AD$4,MAX(AD$1:AD578)+1,"")</f>
        <v/>
      </c>
      <c r="AE579" s="7" t="str">
        <f>IF($J579=AE$4,MAX(AE$1:AE578)+1,"")</f>
        <v/>
      </c>
      <c r="AF579" s="7" t="str">
        <f>IF($J579=AF$4,MAX(AF$1:AF578)+1,"")</f>
        <v/>
      </c>
      <c r="AG579" s="7" t="str">
        <f>IF($J579=AG$4,MAX(AG$1:AG578)+1,"")</f>
        <v/>
      </c>
      <c r="AH579" s="7" t="str">
        <f>IF($J579=AH$4,MAX(AH$1:AH578)+1,"")</f>
        <v/>
      </c>
      <c r="AI579" s="7" t="str">
        <f>IF($J579=AI$4,MAX(AI$1:AI578)+1,"")</f>
        <v/>
      </c>
      <c r="AJ579" s="7" t="str">
        <f>IF($J579=AJ$4,MAX(AJ$1:AJ578)+1,"")</f>
        <v/>
      </c>
      <c r="AK579" s="7" t="str">
        <f>IF($J579=AK$4,MAX(AK$1:AK578)+1,"")</f>
        <v/>
      </c>
      <c r="AL579" s="7" t="str">
        <f>IF($J579=AL$4,MAX(AL$1:AL578)+1,"")</f>
        <v/>
      </c>
      <c r="AM579" s="7" t="str">
        <f>IF($J579=AM$4,MAX(AM$1:AM578)+1,"")</f>
        <v/>
      </c>
      <c r="AN579" s="7" t="str">
        <f>IF($J579=AN$4,MAX(AN$1:AN578)+1,"")</f>
        <v/>
      </c>
      <c r="AO579" s="7" t="str">
        <f>IF($J579=AO$4,MAX(AO$1:AO578)+1,"")</f>
        <v/>
      </c>
      <c r="AP579" s="7" t="str">
        <f>IF($J579=AP$4,MAX(AP$1:AP578)+1,"")</f>
        <v/>
      </c>
      <c r="AQ579" s="7">
        <f>IF($J579=AQ$4,MAX(AQ$1:AQ578)+1,"")</f>
        <v>14</v>
      </c>
      <c r="AR579" s="7" t="str">
        <f>IF($J579=AR$4,MAX(AR$1:AR578)+1,"")</f>
        <v/>
      </c>
      <c r="AS579" s="7" t="str">
        <f>IF($J579=AS$4,MAX(AS$1:AS578)+1,"")</f>
        <v/>
      </c>
      <c r="AT579" s="7" t="str">
        <f>IF($J579=AT$4,MAX(AT$1:AT578)+1,"")</f>
        <v/>
      </c>
      <c r="AU579" s="7" t="str">
        <f>IF($J579=AU$4,MAX(AU$1:AU578)+1,"")</f>
        <v/>
      </c>
      <c r="AV579" s="7" t="str">
        <f>IF($J579=AV$4,MAX(AV$1:AV578)+1,"")</f>
        <v/>
      </c>
      <c r="AW579" s="7" t="str">
        <f>IF($J579=AW$4,MAX(AW$1:AW578)+1,"")</f>
        <v/>
      </c>
      <c r="AX579" s="7" t="str">
        <f>IF($J579=AX$4,MAX(AX$1:AX578)+1,"")</f>
        <v/>
      </c>
      <c r="AY579" s="7" t="str">
        <f>IF($J579=AY$4,MAX(AY$1:AY578)+1,"")</f>
        <v/>
      </c>
      <c r="AZ579" s="7" t="str">
        <f>IF($J579=AZ$4,MAX(AZ$1:AZ578)+1,"")</f>
        <v/>
      </c>
      <c r="BA579" s="7" t="str">
        <f>IF($J579=BA$4,MAX(BA$1:BA578)+1,"")</f>
        <v/>
      </c>
      <c r="BB579" s="7" t="str">
        <f>IF($J579=BB$4,MAX(BB$1:BB578)+1,"")</f>
        <v/>
      </c>
      <c r="BC579" s="7" t="str">
        <f>IF($J579=BC$4,MAX(BC$1:BC578)+1,"")</f>
        <v/>
      </c>
      <c r="BD579" s="7" t="str">
        <f>IF($J579=BD$4,MAX(BD$1:BD578)+1,"")</f>
        <v/>
      </c>
      <c r="BE579" s="7" t="str">
        <f>IF($J579=BE$4,MAX(BE$1:BE578)+1,"")</f>
        <v/>
      </c>
      <c r="BF579" s="7" t="str">
        <f>IF($J579=BF$4,MAX(BF$1:BF578)+1,"")</f>
        <v/>
      </c>
      <c r="BG579" s="7" t="str">
        <f>IF($J579=BG$4,MAX(BG$1:BG578)+1,"")</f>
        <v/>
      </c>
      <c r="BH579" s="7" t="str">
        <f>IF($J579=BH$4,MAX(BH$1:BH578)+1,"")</f>
        <v/>
      </c>
      <c r="BI579" s="6">
        <f t="shared" si="36"/>
        <v>14</v>
      </c>
    </row>
    <row r="580" spans="1:61">
      <c r="A580" s="6" t="str">
        <f t="shared" si="37"/>
        <v>มัธยมศึกษาปีที่ 3/1-34</v>
      </c>
      <c r="B580" s="6" t="str">
        <f t="shared" si="34"/>
        <v>ช67313-15</v>
      </c>
      <c r="D580" s="7">
        <v>34</v>
      </c>
      <c r="E580" s="7" t="s">
        <v>1613</v>
      </c>
      <c r="F580" s="6" t="s">
        <v>1614</v>
      </c>
      <c r="G580" s="6" t="s">
        <v>1615</v>
      </c>
      <c r="H580" s="7" t="s">
        <v>788</v>
      </c>
      <c r="J580" s="7" t="str">
        <f>IF(K580='วิชา-ชั้นที่สอน'!$B$17,'วิชา-ชั้นที่สอน'!$A$17,IF(K580='วิชา-ชั้นที่สอน'!$B$18,'วิชา-ชั้นที่สอน'!$A$18,IF(K580='วิชา-ชั้นที่สอน'!$B$19,'วิชา-ชั้นที่สอน'!$A$19,IF(K580='วิชา-ชั้นที่สอน'!$B$20,'วิชา-ชั้นที่สอน'!$A$20,IF(K580='วิชา-ชั้นที่สอน'!$B$21,'วิชา-ชั้นที่สอน'!$A$21,IF(K580='วิชา-ชั้นที่สอน'!$B$22,'วิชา-ชั้นที่สอน'!$A$22,IF(K580='วิชา-ชั้นที่สอน'!$B$23,'วิชา-ชั้นที่สอน'!$A$23,"-")))))))</f>
        <v>ช67313</v>
      </c>
      <c r="K580" s="7" t="s">
        <v>1860</v>
      </c>
      <c r="L580" s="7" t="str">
        <f>IF(J580=0,"",IF(J580="-","",IF(J580="","",VLOOKUP(J580,'วิชา-ชั้นที่สอน'!$A$3:$F$59,3,FALSE))))</f>
        <v>นางสาวศิลป์ศุภา คุสินธุ์</v>
      </c>
      <c r="M580" s="7" t="str">
        <f>IF(L580=$M$4,MAX(M$1:$M579)+1,"")</f>
        <v/>
      </c>
      <c r="N580" s="7">
        <f>IF($L580=N$4,MAX(N$1:N579)+1,"")</f>
        <v>104</v>
      </c>
      <c r="O580" s="7" t="str">
        <f>IF($L580=O$4,MAX(O$1:O579)+1,"")</f>
        <v/>
      </c>
      <c r="P580" s="7" t="str">
        <f>IF($L580=P$4,MAX(P$1:P579)+1,"")</f>
        <v/>
      </c>
      <c r="Q580" s="7" t="str">
        <f>IF($L580=Q$4,MAX(Q$1:Q579)+1,"")</f>
        <v/>
      </c>
      <c r="R580" s="7" t="str">
        <f>IF($L580=R$4,MAX(R$1:R579)+1,"")</f>
        <v/>
      </c>
      <c r="S580" s="7" t="str">
        <f>IF($L580=S$4,MAX(S$1:S579)+1,"")</f>
        <v/>
      </c>
      <c r="T580" s="7" t="str">
        <f>IF($L580=T$4,MAX(T$1:T579)+1,"")</f>
        <v/>
      </c>
      <c r="U580" s="7" t="str">
        <f>IF($L580=U$4,MAX(U$1:U579)+1,"")</f>
        <v/>
      </c>
      <c r="V580" s="6">
        <f t="shared" si="35"/>
        <v>104</v>
      </c>
      <c r="X580" s="7" t="str">
        <f>IF($J580=X$4,MAX(X$1:X579)+1,"")</f>
        <v/>
      </c>
      <c r="Y580" s="7" t="str">
        <f>IF($J580=Y$4,MAX(Y$1:Y579)+1,"")</f>
        <v/>
      </c>
      <c r="Z580" s="7" t="str">
        <f>IF($J580=Z$4,MAX(Z$1:Z579)+1,"")</f>
        <v/>
      </c>
      <c r="AA580" s="7" t="str">
        <f>IF($J580=AA$4,MAX(AA$1:AA579)+1,"")</f>
        <v/>
      </c>
      <c r="AB580" s="7" t="str">
        <f>IF($J580=AB$4,MAX(AB$1:AB579)+1,"")</f>
        <v/>
      </c>
      <c r="AC580" s="7" t="str">
        <f>IF($J580=AC$4,MAX(AC$1:AC579)+1,"")</f>
        <v/>
      </c>
      <c r="AD580" s="7" t="str">
        <f>IF($J580=AD$4,MAX(AD$1:AD579)+1,"")</f>
        <v/>
      </c>
      <c r="AE580" s="7" t="str">
        <f>IF($J580=AE$4,MAX(AE$1:AE579)+1,"")</f>
        <v/>
      </c>
      <c r="AF580" s="7" t="str">
        <f>IF($J580=AF$4,MAX(AF$1:AF579)+1,"")</f>
        <v/>
      </c>
      <c r="AG580" s="7" t="str">
        <f>IF($J580=AG$4,MAX(AG$1:AG579)+1,"")</f>
        <v/>
      </c>
      <c r="AH580" s="7" t="str">
        <f>IF($J580=AH$4,MAX(AH$1:AH579)+1,"")</f>
        <v/>
      </c>
      <c r="AI580" s="7" t="str">
        <f>IF($J580=AI$4,MAX(AI$1:AI579)+1,"")</f>
        <v/>
      </c>
      <c r="AJ580" s="7" t="str">
        <f>IF($J580=AJ$4,MAX(AJ$1:AJ579)+1,"")</f>
        <v/>
      </c>
      <c r="AK580" s="7" t="str">
        <f>IF($J580=AK$4,MAX(AK$1:AK579)+1,"")</f>
        <v/>
      </c>
      <c r="AL580" s="7" t="str">
        <f>IF($J580=AL$4,MAX(AL$1:AL579)+1,"")</f>
        <v/>
      </c>
      <c r="AM580" s="7" t="str">
        <f>IF($J580=AM$4,MAX(AM$1:AM579)+1,"")</f>
        <v/>
      </c>
      <c r="AN580" s="7" t="str">
        <f>IF($J580=AN$4,MAX(AN$1:AN579)+1,"")</f>
        <v/>
      </c>
      <c r="AO580" s="7" t="str">
        <f>IF($J580=AO$4,MAX(AO$1:AO579)+1,"")</f>
        <v/>
      </c>
      <c r="AP580" s="7" t="str">
        <f>IF($J580=AP$4,MAX(AP$1:AP579)+1,"")</f>
        <v/>
      </c>
      <c r="AQ580" s="7">
        <f>IF($J580=AQ$4,MAX(AQ$1:AQ579)+1,"")</f>
        <v>15</v>
      </c>
      <c r="AR580" s="7" t="str">
        <f>IF($J580=AR$4,MAX(AR$1:AR579)+1,"")</f>
        <v/>
      </c>
      <c r="AS580" s="7" t="str">
        <f>IF($J580=AS$4,MAX(AS$1:AS579)+1,"")</f>
        <v/>
      </c>
      <c r="AT580" s="7" t="str">
        <f>IF($J580=AT$4,MAX(AT$1:AT579)+1,"")</f>
        <v/>
      </c>
      <c r="AU580" s="7" t="str">
        <f>IF($J580=AU$4,MAX(AU$1:AU579)+1,"")</f>
        <v/>
      </c>
      <c r="AV580" s="7" t="str">
        <f>IF($J580=AV$4,MAX(AV$1:AV579)+1,"")</f>
        <v/>
      </c>
      <c r="AW580" s="7" t="str">
        <f>IF($J580=AW$4,MAX(AW$1:AW579)+1,"")</f>
        <v/>
      </c>
      <c r="AX580" s="7" t="str">
        <f>IF($J580=AX$4,MAX(AX$1:AX579)+1,"")</f>
        <v/>
      </c>
      <c r="AY580" s="7" t="str">
        <f>IF($J580=AY$4,MAX(AY$1:AY579)+1,"")</f>
        <v/>
      </c>
      <c r="AZ580" s="7" t="str">
        <f>IF($J580=AZ$4,MAX(AZ$1:AZ579)+1,"")</f>
        <v/>
      </c>
      <c r="BA580" s="7" t="str">
        <f>IF($J580=BA$4,MAX(BA$1:BA579)+1,"")</f>
        <v/>
      </c>
      <c r="BB580" s="7" t="str">
        <f>IF($J580=BB$4,MAX(BB$1:BB579)+1,"")</f>
        <v/>
      </c>
      <c r="BC580" s="7" t="str">
        <f>IF($J580=BC$4,MAX(BC$1:BC579)+1,"")</f>
        <v/>
      </c>
      <c r="BD580" s="7" t="str">
        <f>IF($J580=BD$4,MAX(BD$1:BD579)+1,"")</f>
        <v/>
      </c>
      <c r="BE580" s="7" t="str">
        <f>IF($J580=BE$4,MAX(BE$1:BE579)+1,"")</f>
        <v/>
      </c>
      <c r="BF580" s="7" t="str">
        <f>IF($J580=BF$4,MAX(BF$1:BF579)+1,"")</f>
        <v/>
      </c>
      <c r="BG580" s="7" t="str">
        <f>IF($J580=BG$4,MAX(BG$1:BG579)+1,"")</f>
        <v/>
      </c>
      <c r="BH580" s="7" t="str">
        <f>IF($J580=BH$4,MAX(BH$1:BH579)+1,"")</f>
        <v/>
      </c>
      <c r="BI580" s="6">
        <f t="shared" si="36"/>
        <v>15</v>
      </c>
    </row>
    <row r="581" spans="1:61">
      <c r="A581" s="6" t="str">
        <f t="shared" si="37"/>
        <v>มัธยมศึกษาปีที่ 3/1-35</v>
      </c>
      <c r="B581" s="6" t="str">
        <f t="shared" si="34"/>
        <v>ช67311-1</v>
      </c>
      <c r="D581" s="7">
        <v>35</v>
      </c>
      <c r="E581" s="7" t="s">
        <v>1616</v>
      </c>
      <c r="F581" s="6" t="s">
        <v>1422</v>
      </c>
      <c r="G581" s="6" t="s">
        <v>1550</v>
      </c>
      <c r="H581" s="7" t="s">
        <v>788</v>
      </c>
      <c r="J581" s="7" t="str">
        <f>IF(K581='วิชา-ชั้นที่สอน'!$B$17,'วิชา-ชั้นที่สอน'!$A$17,IF(K581='วิชา-ชั้นที่สอน'!$B$18,'วิชา-ชั้นที่สอน'!$A$18,IF(K581='วิชา-ชั้นที่สอน'!$B$19,'วิชา-ชั้นที่สอน'!$A$19,IF(K581='วิชา-ชั้นที่สอน'!$B$20,'วิชา-ชั้นที่สอน'!$A$20,IF(K581='วิชา-ชั้นที่สอน'!$B$21,'วิชา-ชั้นที่สอน'!$A$21,IF(K581='วิชา-ชั้นที่สอน'!$B$22,'วิชา-ชั้นที่สอน'!$A$22,IF(K581='วิชา-ชั้นที่สอน'!$B$23,'วิชา-ชั้นที่สอน'!$A$23,"-")))))))</f>
        <v>ช67311</v>
      </c>
      <c r="K581" s="7" t="s">
        <v>1857</v>
      </c>
      <c r="L581" s="7" t="str">
        <f>IF(J581=0,"",IF(J581="-","",IF(J581="","",VLOOKUP(J581,'วิชา-ชั้นที่สอน'!$A$3:$F$59,3,FALSE))))</f>
        <v>นายวสันต์ แสงรัตนกุล</v>
      </c>
      <c r="M581" s="7" t="str">
        <f>IF(L581=$M$4,MAX(M$1:$M580)+1,"")</f>
        <v/>
      </c>
      <c r="N581" s="7" t="str">
        <f>IF($L581=N$4,MAX(N$1:N580)+1,"")</f>
        <v/>
      </c>
      <c r="O581" s="7" t="str">
        <f>IF($L581=O$4,MAX(O$1:O580)+1,"")</f>
        <v/>
      </c>
      <c r="P581" s="7" t="str">
        <f>IF($L581=P$4,MAX(P$1:P580)+1,"")</f>
        <v/>
      </c>
      <c r="Q581" s="7" t="str">
        <f>IF($L581=Q$4,MAX(Q$1:Q580)+1,"")</f>
        <v/>
      </c>
      <c r="R581" s="7" t="str">
        <f>IF($L581=R$4,MAX(R$1:R580)+1,"")</f>
        <v/>
      </c>
      <c r="S581" s="7">
        <f>IF($L581=S$4,MAX(S$1:S580)+1,"")</f>
        <v>43</v>
      </c>
      <c r="T581" s="7" t="str">
        <f>IF($L581=T$4,MAX(T$1:T580)+1,"")</f>
        <v/>
      </c>
      <c r="U581" s="7" t="str">
        <f>IF($L581=U$4,MAX(U$1:U580)+1,"")</f>
        <v/>
      </c>
      <c r="V581" s="6">
        <f t="shared" si="35"/>
        <v>43</v>
      </c>
      <c r="X581" s="7" t="str">
        <f>IF($J581=X$4,MAX(X$1:X580)+1,"")</f>
        <v/>
      </c>
      <c r="Y581" s="7" t="str">
        <f>IF($J581=Y$4,MAX(Y$1:Y580)+1,"")</f>
        <v/>
      </c>
      <c r="Z581" s="7" t="str">
        <f>IF($J581=Z$4,MAX(Z$1:Z580)+1,"")</f>
        <v/>
      </c>
      <c r="AA581" s="7" t="str">
        <f>IF($J581=AA$4,MAX(AA$1:AA580)+1,"")</f>
        <v/>
      </c>
      <c r="AB581" s="7" t="str">
        <f>IF($J581=AB$4,MAX(AB$1:AB580)+1,"")</f>
        <v/>
      </c>
      <c r="AC581" s="7" t="str">
        <f>IF($J581=AC$4,MAX(AC$1:AC580)+1,"")</f>
        <v/>
      </c>
      <c r="AD581" s="7" t="str">
        <f>IF($J581=AD$4,MAX(AD$1:AD580)+1,"")</f>
        <v/>
      </c>
      <c r="AE581" s="7" t="str">
        <f>IF($J581=AE$4,MAX(AE$1:AE580)+1,"")</f>
        <v/>
      </c>
      <c r="AF581" s="7" t="str">
        <f>IF($J581=AF$4,MAX(AF$1:AF580)+1,"")</f>
        <v/>
      </c>
      <c r="AG581" s="7" t="str">
        <f>IF($J581=AG$4,MAX(AG$1:AG580)+1,"")</f>
        <v/>
      </c>
      <c r="AH581" s="7" t="str">
        <f>IF($J581=AH$4,MAX(AH$1:AH580)+1,"")</f>
        <v/>
      </c>
      <c r="AI581" s="7" t="str">
        <f>IF($J581=AI$4,MAX(AI$1:AI580)+1,"")</f>
        <v/>
      </c>
      <c r="AJ581" s="7" t="str">
        <f>IF($J581=AJ$4,MAX(AJ$1:AJ580)+1,"")</f>
        <v/>
      </c>
      <c r="AK581" s="7" t="str">
        <f>IF($J581=AK$4,MAX(AK$1:AK580)+1,"")</f>
        <v/>
      </c>
      <c r="AL581" s="7" t="str">
        <f>IF($J581=AL$4,MAX(AL$1:AL580)+1,"")</f>
        <v/>
      </c>
      <c r="AM581" s="7" t="str">
        <f>IF($J581=AM$4,MAX(AM$1:AM580)+1,"")</f>
        <v/>
      </c>
      <c r="AN581" s="7" t="str">
        <f>IF($J581=AN$4,MAX(AN$1:AN580)+1,"")</f>
        <v/>
      </c>
      <c r="AO581" s="7">
        <f>IF($J581=AO$4,MAX(AO$1:AO580)+1,"")</f>
        <v>1</v>
      </c>
      <c r="AP581" s="7" t="str">
        <f>IF($J581=AP$4,MAX(AP$1:AP580)+1,"")</f>
        <v/>
      </c>
      <c r="AQ581" s="7" t="str">
        <f>IF($J581=AQ$4,MAX(AQ$1:AQ580)+1,"")</f>
        <v/>
      </c>
      <c r="AR581" s="7" t="str">
        <f>IF($J581=AR$4,MAX(AR$1:AR580)+1,"")</f>
        <v/>
      </c>
      <c r="AS581" s="7" t="str">
        <f>IF($J581=AS$4,MAX(AS$1:AS580)+1,"")</f>
        <v/>
      </c>
      <c r="AT581" s="7" t="str">
        <f>IF($J581=AT$4,MAX(AT$1:AT580)+1,"")</f>
        <v/>
      </c>
      <c r="AU581" s="7" t="str">
        <f>IF($J581=AU$4,MAX(AU$1:AU580)+1,"")</f>
        <v/>
      </c>
      <c r="AV581" s="7" t="str">
        <f>IF($J581=AV$4,MAX(AV$1:AV580)+1,"")</f>
        <v/>
      </c>
      <c r="AW581" s="7" t="str">
        <f>IF($J581=AW$4,MAX(AW$1:AW580)+1,"")</f>
        <v/>
      </c>
      <c r="AX581" s="7" t="str">
        <f>IF($J581=AX$4,MAX(AX$1:AX580)+1,"")</f>
        <v/>
      </c>
      <c r="AY581" s="7" t="str">
        <f>IF($J581=AY$4,MAX(AY$1:AY580)+1,"")</f>
        <v/>
      </c>
      <c r="AZ581" s="7" t="str">
        <f>IF($J581=AZ$4,MAX(AZ$1:AZ580)+1,"")</f>
        <v/>
      </c>
      <c r="BA581" s="7" t="str">
        <f>IF($J581=BA$4,MAX(BA$1:BA580)+1,"")</f>
        <v/>
      </c>
      <c r="BB581" s="7" t="str">
        <f>IF($J581=BB$4,MAX(BB$1:BB580)+1,"")</f>
        <v/>
      </c>
      <c r="BC581" s="7" t="str">
        <f>IF($J581=BC$4,MAX(BC$1:BC580)+1,"")</f>
        <v/>
      </c>
      <c r="BD581" s="7" t="str">
        <f>IF($J581=BD$4,MAX(BD$1:BD580)+1,"")</f>
        <v/>
      </c>
      <c r="BE581" s="7" t="str">
        <f>IF($J581=BE$4,MAX(BE$1:BE580)+1,"")</f>
        <v/>
      </c>
      <c r="BF581" s="7" t="str">
        <f>IF($J581=BF$4,MAX(BF$1:BF580)+1,"")</f>
        <v/>
      </c>
      <c r="BG581" s="7" t="str">
        <f>IF($J581=BG$4,MAX(BG$1:BG580)+1,"")</f>
        <v/>
      </c>
      <c r="BH581" s="7" t="str">
        <f>IF($J581=BH$4,MAX(BH$1:BH580)+1,"")</f>
        <v/>
      </c>
      <c r="BI581" s="6">
        <f t="shared" si="36"/>
        <v>1</v>
      </c>
    </row>
    <row r="582" spans="1:61">
      <c r="A582" s="6" t="str">
        <f t="shared" si="37"/>
        <v>มัธยมศึกษาปีที่ 3/1-36</v>
      </c>
      <c r="B582" s="6" t="str">
        <f t="shared" ref="B582:B645" si="38">J582&amp;"-"&amp;BI582</f>
        <v>ช67313-16</v>
      </c>
      <c r="D582" s="7">
        <v>36</v>
      </c>
      <c r="E582" s="7" t="s">
        <v>1617</v>
      </c>
      <c r="F582" s="6" t="s">
        <v>1618</v>
      </c>
      <c r="G582" s="6" t="s">
        <v>1619</v>
      </c>
      <c r="H582" s="7" t="s">
        <v>788</v>
      </c>
      <c r="J582" s="7" t="str">
        <f>IF(K582='วิชา-ชั้นที่สอน'!$B$17,'วิชา-ชั้นที่สอน'!$A$17,IF(K582='วิชา-ชั้นที่สอน'!$B$18,'วิชา-ชั้นที่สอน'!$A$18,IF(K582='วิชา-ชั้นที่สอน'!$B$19,'วิชา-ชั้นที่สอน'!$A$19,IF(K582='วิชา-ชั้นที่สอน'!$B$20,'วิชา-ชั้นที่สอน'!$A$20,IF(K582='วิชา-ชั้นที่สอน'!$B$21,'วิชา-ชั้นที่สอน'!$A$21,IF(K582='วิชา-ชั้นที่สอน'!$B$22,'วิชา-ชั้นที่สอน'!$A$22,IF(K582='วิชา-ชั้นที่สอน'!$B$23,'วิชา-ชั้นที่สอน'!$A$23,"-")))))))</f>
        <v>ช67313</v>
      </c>
      <c r="K582" s="7" t="s">
        <v>1860</v>
      </c>
      <c r="L582" s="7" t="str">
        <f>IF(J582=0,"",IF(J582="-","",IF(J582="","",VLOOKUP(J582,'วิชา-ชั้นที่สอน'!$A$3:$F$59,3,FALSE))))</f>
        <v>นางสาวศิลป์ศุภา คุสินธุ์</v>
      </c>
      <c r="M582" s="7" t="str">
        <f>IF(L582=$M$4,MAX(M$1:$M581)+1,"")</f>
        <v/>
      </c>
      <c r="N582" s="7">
        <f>IF($L582=N$4,MAX(N$1:N581)+1,"")</f>
        <v>105</v>
      </c>
      <c r="O582" s="7" t="str">
        <f>IF($L582=O$4,MAX(O$1:O581)+1,"")</f>
        <v/>
      </c>
      <c r="P582" s="7" t="str">
        <f>IF($L582=P$4,MAX(P$1:P581)+1,"")</f>
        <v/>
      </c>
      <c r="Q582" s="7" t="str">
        <f>IF($L582=Q$4,MAX(Q$1:Q581)+1,"")</f>
        <v/>
      </c>
      <c r="R582" s="7" t="str">
        <f>IF($L582=R$4,MAX(R$1:R581)+1,"")</f>
        <v/>
      </c>
      <c r="S582" s="7" t="str">
        <f>IF($L582=S$4,MAX(S$1:S581)+1,"")</f>
        <v/>
      </c>
      <c r="T582" s="7" t="str">
        <f>IF($L582=T$4,MAX(T$1:T581)+1,"")</f>
        <v/>
      </c>
      <c r="U582" s="7" t="str">
        <f>IF($L582=U$4,MAX(U$1:U581)+1,"")</f>
        <v/>
      </c>
      <c r="V582" s="6">
        <f t="shared" ref="V582:V645" si="39">SUM(M582:U582)</f>
        <v>105</v>
      </c>
      <c r="X582" s="7" t="str">
        <f>IF($J582=X$4,MAX(X$1:X581)+1,"")</f>
        <v/>
      </c>
      <c r="Y582" s="7" t="str">
        <f>IF($J582=Y$4,MAX(Y$1:Y581)+1,"")</f>
        <v/>
      </c>
      <c r="Z582" s="7" t="str">
        <f>IF($J582=Z$4,MAX(Z$1:Z581)+1,"")</f>
        <v/>
      </c>
      <c r="AA582" s="7" t="str">
        <f>IF($J582=AA$4,MAX(AA$1:AA581)+1,"")</f>
        <v/>
      </c>
      <c r="AB582" s="7" t="str">
        <f>IF($J582=AB$4,MAX(AB$1:AB581)+1,"")</f>
        <v/>
      </c>
      <c r="AC582" s="7" t="str">
        <f>IF($J582=AC$4,MAX(AC$1:AC581)+1,"")</f>
        <v/>
      </c>
      <c r="AD582" s="7" t="str">
        <f>IF($J582=AD$4,MAX(AD$1:AD581)+1,"")</f>
        <v/>
      </c>
      <c r="AE582" s="7" t="str">
        <f>IF($J582=AE$4,MAX(AE$1:AE581)+1,"")</f>
        <v/>
      </c>
      <c r="AF582" s="7" t="str">
        <f>IF($J582=AF$4,MAX(AF$1:AF581)+1,"")</f>
        <v/>
      </c>
      <c r="AG582" s="7" t="str">
        <f>IF($J582=AG$4,MAX(AG$1:AG581)+1,"")</f>
        <v/>
      </c>
      <c r="AH582" s="7" t="str">
        <f>IF($J582=AH$4,MAX(AH$1:AH581)+1,"")</f>
        <v/>
      </c>
      <c r="AI582" s="7" t="str">
        <f>IF($J582=AI$4,MAX(AI$1:AI581)+1,"")</f>
        <v/>
      </c>
      <c r="AJ582" s="7" t="str">
        <f>IF($J582=AJ$4,MAX(AJ$1:AJ581)+1,"")</f>
        <v/>
      </c>
      <c r="AK582" s="7" t="str">
        <f>IF($J582=AK$4,MAX(AK$1:AK581)+1,"")</f>
        <v/>
      </c>
      <c r="AL582" s="7" t="str">
        <f>IF($J582=AL$4,MAX(AL$1:AL581)+1,"")</f>
        <v/>
      </c>
      <c r="AM582" s="7" t="str">
        <f>IF($J582=AM$4,MAX(AM$1:AM581)+1,"")</f>
        <v/>
      </c>
      <c r="AN582" s="7" t="str">
        <f>IF($J582=AN$4,MAX(AN$1:AN581)+1,"")</f>
        <v/>
      </c>
      <c r="AO582" s="7" t="str">
        <f>IF($J582=AO$4,MAX(AO$1:AO581)+1,"")</f>
        <v/>
      </c>
      <c r="AP582" s="7" t="str">
        <f>IF($J582=AP$4,MAX(AP$1:AP581)+1,"")</f>
        <v/>
      </c>
      <c r="AQ582" s="7">
        <f>IF($J582=AQ$4,MAX(AQ$1:AQ581)+1,"")</f>
        <v>16</v>
      </c>
      <c r="AR582" s="7" t="str">
        <f>IF($J582=AR$4,MAX(AR$1:AR581)+1,"")</f>
        <v/>
      </c>
      <c r="AS582" s="7" t="str">
        <f>IF($J582=AS$4,MAX(AS$1:AS581)+1,"")</f>
        <v/>
      </c>
      <c r="AT582" s="7" t="str">
        <f>IF($J582=AT$4,MAX(AT$1:AT581)+1,"")</f>
        <v/>
      </c>
      <c r="AU582" s="7" t="str">
        <f>IF($J582=AU$4,MAX(AU$1:AU581)+1,"")</f>
        <v/>
      </c>
      <c r="AV582" s="7" t="str">
        <f>IF($J582=AV$4,MAX(AV$1:AV581)+1,"")</f>
        <v/>
      </c>
      <c r="AW582" s="7" t="str">
        <f>IF($J582=AW$4,MAX(AW$1:AW581)+1,"")</f>
        <v/>
      </c>
      <c r="AX582" s="7" t="str">
        <f>IF($J582=AX$4,MAX(AX$1:AX581)+1,"")</f>
        <v/>
      </c>
      <c r="AY582" s="7" t="str">
        <f>IF($J582=AY$4,MAX(AY$1:AY581)+1,"")</f>
        <v/>
      </c>
      <c r="AZ582" s="7" t="str">
        <f>IF($J582=AZ$4,MAX(AZ$1:AZ581)+1,"")</f>
        <v/>
      </c>
      <c r="BA582" s="7" t="str">
        <f>IF($J582=BA$4,MAX(BA$1:BA581)+1,"")</f>
        <v/>
      </c>
      <c r="BB582" s="7" t="str">
        <f>IF($J582=BB$4,MAX(BB$1:BB581)+1,"")</f>
        <v/>
      </c>
      <c r="BC582" s="7" t="str">
        <f>IF($J582=BC$4,MAX(BC$1:BC581)+1,"")</f>
        <v/>
      </c>
      <c r="BD582" s="7" t="str">
        <f>IF($J582=BD$4,MAX(BD$1:BD581)+1,"")</f>
        <v/>
      </c>
      <c r="BE582" s="7" t="str">
        <f>IF($J582=BE$4,MAX(BE$1:BE581)+1,"")</f>
        <v/>
      </c>
      <c r="BF582" s="7" t="str">
        <f>IF($J582=BF$4,MAX(BF$1:BF581)+1,"")</f>
        <v/>
      </c>
      <c r="BG582" s="7" t="str">
        <f>IF($J582=BG$4,MAX(BG$1:BG581)+1,"")</f>
        <v/>
      </c>
      <c r="BH582" s="7" t="str">
        <f>IF($J582=BH$4,MAX(BH$1:BH581)+1,"")</f>
        <v/>
      </c>
      <c r="BI582" s="6">
        <f>SUM(X582:BH582)</f>
        <v>16</v>
      </c>
    </row>
    <row r="583" spans="1:61">
      <c r="A583" s="6" t="str">
        <f t="shared" si="37"/>
        <v>มัธยมศึกษาปีที่ 3/2-1</v>
      </c>
      <c r="B583" s="6" t="str">
        <f t="shared" si="38"/>
        <v>ช67309-1</v>
      </c>
      <c r="D583" s="7">
        <v>1</v>
      </c>
      <c r="E583" s="7" t="s">
        <v>1620</v>
      </c>
      <c r="F583" s="6" t="s">
        <v>1621</v>
      </c>
      <c r="G583" s="6" t="s">
        <v>40</v>
      </c>
      <c r="H583" s="7" t="s">
        <v>789</v>
      </c>
      <c r="J583" s="7" t="str">
        <f>IF(K583='วิชา-ชั้นที่สอน'!$B$17,'วิชา-ชั้นที่สอน'!$A$17,IF(K583='วิชา-ชั้นที่สอน'!$B$18,'วิชา-ชั้นที่สอน'!$A$18,IF(K583='วิชา-ชั้นที่สอน'!$B$19,'วิชา-ชั้นที่สอน'!$A$19,IF(K583='วิชา-ชั้นที่สอน'!$B$20,'วิชา-ชั้นที่สอน'!$A$20,IF(K583='วิชา-ชั้นที่สอน'!$B$21,'วิชา-ชั้นที่สอน'!$A$21,IF(K583='วิชา-ชั้นที่สอน'!$B$22,'วิชา-ชั้นที่สอน'!$A$22,IF(K583='วิชา-ชั้นที่สอน'!$B$23,'วิชา-ชั้นที่สอน'!$A$23,"-")))))))</f>
        <v>ช67309</v>
      </c>
      <c r="K583" s="7" t="s">
        <v>1867</v>
      </c>
      <c r="L583" s="7" t="str">
        <f>IF(J583=0,"",IF(J583="-","",IF(J583="","",VLOOKUP(J583,'วิชา-ชั้นที่สอน'!$A$3:$F$59,3,FALSE))))</f>
        <v>นางสาวจันทนา  เกิดจันทร์ตรง</v>
      </c>
      <c r="M583" s="7" t="str">
        <f>IF(L583=$M$4,MAX(M$1:$M582)+1,"")</f>
        <v/>
      </c>
      <c r="N583" s="7" t="str">
        <f>IF($L583=N$4,MAX(N$1:N582)+1,"")</f>
        <v/>
      </c>
      <c r="O583" s="7" t="str">
        <f>IF($L583=O$4,MAX(O$1:O582)+1,"")</f>
        <v/>
      </c>
      <c r="P583" s="7" t="str">
        <f>IF($L583=P$4,MAX(P$1:P582)+1,"")</f>
        <v/>
      </c>
      <c r="Q583" s="7" t="str">
        <f>IF($L583=Q$4,MAX(Q$1:Q582)+1,"")</f>
        <v/>
      </c>
      <c r="R583" s="7" t="str">
        <f>IF($L583=R$4,MAX(R$1:R582)+1,"")</f>
        <v/>
      </c>
      <c r="S583" s="7" t="str">
        <f>IF($L583=S$4,MAX(S$1:S582)+1,"")</f>
        <v/>
      </c>
      <c r="T583" s="7" t="str">
        <f>IF($L583=T$4,MAX(T$1:T582)+1,"")</f>
        <v/>
      </c>
      <c r="U583" s="7">
        <f>IF($L583=U$4,MAX(U$1:U582)+1,"")</f>
        <v>82</v>
      </c>
      <c r="V583" s="6">
        <f t="shared" si="39"/>
        <v>82</v>
      </c>
      <c r="X583" s="7" t="str">
        <f>IF($J583=X$4,MAX(X$1:X582)+1,"")</f>
        <v/>
      </c>
      <c r="Y583" s="7" t="str">
        <f>IF($J583=Y$4,MAX(Y$1:Y582)+1,"")</f>
        <v/>
      </c>
      <c r="Z583" s="7" t="str">
        <f>IF($J583=Z$4,MAX(Z$1:Z582)+1,"")</f>
        <v/>
      </c>
      <c r="AA583" s="7" t="str">
        <f>IF($J583=AA$4,MAX(AA$1:AA582)+1,"")</f>
        <v/>
      </c>
      <c r="AB583" s="7" t="str">
        <f>IF($J583=AB$4,MAX(AB$1:AB582)+1,"")</f>
        <v/>
      </c>
      <c r="AC583" s="7" t="str">
        <f>IF($J583=AC$4,MAX(AC$1:AC582)+1,"")</f>
        <v/>
      </c>
      <c r="AD583" s="7" t="str">
        <f>IF($J583=AD$4,MAX(AD$1:AD582)+1,"")</f>
        <v/>
      </c>
      <c r="AE583" s="7" t="str">
        <f>IF($J583=AE$4,MAX(AE$1:AE582)+1,"")</f>
        <v/>
      </c>
      <c r="AF583" s="7" t="str">
        <f>IF($J583=AF$4,MAX(AF$1:AF582)+1,"")</f>
        <v/>
      </c>
      <c r="AG583" s="7" t="str">
        <f>IF($J583=AG$4,MAX(AG$1:AG582)+1,"")</f>
        <v/>
      </c>
      <c r="AH583" s="7" t="str">
        <f>IF($J583=AH$4,MAX(AH$1:AH582)+1,"")</f>
        <v/>
      </c>
      <c r="AI583" s="7" t="str">
        <f>IF($J583=AI$4,MAX(AI$1:AI582)+1,"")</f>
        <v/>
      </c>
      <c r="AJ583" s="7" t="str">
        <f>IF($J583=AJ$4,MAX(AJ$1:AJ582)+1,"")</f>
        <v/>
      </c>
      <c r="AK583" s="7" t="str">
        <f>IF($J583=AK$4,MAX(AK$1:AK582)+1,"")</f>
        <v/>
      </c>
      <c r="AL583" s="7" t="str">
        <f>IF($J583=AL$4,MAX(AL$1:AL582)+1,"")</f>
        <v/>
      </c>
      <c r="AM583" s="7">
        <f>IF($J583=AM$4,MAX(AM$1:AM582)+1,"")</f>
        <v>1</v>
      </c>
      <c r="AN583" s="7" t="str">
        <f>IF($J583=AN$4,MAX(AN$1:AN582)+1,"")</f>
        <v/>
      </c>
      <c r="AO583" s="7" t="str">
        <f>IF($J583=AO$4,MAX(AO$1:AO582)+1,"")</f>
        <v/>
      </c>
      <c r="AP583" s="7" t="str">
        <f>IF($J583=AP$4,MAX(AP$1:AP582)+1,"")</f>
        <v/>
      </c>
      <c r="AQ583" s="7" t="str">
        <f>IF($J583=AQ$4,MAX(AQ$1:AQ582)+1,"")</f>
        <v/>
      </c>
      <c r="AR583" s="7" t="str">
        <f>IF($J583=AR$4,MAX(AR$1:AR582)+1,"")</f>
        <v/>
      </c>
      <c r="AS583" s="7" t="str">
        <f>IF($J583=AS$4,MAX(AS$1:AS582)+1,"")</f>
        <v/>
      </c>
      <c r="AT583" s="7" t="str">
        <f>IF($J583=AT$4,MAX(AT$1:AT582)+1,"")</f>
        <v/>
      </c>
      <c r="AU583" s="7" t="str">
        <f>IF($J583=AU$4,MAX(AU$1:AU582)+1,"")</f>
        <v/>
      </c>
      <c r="AV583" s="7" t="str">
        <f>IF($J583=AV$4,MAX(AV$1:AV582)+1,"")</f>
        <v/>
      </c>
      <c r="AW583" s="7" t="str">
        <f>IF($J583=AW$4,MAX(AW$1:AW582)+1,"")</f>
        <v/>
      </c>
      <c r="AX583" s="7" t="str">
        <f>IF($J583=AX$4,MAX(AX$1:AX582)+1,"")</f>
        <v/>
      </c>
      <c r="AY583" s="7" t="str">
        <f>IF($J583=AY$4,MAX(AY$1:AY582)+1,"")</f>
        <v/>
      </c>
      <c r="AZ583" s="7" t="str">
        <f>IF($J583=AZ$4,MAX(AZ$1:AZ582)+1,"")</f>
        <v/>
      </c>
      <c r="BA583" s="7" t="str">
        <f>IF($J583=BA$4,MAX(BA$1:BA582)+1,"")</f>
        <v/>
      </c>
      <c r="BB583" s="7" t="str">
        <f>IF($J583=BB$4,MAX(BB$1:BB582)+1,"")</f>
        <v/>
      </c>
      <c r="BC583" s="7" t="str">
        <f>IF($J583=BC$4,MAX(BC$1:BC582)+1,"")</f>
        <v/>
      </c>
      <c r="BD583" s="7" t="str">
        <f>IF($J583=BD$4,MAX(BD$1:BD582)+1,"")</f>
        <v/>
      </c>
      <c r="BE583" s="7" t="str">
        <f>IF($J583=BE$4,MAX(BE$1:BE582)+1,"")</f>
        <v/>
      </c>
      <c r="BF583" s="7" t="str">
        <f>IF($J583=BF$4,MAX(BF$1:BF582)+1,"")</f>
        <v/>
      </c>
      <c r="BG583" s="7" t="str">
        <f>IF($J583=BG$4,MAX(BG$1:BG582)+1,"")</f>
        <v/>
      </c>
      <c r="BH583" s="7" t="str">
        <f>IF($J583=BH$4,MAX(BH$1:BH582)+1,"")</f>
        <v/>
      </c>
      <c r="BI583" s="6">
        <f t="shared" ref="BI583:BI645" si="40">SUM(X583:BH583)</f>
        <v>1</v>
      </c>
    </row>
    <row r="584" spans="1:61">
      <c r="A584" s="6" t="str">
        <f t="shared" si="37"/>
        <v>มัธยมศึกษาปีที่ 3/2-2</v>
      </c>
      <c r="B584" s="6" t="str">
        <f t="shared" si="38"/>
        <v>ช67309-2</v>
      </c>
      <c r="D584" s="7">
        <v>2</v>
      </c>
      <c r="E584" s="7" t="s">
        <v>1622</v>
      </c>
      <c r="F584" s="6" t="s">
        <v>1623</v>
      </c>
      <c r="G584" s="6" t="s">
        <v>1624</v>
      </c>
      <c r="H584" s="7" t="s">
        <v>789</v>
      </c>
      <c r="J584" s="7" t="str">
        <f>IF(K584='วิชา-ชั้นที่สอน'!$B$17,'วิชา-ชั้นที่สอน'!$A$17,IF(K584='วิชา-ชั้นที่สอน'!$B$18,'วิชา-ชั้นที่สอน'!$A$18,IF(K584='วิชา-ชั้นที่สอน'!$B$19,'วิชา-ชั้นที่สอน'!$A$19,IF(K584='วิชา-ชั้นที่สอน'!$B$20,'วิชา-ชั้นที่สอน'!$A$20,IF(K584='วิชา-ชั้นที่สอน'!$B$21,'วิชา-ชั้นที่สอน'!$A$21,IF(K584='วิชา-ชั้นที่สอน'!$B$22,'วิชา-ชั้นที่สอน'!$A$22,IF(K584='วิชา-ชั้นที่สอน'!$B$23,'วิชา-ชั้นที่สอน'!$A$23,"-")))))))</f>
        <v>ช67309</v>
      </c>
      <c r="K584" s="7" t="s">
        <v>1867</v>
      </c>
      <c r="L584" s="7" t="str">
        <f>IF(J584=0,"",IF(J584="-","",IF(J584="","",VLOOKUP(J584,'วิชา-ชั้นที่สอน'!$A$3:$F$59,3,FALSE))))</f>
        <v>นางสาวจันทนา  เกิดจันทร์ตรง</v>
      </c>
      <c r="M584" s="7" t="str">
        <f>IF(L584=$M$4,MAX(M$1:$M583)+1,"")</f>
        <v/>
      </c>
      <c r="N584" s="7" t="str">
        <f>IF($L584=N$4,MAX(N$1:N583)+1,"")</f>
        <v/>
      </c>
      <c r="O584" s="7" t="str">
        <f>IF($L584=O$4,MAX(O$1:O583)+1,"")</f>
        <v/>
      </c>
      <c r="P584" s="7" t="str">
        <f>IF($L584=P$4,MAX(P$1:P583)+1,"")</f>
        <v/>
      </c>
      <c r="Q584" s="7" t="str">
        <f>IF($L584=Q$4,MAX(Q$1:Q583)+1,"")</f>
        <v/>
      </c>
      <c r="R584" s="7" t="str">
        <f>IF($L584=R$4,MAX(R$1:R583)+1,"")</f>
        <v/>
      </c>
      <c r="S584" s="7" t="str">
        <f>IF($L584=S$4,MAX(S$1:S583)+1,"")</f>
        <v/>
      </c>
      <c r="T584" s="7" t="str">
        <f>IF($L584=T$4,MAX(T$1:T583)+1,"")</f>
        <v/>
      </c>
      <c r="U584" s="7">
        <f>IF($L584=U$4,MAX(U$1:U583)+1,"")</f>
        <v>83</v>
      </c>
      <c r="V584" s="6">
        <f t="shared" si="39"/>
        <v>83</v>
      </c>
      <c r="X584" s="7" t="str">
        <f>IF($J584=X$4,MAX(X$1:X583)+1,"")</f>
        <v/>
      </c>
      <c r="Y584" s="7" t="str">
        <f>IF($J584=Y$4,MAX(Y$1:Y583)+1,"")</f>
        <v/>
      </c>
      <c r="Z584" s="7" t="str">
        <f>IF($J584=Z$4,MAX(Z$1:Z583)+1,"")</f>
        <v/>
      </c>
      <c r="AA584" s="7" t="str">
        <f>IF($J584=AA$4,MAX(AA$1:AA583)+1,"")</f>
        <v/>
      </c>
      <c r="AB584" s="7" t="str">
        <f>IF($J584=AB$4,MAX(AB$1:AB583)+1,"")</f>
        <v/>
      </c>
      <c r="AC584" s="7" t="str">
        <f>IF($J584=AC$4,MAX(AC$1:AC583)+1,"")</f>
        <v/>
      </c>
      <c r="AD584" s="7" t="str">
        <f>IF($J584=AD$4,MAX(AD$1:AD583)+1,"")</f>
        <v/>
      </c>
      <c r="AE584" s="7" t="str">
        <f>IF($J584=AE$4,MAX(AE$1:AE583)+1,"")</f>
        <v/>
      </c>
      <c r="AF584" s="7" t="str">
        <f>IF($J584=AF$4,MAX(AF$1:AF583)+1,"")</f>
        <v/>
      </c>
      <c r="AG584" s="7" t="str">
        <f>IF($J584=AG$4,MAX(AG$1:AG583)+1,"")</f>
        <v/>
      </c>
      <c r="AH584" s="7" t="str">
        <f>IF($J584=AH$4,MAX(AH$1:AH583)+1,"")</f>
        <v/>
      </c>
      <c r="AI584" s="7" t="str">
        <f>IF($J584=AI$4,MAX(AI$1:AI583)+1,"")</f>
        <v/>
      </c>
      <c r="AJ584" s="7" t="str">
        <f>IF($J584=AJ$4,MAX(AJ$1:AJ583)+1,"")</f>
        <v/>
      </c>
      <c r="AK584" s="7" t="str">
        <f>IF($J584=AK$4,MAX(AK$1:AK583)+1,"")</f>
        <v/>
      </c>
      <c r="AL584" s="7" t="str">
        <f>IF($J584=AL$4,MAX(AL$1:AL583)+1,"")</f>
        <v/>
      </c>
      <c r="AM584" s="7">
        <f>IF($J584=AM$4,MAX(AM$1:AM583)+1,"")</f>
        <v>2</v>
      </c>
      <c r="AN584" s="7" t="str">
        <f>IF($J584=AN$4,MAX(AN$1:AN583)+1,"")</f>
        <v/>
      </c>
      <c r="AO584" s="7" t="str">
        <f>IF($J584=AO$4,MAX(AO$1:AO583)+1,"")</f>
        <v/>
      </c>
      <c r="AP584" s="7" t="str">
        <f>IF($J584=AP$4,MAX(AP$1:AP583)+1,"")</f>
        <v/>
      </c>
      <c r="AQ584" s="7" t="str">
        <f>IF($J584=AQ$4,MAX(AQ$1:AQ583)+1,"")</f>
        <v/>
      </c>
      <c r="AR584" s="7" t="str">
        <f>IF($J584=AR$4,MAX(AR$1:AR583)+1,"")</f>
        <v/>
      </c>
      <c r="AS584" s="7" t="str">
        <f>IF($J584=AS$4,MAX(AS$1:AS583)+1,"")</f>
        <v/>
      </c>
      <c r="AT584" s="7" t="str">
        <f>IF($J584=AT$4,MAX(AT$1:AT583)+1,"")</f>
        <v/>
      </c>
      <c r="AU584" s="7" t="str">
        <f>IF($J584=AU$4,MAX(AU$1:AU583)+1,"")</f>
        <v/>
      </c>
      <c r="AV584" s="7" t="str">
        <f>IF($J584=AV$4,MAX(AV$1:AV583)+1,"")</f>
        <v/>
      </c>
      <c r="AW584" s="7" t="str">
        <f>IF($J584=AW$4,MAX(AW$1:AW583)+1,"")</f>
        <v/>
      </c>
      <c r="AX584" s="7" t="str">
        <f>IF($J584=AX$4,MAX(AX$1:AX583)+1,"")</f>
        <v/>
      </c>
      <c r="AY584" s="7" t="str">
        <f>IF($J584=AY$4,MAX(AY$1:AY583)+1,"")</f>
        <v/>
      </c>
      <c r="AZ584" s="7" t="str">
        <f>IF($J584=AZ$4,MAX(AZ$1:AZ583)+1,"")</f>
        <v/>
      </c>
      <c r="BA584" s="7" t="str">
        <f>IF($J584=BA$4,MAX(BA$1:BA583)+1,"")</f>
        <v/>
      </c>
      <c r="BB584" s="7" t="str">
        <f>IF($J584=BB$4,MAX(BB$1:BB583)+1,"")</f>
        <v/>
      </c>
      <c r="BC584" s="7" t="str">
        <f>IF($J584=BC$4,MAX(BC$1:BC583)+1,"")</f>
        <v/>
      </c>
      <c r="BD584" s="7" t="str">
        <f>IF($J584=BD$4,MAX(BD$1:BD583)+1,"")</f>
        <v/>
      </c>
      <c r="BE584" s="7" t="str">
        <f>IF($J584=BE$4,MAX(BE$1:BE583)+1,"")</f>
        <v/>
      </c>
      <c r="BF584" s="7" t="str">
        <f>IF($J584=BF$4,MAX(BF$1:BF583)+1,"")</f>
        <v/>
      </c>
      <c r="BG584" s="7" t="str">
        <f>IF($J584=BG$4,MAX(BG$1:BG583)+1,"")</f>
        <v/>
      </c>
      <c r="BH584" s="7" t="str">
        <f>IF($J584=BH$4,MAX(BH$1:BH583)+1,"")</f>
        <v/>
      </c>
      <c r="BI584" s="6">
        <f t="shared" si="40"/>
        <v>2</v>
      </c>
    </row>
    <row r="585" spans="1:61">
      <c r="A585" s="6" t="str">
        <f t="shared" si="37"/>
        <v>มัธยมศึกษาปีที่ 3/2-3</v>
      </c>
      <c r="B585" s="6" t="str">
        <f t="shared" si="38"/>
        <v>ช67309-3</v>
      </c>
      <c r="D585" s="7">
        <v>3</v>
      </c>
      <c r="E585" s="7" t="s">
        <v>1625</v>
      </c>
      <c r="F585" s="6" t="s">
        <v>1626</v>
      </c>
      <c r="G585" s="6" t="s">
        <v>1627</v>
      </c>
      <c r="H585" s="7" t="s">
        <v>789</v>
      </c>
      <c r="J585" s="7" t="str">
        <f>IF(K585='วิชา-ชั้นที่สอน'!$B$17,'วิชา-ชั้นที่สอน'!$A$17,IF(K585='วิชา-ชั้นที่สอน'!$B$18,'วิชา-ชั้นที่สอน'!$A$18,IF(K585='วิชา-ชั้นที่สอน'!$B$19,'วิชา-ชั้นที่สอน'!$A$19,IF(K585='วิชา-ชั้นที่สอน'!$B$20,'วิชา-ชั้นที่สอน'!$A$20,IF(K585='วิชา-ชั้นที่สอน'!$B$21,'วิชา-ชั้นที่สอน'!$A$21,IF(K585='วิชา-ชั้นที่สอน'!$B$22,'วิชา-ชั้นที่สอน'!$A$22,IF(K585='วิชา-ชั้นที่สอน'!$B$23,'วิชา-ชั้นที่สอน'!$A$23,"-")))))))</f>
        <v>ช67309</v>
      </c>
      <c r="K585" s="7" t="s">
        <v>1867</v>
      </c>
      <c r="L585" s="7" t="str">
        <f>IF(J585=0,"",IF(J585="-","",IF(J585="","",VLOOKUP(J585,'วิชา-ชั้นที่สอน'!$A$3:$F$59,3,FALSE))))</f>
        <v>นางสาวจันทนา  เกิดจันทร์ตรง</v>
      </c>
      <c r="M585" s="7" t="str">
        <f>IF(L585=$M$4,MAX(M$1:$M584)+1,"")</f>
        <v/>
      </c>
      <c r="N585" s="7" t="str">
        <f>IF($L585=N$4,MAX(N$1:N584)+1,"")</f>
        <v/>
      </c>
      <c r="O585" s="7" t="str">
        <f>IF($L585=O$4,MAX(O$1:O584)+1,"")</f>
        <v/>
      </c>
      <c r="P585" s="7" t="str">
        <f>IF($L585=P$4,MAX(P$1:P584)+1,"")</f>
        <v/>
      </c>
      <c r="Q585" s="7" t="str">
        <f>IF($L585=Q$4,MAX(Q$1:Q584)+1,"")</f>
        <v/>
      </c>
      <c r="R585" s="7" t="str">
        <f>IF($L585=R$4,MAX(R$1:R584)+1,"")</f>
        <v/>
      </c>
      <c r="S585" s="7" t="str">
        <f>IF($L585=S$4,MAX(S$1:S584)+1,"")</f>
        <v/>
      </c>
      <c r="T585" s="7" t="str">
        <f>IF($L585=T$4,MAX(T$1:T584)+1,"")</f>
        <v/>
      </c>
      <c r="U585" s="7">
        <f>IF($L585=U$4,MAX(U$1:U584)+1,"")</f>
        <v>84</v>
      </c>
      <c r="V585" s="6">
        <f t="shared" si="39"/>
        <v>84</v>
      </c>
      <c r="X585" s="7" t="str">
        <f>IF($J585=X$4,MAX(X$1:X584)+1,"")</f>
        <v/>
      </c>
      <c r="Y585" s="7" t="str">
        <f>IF($J585=Y$4,MAX(Y$1:Y584)+1,"")</f>
        <v/>
      </c>
      <c r="Z585" s="7" t="str">
        <f>IF($J585=Z$4,MAX(Z$1:Z584)+1,"")</f>
        <v/>
      </c>
      <c r="AA585" s="7" t="str">
        <f>IF($J585=AA$4,MAX(AA$1:AA584)+1,"")</f>
        <v/>
      </c>
      <c r="AB585" s="7" t="str">
        <f>IF($J585=AB$4,MAX(AB$1:AB584)+1,"")</f>
        <v/>
      </c>
      <c r="AC585" s="7" t="str">
        <f>IF($J585=AC$4,MAX(AC$1:AC584)+1,"")</f>
        <v/>
      </c>
      <c r="AD585" s="7" t="str">
        <f>IF($J585=AD$4,MAX(AD$1:AD584)+1,"")</f>
        <v/>
      </c>
      <c r="AE585" s="7" t="str">
        <f>IF($J585=AE$4,MAX(AE$1:AE584)+1,"")</f>
        <v/>
      </c>
      <c r="AF585" s="7" t="str">
        <f>IF($J585=AF$4,MAX(AF$1:AF584)+1,"")</f>
        <v/>
      </c>
      <c r="AG585" s="7" t="str">
        <f>IF($J585=AG$4,MAX(AG$1:AG584)+1,"")</f>
        <v/>
      </c>
      <c r="AH585" s="7" t="str">
        <f>IF($J585=AH$4,MAX(AH$1:AH584)+1,"")</f>
        <v/>
      </c>
      <c r="AI585" s="7" t="str">
        <f>IF($J585=AI$4,MAX(AI$1:AI584)+1,"")</f>
        <v/>
      </c>
      <c r="AJ585" s="7" t="str">
        <f>IF($J585=AJ$4,MAX(AJ$1:AJ584)+1,"")</f>
        <v/>
      </c>
      <c r="AK585" s="7" t="str">
        <f>IF($J585=AK$4,MAX(AK$1:AK584)+1,"")</f>
        <v/>
      </c>
      <c r="AL585" s="7" t="str">
        <f>IF($J585=AL$4,MAX(AL$1:AL584)+1,"")</f>
        <v/>
      </c>
      <c r="AM585" s="7">
        <f>IF($J585=AM$4,MAX(AM$1:AM584)+1,"")</f>
        <v>3</v>
      </c>
      <c r="AN585" s="7" t="str">
        <f>IF($J585=AN$4,MAX(AN$1:AN584)+1,"")</f>
        <v/>
      </c>
      <c r="AO585" s="7" t="str">
        <f>IF($J585=AO$4,MAX(AO$1:AO584)+1,"")</f>
        <v/>
      </c>
      <c r="AP585" s="7" t="str">
        <f>IF($J585=AP$4,MAX(AP$1:AP584)+1,"")</f>
        <v/>
      </c>
      <c r="AQ585" s="7" t="str">
        <f>IF($J585=AQ$4,MAX(AQ$1:AQ584)+1,"")</f>
        <v/>
      </c>
      <c r="AR585" s="7" t="str">
        <f>IF($J585=AR$4,MAX(AR$1:AR584)+1,"")</f>
        <v/>
      </c>
      <c r="AS585" s="7" t="str">
        <f>IF($J585=AS$4,MAX(AS$1:AS584)+1,"")</f>
        <v/>
      </c>
      <c r="AT585" s="7" t="str">
        <f>IF($J585=AT$4,MAX(AT$1:AT584)+1,"")</f>
        <v/>
      </c>
      <c r="AU585" s="7" t="str">
        <f>IF($J585=AU$4,MAX(AU$1:AU584)+1,"")</f>
        <v/>
      </c>
      <c r="AV585" s="7" t="str">
        <f>IF($J585=AV$4,MAX(AV$1:AV584)+1,"")</f>
        <v/>
      </c>
      <c r="AW585" s="7" t="str">
        <f>IF($J585=AW$4,MAX(AW$1:AW584)+1,"")</f>
        <v/>
      </c>
      <c r="AX585" s="7" t="str">
        <f>IF($J585=AX$4,MAX(AX$1:AX584)+1,"")</f>
        <v/>
      </c>
      <c r="AY585" s="7" t="str">
        <f>IF($J585=AY$4,MAX(AY$1:AY584)+1,"")</f>
        <v/>
      </c>
      <c r="AZ585" s="7" t="str">
        <f>IF($J585=AZ$4,MAX(AZ$1:AZ584)+1,"")</f>
        <v/>
      </c>
      <c r="BA585" s="7" t="str">
        <f>IF($J585=BA$4,MAX(BA$1:BA584)+1,"")</f>
        <v/>
      </c>
      <c r="BB585" s="7" t="str">
        <f>IF($J585=BB$4,MAX(BB$1:BB584)+1,"")</f>
        <v/>
      </c>
      <c r="BC585" s="7" t="str">
        <f>IF($J585=BC$4,MAX(BC$1:BC584)+1,"")</f>
        <v/>
      </c>
      <c r="BD585" s="7" t="str">
        <f>IF($J585=BD$4,MAX(BD$1:BD584)+1,"")</f>
        <v/>
      </c>
      <c r="BE585" s="7" t="str">
        <f>IF($J585=BE$4,MAX(BE$1:BE584)+1,"")</f>
        <v/>
      </c>
      <c r="BF585" s="7" t="str">
        <f>IF($J585=BF$4,MAX(BF$1:BF584)+1,"")</f>
        <v/>
      </c>
      <c r="BG585" s="7" t="str">
        <f>IF($J585=BG$4,MAX(BG$1:BG584)+1,"")</f>
        <v/>
      </c>
      <c r="BH585" s="7" t="str">
        <f>IF($J585=BH$4,MAX(BH$1:BH584)+1,"")</f>
        <v/>
      </c>
      <c r="BI585" s="6">
        <f t="shared" si="40"/>
        <v>3</v>
      </c>
    </row>
    <row r="586" spans="1:61">
      <c r="A586" s="6" t="str">
        <f t="shared" si="37"/>
        <v>มัธยมศึกษาปีที่ 3/2-4</v>
      </c>
      <c r="B586" s="6" t="str">
        <f t="shared" si="38"/>
        <v>ช67309-4</v>
      </c>
      <c r="D586" s="7">
        <v>4</v>
      </c>
      <c r="E586" s="7" t="s">
        <v>1628</v>
      </c>
      <c r="F586" s="6" t="s">
        <v>1629</v>
      </c>
      <c r="G586" s="6" t="s">
        <v>1630</v>
      </c>
      <c r="H586" s="7" t="s">
        <v>789</v>
      </c>
      <c r="J586" s="7" t="str">
        <f>IF(K586='วิชา-ชั้นที่สอน'!$B$17,'วิชา-ชั้นที่สอน'!$A$17,IF(K586='วิชา-ชั้นที่สอน'!$B$18,'วิชา-ชั้นที่สอน'!$A$18,IF(K586='วิชา-ชั้นที่สอน'!$B$19,'วิชา-ชั้นที่สอน'!$A$19,IF(K586='วิชา-ชั้นที่สอน'!$B$20,'วิชา-ชั้นที่สอน'!$A$20,IF(K586='วิชา-ชั้นที่สอน'!$B$21,'วิชา-ชั้นที่สอน'!$A$21,IF(K586='วิชา-ชั้นที่สอน'!$B$22,'วิชา-ชั้นที่สอน'!$A$22,IF(K586='วิชา-ชั้นที่สอน'!$B$23,'วิชา-ชั้นที่สอน'!$A$23,"-")))))))</f>
        <v>ช67309</v>
      </c>
      <c r="K586" s="7" t="s">
        <v>1867</v>
      </c>
      <c r="L586" s="7" t="str">
        <f>IF(J586=0,"",IF(J586="-","",IF(J586="","",VLOOKUP(J586,'วิชา-ชั้นที่สอน'!$A$3:$F$59,3,FALSE))))</f>
        <v>นางสาวจันทนา  เกิดจันทร์ตรง</v>
      </c>
      <c r="M586" s="7" t="str">
        <f>IF(L586=$M$4,MAX(M$1:$M585)+1,"")</f>
        <v/>
      </c>
      <c r="N586" s="7" t="str">
        <f>IF($L586=N$4,MAX(N$1:N585)+1,"")</f>
        <v/>
      </c>
      <c r="O586" s="7" t="str">
        <f>IF($L586=O$4,MAX(O$1:O585)+1,"")</f>
        <v/>
      </c>
      <c r="P586" s="7" t="str">
        <f>IF($L586=P$4,MAX(P$1:P585)+1,"")</f>
        <v/>
      </c>
      <c r="Q586" s="7" t="str">
        <f>IF($L586=Q$4,MAX(Q$1:Q585)+1,"")</f>
        <v/>
      </c>
      <c r="R586" s="7" t="str">
        <f>IF($L586=R$4,MAX(R$1:R585)+1,"")</f>
        <v/>
      </c>
      <c r="S586" s="7" t="str">
        <f>IF($L586=S$4,MAX(S$1:S585)+1,"")</f>
        <v/>
      </c>
      <c r="T586" s="7" t="str">
        <f>IF($L586=T$4,MAX(T$1:T585)+1,"")</f>
        <v/>
      </c>
      <c r="U586" s="7">
        <f>IF($L586=U$4,MAX(U$1:U585)+1,"")</f>
        <v>85</v>
      </c>
      <c r="V586" s="6">
        <f t="shared" si="39"/>
        <v>85</v>
      </c>
      <c r="X586" s="7" t="str">
        <f>IF($J586=X$4,MAX(X$1:X585)+1,"")</f>
        <v/>
      </c>
      <c r="Y586" s="7" t="str">
        <f>IF($J586=Y$4,MAX(Y$1:Y585)+1,"")</f>
        <v/>
      </c>
      <c r="Z586" s="7" t="str">
        <f>IF($J586=Z$4,MAX(Z$1:Z585)+1,"")</f>
        <v/>
      </c>
      <c r="AA586" s="7" t="str">
        <f>IF($J586=AA$4,MAX(AA$1:AA585)+1,"")</f>
        <v/>
      </c>
      <c r="AB586" s="7" t="str">
        <f>IF($J586=AB$4,MAX(AB$1:AB585)+1,"")</f>
        <v/>
      </c>
      <c r="AC586" s="7" t="str">
        <f>IF($J586=AC$4,MAX(AC$1:AC585)+1,"")</f>
        <v/>
      </c>
      <c r="AD586" s="7" t="str">
        <f>IF($J586=AD$4,MAX(AD$1:AD585)+1,"")</f>
        <v/>
      </c>
      <c r="AE586" s="7" t="str">
        <f>IF($J586=AE$4,MAX(AE$1:AE585)+1,"")</f>
        <v/>
      </c>
      <c r="AF586" s="7" t="str">
        <f>IF($J586=AF$4,MAX(AF$1:AF585)+1,"")</f>
        <v/>
      </c>
      <c r="AG586" s="7" t="str">
        <f>IF($J586=AG$4,MAX(AG$1:AG585)+1,"")</f>
        <v/>
      </c>
      <c r="AH586" s="7" t="str">
        <f>IF($J586=AH$4,MAX(AH$1:AH585)+1,"")</f>
        <v/>
      </c>
      <c r="AI586" s="7" t="str">
        <f>IF($J586=AI$4,MAX(AI$1:AI585)+1,"")</f>
        <v/>
      </c>
      <c r="AJ586" s="7" t="str">
        <f>IF($J586=AJ$4,MAX(AJ$1:AJ585)+1,"")</f>
        <v/>
      </c>
      <c r="AK586" s="7" t="str">
        <f>IF($J586=AK$4,MAX(AK$1:AK585)+1,"")</f>
        <v/>
      </c>
      <c r="AL586" s="7" t="str">
        <f>IF($J586=AL$4,MAX(AL$1:AL585)+1,"")</f>
        <v/>
      </c>
      <c r="AM586" s="7">
        <f>IF($J586=AM$4,MAX(AM$1:AM585)+1,"")</f>
        <v>4</v>
      </c>
      <c r="AN586" s="7" t="str">
        <f>IF($J586=AN$4,MAX(AN$1:AN585)+1,"")</f>
        <v/>
      </c>
      <c r="AO586" s="7" t="str">
        <f>IF($J586=AO$4,MAX(AO$1:AO585)+1,"")</f>
        <v/>
      </c>
      <c r="AP586" s="7" t="str">
        <f>IF($J586=AP$4,MAX(AP$1:AP585)+1,"")</f>
        <v/>
      </c>
      <c r="AQ586" s="7" t="str">
        <f>IF($J586=AQ$4,MAX(AQ$1:AQ585)+1,"")</f>
        <v/>
      </c>
      <c r="AR586" s="7" t="str">
        <f>IF($J586=AR$4,MAX(AR$1:AR585)+1,"")</f>
        <v/>
      </c>
      <c r="AS586" s="7" t="str">
        <f>IF($J586=AS$4,MAX(AS$1:AS585)+1,"")</f>
        <v/>
      </c>
      <c r="AT586" s="7" t="str">
        <f>IF($J586=AT$4,MAX(AT$1:AT585)+1,"")</f>
        <v/>
      </c>
      <c r="AU586" s="7" t="str">
        <f>IF($J586=AU$4,MAX(AU$1:AU585)+1,"")</f>
        <v/>
      </c>
      <c r="AV586" s="7" t="str">
        <f>IF($J586=AV$4,MAX(AV$1:AV585)+1,"")</f>
        <v/>
      </c>
      <c r="AW586" s="7" t="str">
        <f>IF($J586=AW$4,MAX(AW$1:AW585)+1,"")</f>
        <v/>
      </c>
      <c r="AX586" s="7" t="str">
        <f>IF($J586=AX$4,MAX(AX$1:AX585)+1,"")</f>
        <v/>
      </c>
      <c r="AY586" s="7" t="str">
        <f>IF($J586=AY$4,MAX(AY$1:AY585)+1,"")</f>
        <v/>
      </c>
      <c r="AZ586" s="7" t="str">
        <f>IF($J586=AZ$4,MAX(AZ$1:AZ585)+1,"")</f>
        <v/>
      </c>
      <c r="BA586" s="7" t="str">
        <f>IF($J586=BA$4,MAX(BA$1:BA585)+1,"")</f>
        <v/>
      </c>
      <c r="BB586" s="7" t="str">
        <f>IF($J586=BB$4,MAX(BB$1:BB585)+1,"")</f>
        <v/>
      </c>
      <c r="BC586" s="7" t="str">
        <f>IF($J586=BC$4,MAX(BC$1:BC585)+1,"")</f>
        <v/>
      </c>
      <c r="BD586" s="7" t="str">
        <f>IF($J586=BD$4,MAX(BD$1:BD585)+1,"")</f>
        <v/>
      </c>
      <c r="BE586" s="7" t="str">
        <f>IF($J586=BE$4,MAX(BE$1:BE585)+1,"")</f>
        <v/>
      </c>
      <c r="BF586" s="7" t="str">
        <f>IF($J586=BF$4,MAX(BF$1:BF585)+1,"")</f>
        <v/>
      </c>
      <c r="BG586" s="7" t="str">
        <f>IF($J586=BG$4,MAX(BG$1:BG585)+1,"")</f>
        <v/>
      </c>
      <c r="BH586" s="7" t="str">
        <f>IF($J586=BH$4,MAX(BH$1:BH585)+1,"")</f>
        <v/>
      </c>
      <c r="BI586" s="6">
        <f t="shared" si="40"/>
        <v>4</v>
      </c>
    </row>
    <row r="587" spans="1:61">
      <c r="A587" s="6" t="str">
        <f t="shared" si="37"/>
        <v>มัธยมศึกษาปีที่ 3/2-5</v>
      </c>
      <c r="B587" s="6" t="str">
        <f t="shared" si="38"/>
        <v>ช67309-5</v>
      </c>
      <c r="D587" s="7">
        <v>5</v>
      </c>
      <c r="E587" s="7" t="s">
        <v>1631</v>
      </c>
      <c r="F587" s="6" t="s">
        <v>1632</v>
      </c>
      <c r="G587" s="6" t="s">
        <v>1633</v>
      </c>
      <c r="H587" s="7" t="s">
        <v>789</v>
      </c>
      <c r="J587" s="7" t="str">
        <f>IF(K587='วิชา-ชั้นที่สอน'!$B$17,'วิชา-ชั้นที่สอน'!$A$17,IF(K587='วิชา-ชั้นที่สอน'!$B$18,'วิชา-ชั้นที่สอน'!$A$18,IF(K587='วิชา-ชั้นที่สอน'!$B$19,'วิชา-ชั้นที่สอน'!$A$19,IF(K587='วิชา-ชั้นที่สอน'!$B$20,'วิชา-ชั้นที่สอน'!$A$20,IF(K587='วิชา-ชั้นที่สอน'!$B$21,'วิชา-ชั้นที่สอน'!$A$21,IF(K587='วิชา-ชั้นที่สอน'!$B$22,'วิชา-ชั้นที่สอน'!$A$22,IF(K587='วิชา-ชั้นที่สอน'!$B$23,'วิชา-ชั้นที่สอน'!$A$23,"-")))))))</f>
        <v>ช67309</v>
      </c>
      <c r="K587" s="7" t="s">
        <v>1867</v>
      </c>
      <c r="L587" s="7" t="str">
        <f>IF(J587=0,"",IF(J587="-","",IF(J587="","",VLOOKUP(J587,'วิชา-ชั้นที่สอน'!$A$3:$F$59,3,FALSE))))</f>
        <v>นางสาวจันทนา  เกิดจันทร์ตรง</v>
      </c>
      <c r="M587" s="7" t="str">
        <f>IF(L587=$M$4,MAX(M$1:$M586)+1,"")</f>
        <v/>
      </c>
      <c r="N587" s="7" t="str">
        <f>IF($L587=N$4,MAX(N$1:N586)+1,"")</f>
        <v/>
      </c>
      <c r="O587" s="7" t="str">
        <f>IF($L587=O$4,MAX(O$1:O586)+1,"")</f>
        <v/>
      </c>
      <c r="P587" s="7" t="str">
        <f>IF($L587=P$4,MAX(P$1:P586)+1,"")</f>
        <v/>
      </c>
      <c r="Q587" s="7" t="str">
        <f>IF($L587=Q$4,MAX(Q$1:Q586)+1,"")</f>
        <v/>
      </c>
      <c r="R587" s="7" t="str">
        <f>IF($L587=R$4,MAX(R$1:R586)+1,"")</f>
        <v/>
      </c>
      <c r="S587" s="7" t="str">
        <f>IF($L587=S$4,MAX(S$1:S586)+1,"")</f>
        <v/>
      </c>
      <c r="T587" s="7" t="str">
        <f>IF($L587=T$4,MAX(T$1:T586)+1,"")</f>
        <v/>
      </c>
      <c r="U587" s="7">
        <f>IF($L587=U$4,MAX(U$1:U586)+1,"")</f>
        <v>86</v>
      </c>
      <c r="V587" s="6">
        <f t="shared" si="39"/>
        <v>86</v>
      </c>
      <c r="X587" s="7" t="str">
        <f>IF($J587=X$4,MAX(X$1:X586)+1,"")</f>
        <v/>
      </c>
      <c r="Y587" s="7" t="str">
        <f>IF($J587=Y$4,MAX(Y$1:Y586)+1,"")</f>
        <v/>
      </c>
      <c r="Z587" s="7" t="str">
        <f>IF($J587=Z$4,MAX(Z$1:Z586)+1,"")</f>
        <v/>
      </c>
      <c r="AA587" s="7" t="str">
        <f>IF($J587=AA$4,MAX(AA$1:AA586)+1,"")</f>
        <v/>
      </c>
      <c r="AB587" s="7" t="str">
        <f>IF($J587=AB$4,MAX(AB$1:AB586)+1,"")</f>
        <v/>
      </c>
      <c r="AC587" s="7" t="str">
        <f>IF($J587=AC$4,MAX(AC$1:AC586)+1,"")</f>
        <v/>
      </c>
      <c r="AD587" s="7" t="str">
        <f>IF($J587=AD$4,MAX(AD$1:AD586)+1,"")</f>
        <v/>
      </c>
      <c r="AE587" s="7" t="str">
        <f>IF($J587=AE$4,MAX(AE$1:AE586)+1,"")</f>
        <v/>
      </c>
      <c r="AF587" s="7" t="str">
        <f>IF($J587=AF$4,MAX(AF$1:AF586)+1,"")</f>
        <v/>
      </c>
      <c r="AG587" s="7" t="str">
        <f>IF($J587=AG$4,MAX(AG$1:AG586)+1,"")</f>
        <v/>
      </c>
      <c r="AH587" s="7" t="str">
        <f>IF($J587=AH$4,MAX(AH$1:AH586)+1,"")</f>
        <v/>
      </c>
      <c r="AI587" s="7" t="str">
        <f>IF($J587=AI$4,MAX(AI$1:AI586)+1,"")</f>
        <v/>
      </c>
      <c r="AJ587" s="7" t="str">
        <f>IF($J587=AJ$4,MAX(AJ$1:AJ586)+1,"")</f>
        <v/>
      </c>
      <c r="AK587" s="7" t="str">
        <f>IF($J587=AK$4,MAX(AK$1:AK586)+1,"")</f>
        <v/>
      </c>
      <c r="AL587" s="7" t="str">
        <f>IF($J587=AL$4,MAX(AL$1:AL586)+1,"")</f>
        <v/>
      </c>
      <c r="AM587" s="7">
        <f>IF($J587=AM$4,MAX(AM$1:AM586)+1,"")</f>
        <v>5</v>
      </c>
      <c r="AN587" s="7" t="str">
        <f>IF($J587=AN$4,MAX(AN$1:AN586)+1,"")</f>
        <v/>
      </c>
      <c r="AO587" s="7" t="str">
        <f>IF($J587=AO$4,MAX(AO$1:AO586)+1,"")</f>
        <v/>
      </c>
      <c r="AP587" s="7" t="str">
        <f>IF($J587=AP$4,MAX(AP$1:AP586)+1,"")</f>
        <v/>
      </c>
      <c r="AQ587" s="7" t="str">
        <f>IF($J587=AQ$4,MAX(AQ$1:AQ586)+1,"")</f>
        <v/>
      </c>
      <c r="AR587" s="7" t="str">
        <f>IF($J587=AR$4,MAX(AR$1:AR586)+1,"")</f>
        <v/>
      </c>
      <c r="AS587" s="7" t="str">
        <f>IF($J587=AS$4,MAX(AS$1:AS586)+1,"")</f>
        <v/>
      </c>
      <c r="AT587" s="7" t="str">
        <f>IF($J587=AT$4,MAX(AT$1:AT586)+1,"")</f>
        <v/>
      </c>
      <c r="AU587" s="7" t="str">
        <f>IF($J587=AU$4,MAX(AU$1:AU586)+1,"")</f>
        <v/>
      </c>
      <c r="AV587" s="7" t="str">
        <f>IF($J587=AV$4,MAX(AV$1:AV586)+1,"")</f>
        <v/>
      </c>
      <c r="AW587" s="7" t="str">
        <f>IF($J587=AW$4,MAX(AW$1:AW586)+1,"")</f>
        <v/>
      </c>
      <c r="AX587" s="7" t="str">
        <f>IF($J587=AX$4,MAX(AX$1:AX586)+1,"")</f>
        <v/>
      </c>
      <c r="AY587" s="7" t="str">
        <f>IF($J587=AY$4,MAX(AY$1:AY586)+1,"")</f>
        <v/>
      </c>
      <c r="AZ587" s="7" t="str">
        <f>IF($J587=AZ$4,MAX(AZ$1:AZ586)+1,"")</f>
        <v/>
      </c>
      <c r="BA587" s="7" t="str">
        <f>IF($J587=BA$4,MAX(BA$1:BA586)+1,"")</f>
        <v/>
      </c>
      <c r="BB587" s="7" t="str">
        <f>IF($J587=BB$4,MAX(BB$1:BB586)+1,"")</f>
        <v/>
      </c>
      <c r="BC587" s="7" t="str">
        <f>IF($J587=BC$4,MAX(BC$1:BC586)+1,"")</f>
        <v/>
      </c>
      <c r="BD587" s="7" t="str">
        <f>IF($J587=BD$4,MAX(BD$1:BD586)+1,"")</f>
        <v/>
      </c>
      <c r="BE587" s="7" t="str">
        <f>IF($J587=BE$4,MAX(BE$1:BE586)+1,"")</f>
        <v/>
      </c>
      <c r="BF587" s="7" t="str">
        <f>IF($J587=BF$4,MAX(BF$1:BF586)+1,"")</f>
        <v/>
      </c>
      <c r="BG587" s="7" t="str">
        <f>IF($J587=BG$4,MAX(BG$1:BG586)+1,"")</f>
        <v/>
      </c>
      <c r="BH587" s="7" t="str">
        <f>IF($J587=BH$4,MAX(BH$1:BH586)+1,"")</f>
        <v/>
      </c>
      <c r="BI587" s="6">
        <f t="shared" si="40"/>
        <v>5</v>
      </c>
    </row>
    <row r="588" spans="1:61">
      <c r="A588" s="6" t="str">
        <f t="shared" si="37"/>
        <v>มัธยมศึกษาปีที่ 3/2-6</v>
      </c>
      <c r="B588" s="6" t="str">
        <f t="shared" si="38"/>
        <v>ช67309-6</v>
      </c>
      <c r="D588" s="7">
        <v>6</v>
      </c>
      <c r="E588" s="7" t="s">
        <v>1634</v>
      </c>
      <c r="F588" s="6" t="s">
        <v>1635</v>
      </c>
      <c r="G588" s="6" t="s">
        <v>1636</v>
      </c>
      <c r="H588" s="7" t="s">
        <v>789</v>
      </c>
      <c r="J588" s="7" t="str">
        <f>IF(K588='วิชา-ชั้นที่สอน'!$B$17,'วิชา-ชั้นที่สอน'!$A$17,IF(K588='วิชา-ชั้นที่สอน'!$B$18,'วิชา-ชั้นที่สอน'!$A$18,IF(K588='วิชา-ชั้นที่สอน'!$B$19,'วิชา-ชั้นที่สอน'!$A$19,IF(K588='วิชา-ชั้นที่สอน'!$B$20,'วิชา-ชั้นที่สอน'!$A$20,IF(K588='วิชา-ชั้นที่สอน'!$B$21,'วิชา-ชั้นที่สอน'!$A$21,IF(K588='วิชา-ชั้นที่สอน'!$B$22,'วิชา-ชั้นที่สอน'!$A$22,IF(K588='วิชา-ชั้นที่สอน'!$B$23,'วิชา-ชั้นที่สอน'!$A$23,"-")))))))</f>
        <v>ช67309</v>
      </c>
      <c r="K588" s="7" t="s">
        <v>1867</v>
      </c>
      <c r="L588" s="7" t="str">
        <f>IF(J588=0,"",IF(J588="-","",IF(J588="","",VLOOKUP(J588,'วิชา-ชั้นที่สอน'!$A$3:$F$59,3,FALSE))))</f>
        <v>นางสาวจันทนา  เกิดจันทร์ตรง</v>
      </c>
      <c r="M588" s="7" t="str">
        <f>IF(L588=$M$4,MAX(M$1:$M587)+1,"")</f>
        <v/>
      </c>
      <c r="N588" s="7" t="str">
        <f>IF($L588=N$4,MAX(N$1:N587)+1,"")</f>
        <v/>
      </c>
      <c r="O588" s="7" t="str">
        <f>IF($L588=O$4,MAX(O$1:O587)+1,"")</f>
        <v/>
      </c>
      <c r="P588" s="7" t="str">
        <f>IF($L588=P$4,MAX(P$1:P587)+1,"")</f>
        <v/>
      </c>
      <c r="Q588" s="7" t="str">
        <f>IF($L588=Q$4,MAX(Q$1:Q587)+1,"")</f>
        <v/>
      </c>
      <c r="R588" s="7" t="str">
        <f>IF($L588=R$4,MAX(R$1:R587)+1,"")</f>
        <v/>
      </c>
      <c r="S588" s="7" t="str">
        <f>IF($L588=S$4,MAX(S$1:S587)+1,"")</f>
        <v/>
      </c>
      <c r="T588" s="7" t="str">
        <f>IF($L588=T$4,MAX(T$1:T587)+1,"")</f>
        <v/>
      </c>
      <c r="U588" s="7">
        <f>IF($L588=U$4,MAX(U$1:U587)+1,"")</f>
        <v>87</v>
      </c>
      <c r="V588" s="6">
        <f t="shared" si="39"/>
        <v>87</v>
      </c>
      <c r="X588" s="7" t="str">
        <f>IF($J588=X$4,MAX(X$1:X587)+1,"")</f>
        <v/>
      </c>
      <c r="Y588" s="7" t="str">
        <f>IF($J588=Y$4,MAX(Y$1:Y587)+1,"")</f>
        <v/>
      </c>
      <c r="Z588" s="7" t="str">
        <f>IF($J588=Z$4,MAX(Z$1:Z587)+1,"")</f>
        <v/>
      </c>
      <c r="AA588" s="7" t="str">
        <f>IF($J588=AA$4,MAX(AA$1:AA587)+1,"")</f>
        <v/>
      </c>
      <c r="AB588" s="7" t="str">
        <f>IF($J588=AB$4,MAX(AB$1:AB587)+1,"")</f>
        <v/>
      </c>
      <c r="AC588" s="7" t="str">
        <f>IF($J588=AC$4,MAX(AC$1:AC587)+1,"")</f>
        <v/>
      </c>
      <c r="AD588" s="7" t="str">
        <f>IF($J588=AD$4,MAX(AD$1:AD587)+1,"")</f>
        <v/>
      </c>
      <c r="AE588" s="7" t="str">
        <f>IF($J588=AE$4,MAX(AE$1:AE587)+1,"")</f>
        <v/>
      </c>
      <c r="AF588" s="7" t="str">
        <f>IF($J588=AF$4,MAX(AF$1:AF587)+1,"")</f>
        <v/>
      </c>
      <c r="AG588" s="7" t="str">
        <f>IF($J588=AG$4,MAX(AG$1:AG587)+1,"")</f>
        <v/>
      </c>
      <c r="AH588" s="7" t="str">
        <f>IF($J588=AH$4,MAX(AH$1:AH587)+1,"")</f>
        <v/>
      </c>
      <c r="AI588" s="7" t="str">
        <f>IF($J588=AI$4,MAX(AI$1:AI587)+1,"")</f>
        <v/>
      </c>
      <c r="AJ588" s="7" t="str">
        <f>IF($J588=AJ$4,MAX(AJ$1:AJ587)+1,"")</f>
        <v/>
      </c>
      <c r="AK588" s="7" t="str">
        <f>IF($J588=AK$4,MAX(AK$1:AK587)+1,"")</f>
        <v/>
      </c>
      <c r="AL588" s="7" t="str">
        <f>IF($J588=AL$4,MAX(AL$1:AL587)+1,"")</f>
        <v/>
      </c>
      <c r="AM588" s="7">
        <f>IF($J588=AM$4,MAX(AM$1:AM587)+1,"")</f>
        <v>6</v>
      </c>
      <c r="AN588" s="7" t="str">
        <f>IF($J588=AN$4,MAX(AN$1:AN587)+1,"")</f>
        <v/>
      </c>
      <c r="AO588" s="7" t="str">
        <f>IF($J588=AO$4,MAX(AO$1:AO587)+1,"")</f>
        <v/>
      </c>
      <c r="AP588" s="7" t="str">
        <f>IF($J588=AP$4,MAX(AP$1:AP587)+1,"")</f>
        <v/>
      </c>
      <c r="AQ588" s="7" t="str">
        <f>IF($J588=AQ$4,MAX(AQ$1:AQ587)+1,"")</f>
        <v/>
      </c>
      <c r="AR588" s="7" t="str">
        <f>IF($J588=AR$4,MAX(AR$1:AR587)+1,"")</f>
        <v/>
      </c>
      <c r="AS588" s="7" t="str">
        <f>IF($J588=AS$4,MAX(AS$1:AS587)+1,"")</f>
        <v/>
      </c>
      <c r="AT588" s="7" t="str">
        <f>IF($J588=AT$4,MAX(AT$1:AT587)+1,"")</f>
        <v/>
      </c>
      <c r="AU588" s="7" t="str">
        <f>IF($J588=AU$4,MAX(AU$1:AU587)+1,"")</f>
        <v/>
      </c>
      <c r="AV588" s="7" t="str">
        <f>IF($J588=AV$4,MAX(AV$1:AV587)+1,"")</f>
        <v/>
      </c>
      <c r="AW588" s="7" t="str">
        <f>IF($J588=AW$4,MAX(AW$1:AW587)+1,"")</f>
        <v/>
      </c>
      <c r="AX588" s="7" t="str">
        <f>IF($J588=AX$4,MAX(AX$1:AX587)+1,"")</f>
        <v/>
      </c>
      <c r="AY588" s="7" t="str">
        <f>IF($J588=AY$4,MAX(AY$1:AY587)+1,"")</f>
        <v/>
      </c>
      <c r="AZ588" s="7" t="str">
        <f>IF($J588=AZ$4,MAX(AZ$1:AZ587)+1,"")</f>
        <v/>
      </c>
      <c r="BA588" s="7" t="str">
        <f>IF($J588=BA$4,MAX(BA$1:BA587)+1,"")</f>
        <v/>
      </c>
      <c r="BB588" s="7" t="str">
        <f>IF($J588=BB$4,MAX(BB$1:BB587)+1,"")</f>
        <v/>
      </c>
      <c r="BC588" s="7" t="str">
        <f>IF($J588=BC$4,MAX(BC$1:BC587)+1,"")</f>
        <v/>
      </c>
      <c r="BD588" s="7" t="str">
        <f>IF($J588=BD$4,MAX(BD$1:BD587)+1,"")</f>
        <v/>
      </c>
      <c r="BE588" s="7" t="str">
        <f>IF($J588=BE$4,MAX(BE$1:BE587)+1,"")</f>
        <v/>
      </c>
      <c r="BF588" s="7" t="str">
        <f>IF($J588=BF$4,MAX(BF$1:BF587)+1,"")</f>
        <v/>
      </c>
      <c r="BG588" s="7" t="str">
        <f>IF($J588=BG$4,MAX(BG$1:BG587)+1,"")</f>
        <v/>
      </c>
      <c r="BH588" s="7" t="str">
        <f>IF($J588=BH$4,MAX(BH$1:BH587)+1,"")</f>
        <v/>
      </c>
      <c r="BI588" s="6">
        <f t="shared" si="40"/>
        <v>6</v>
      </c>
    </row>
    <row r="589" spans="1:61">
      <c r="A589" s="6" t="str">
        <f t="shared" si="37"/>
        <v>มัธยมศึกษาปีที่ 3/2-7</v>
      </c>
      <c r="B589" s="6" t="str">
        <f t="shared" si="38"/>
        <v>ช67309-7</v>
      </c>
      <c r="D589" s="7">
        <v>7</v>
      </c>
      <c r="E589" s="7" t="s">
        <v>1637</v>
      </c>
      <c r="F589" s="6" t="s">
        <v>1638</v>
      </c>
      <c r="G589" s="6" t="s">
        <v>1639</v>
      </c>
      <c r="H589" s="7" t="s">
        <v>789</v>
      </c>
      <c r="J589" s="7" t="str">
        <f>IF(K589='วิชา-ชั้นที่สอน'!$B$17,'วิชา-ชั้นที่สอน'!$A$17,IF(K589='วิชา-ชั้นที่สอน'!$B$18,'วิชา-ชั้นที่สอน'!$A$18,IF(K589='วิชา-ชั้นที่สอน'!$B$19,'วิชา-ชั้นที่สอน'!$A$19,IF(K589='วิชา-ชั้นที่สอน'!$B$20,'วิชา-ชั้นที่สอน'!$A$20,IF(K589='วิชา-ชั้นที่สอน'!$B$21,'วิชา-ชั้นที่สอน'!$A$21,IF(K589='วิชา-ชั้นที่สอน'!$B$22,'วิชา-ชั้นที่สอน'!$A$22,IF(K589='วิชา-ชั้นที่สอน'!$B$23,'วิชา-ชั้นที่สอน'!$A$23,"-")))))))</f>
        <v>ช67309</v>
      </c>
      <c r="K589" s="7" t="s">
        <v>1867</v>
      </c>
      <c r="L589" s="7" t="str">
        <f>IF(J589=0,"",IF(J589="-","",IF(J589="","",VLOOKUP(J589,'วิชา-ชั้นที่สอน'!$A$3:$F$59,3,FALSE))))</f>
        <v>นางสาวจันทนา  เกิดจันทร์ตรง</v>
      </c>
      <c r="M589" s="7" t="str">
        <f>IF(L589=$M$4,MAX(M$1:$M588)+1,"")</f>
        <v/>
      </c>
      <c r="N589" s="7" t="str">
        <f>IF($L589=N$4,MAX(N$1:N588)+1,"")</f>
        <v/>
      </c>
      <c r="O589" s="7" t="str">
        <f>IF($L589=O$4,MAX(O$1:O588)+1,"")</f>
        <v/>
      </c>
      <c r="P589" s="7" t="str">
        <f>IF($L589=P$4,MAX(P$1:P588)+1,"")</f>
        <v/>
      </c>
      <c r="Q589" s="7" t="str">
        <f>IF($L589=Q$4,MAX(Q$1:Q588)+1,"")</f>
        <v/>
      </c>
      <c r="R589" s="7" t="str">
        <f>IF($L589=R$4,MAX(R$1:R588)+1,"")</f>
        <v/>
      </c>
      <c r="S589" s="7" t="str">
        <f>IF($L589=S$4,MAX(S$1:S588)+1,"")</f>
        <v/>
      </c>
      <c r="T589" s="7" t="str">
        <f>IF($L589=T$4,MAX(T$1:T588)+1,"")</f>
        <v/>
      </c>
      <c r="U589" s="7">
        <f>IF($L589=U$4,MAX(U$1:U588)+1,"")</f>
        <v>88</v>
      </c>
      <c r="V589" s="6">
        <f t="shared" si="39"/>
        <v>88</v>
      </c>
      <c r="X589" s="7" t="str">
        <f>IF($J589=X$4,MAX(X$1:X588)+1,"")</f>
        <v/>
      </c>
      <c r="Y589" s="7" t="str">
        <f>IF($J589=Y$4,MAX(Y$1:Y588)+1,"")</f>
        <v/>
      </c>
      <c r="Z589" s="7" t="str">
        <f>IF($J589=Z$4,MAX(Z$1:Z588)+1,"")</f>
        <v/>
      </c>
      <c r="AA589" s="7" t="str">
        <f>IF($J589=AA$4,MAX(AA$1:AA588)+1,"")</f>
        <v/>
      </c>
      <c r="AB589" s="7" t="str">
        <f>IF($J589=AB$4,MAX(AB$1:AB588)+1,"")</f>
        <v/>
      </c>
      <c r="AC589" s="7" t="str">
        <f>IF($J589=AC$4,MAX(AC$1:AC588)+1,"")</f>
        <v/>
      </c>
      <c r="AD589" s="7" t="str">
        <f>IF($J589=AD$4,MAX(AD$1:AD588)+1,"")</f>
        <v/>
      </c>
      <c r="AE589" s="7" t="str">
        <f>IF($J589=AE$4,MAX(AE$1:AE588)+1,"")</f>
        <v/>
      </c>
      <c r="AF589" s="7" t="str">
        <f>IF($J589=AF$4,MAX(AF$1:AF588)+1,"")</f>
        <v/>
      </c>
      <c r="AG589" s="7" t="str">
        <f>IF($J589=AG$4,MAX(AG$1:AG588)+1,"")</f>
        <v/>
      </c>
      <c r="AH589" s="7" t="str">
        <f>IF($J589=AH$4,MAX(AH$1:AH588)+1,"")</f>
        <v/>
      </c>
      <c r="AI589" s="7" t="str">
        <f>IF($J589=AI$4,MAX(AI$1:AI588)+1,"")</f>
        <v/>
      </c>
      <c r="AJ589" s="7" t="str">
        <f>IF($J589=AJ$4,MAX(AJ$1:AJ588)+1,"")</f>
        <v/>
      </c>
      <c r="AK589" s="7" t="str">
        <f>IF($J589=AK$4,MAX(AK$1:AK588)+1,"")</f>
        <v/>
      </c>
      <c r="AL589" s="7" t="str">
        <f>IF($J589=AL$4,MAX(AL$1:AL588)+1,"")</f>
        <v/>
      </c>
      <c r="AM589" s="7">
        <f>IF($J589=AM$4,MAX(AM$1:AM588)+1,"")</f>
        <v>7</v>
      </c>
      <c r="AN589" s="7" t="str">
        <f>IF($J589=AN$4,MAX(AN$1:AN588)+1,"")</f>
        <v/>
      </c>
      <c r="AO589" s="7" t="str">
        <f>IF($J589=AO$4,MAX(AO$1:AO588)+1,"")</f>
        <v/>
      </c>
      <c r="AP589" s="7" t="str">
        <f>IF($J589=AP$4,MAX(AP$1:AP588)+1,"")</f>
        <v/>
      </c>
      <c r="AQ589" s="7" t="str">
        <f>IF($J589=AQ$4,MAX(AQ$1:AQ588)+1,"")</f>
        <v/>
      </c>
      <c r="AR589" s="7" t="str">
        <f>IF($J589=AR$4,MAX(AR$1:AR588)+1,"")</f>
        <v/>
      </c>
      <c r="AS589" s="7" t="str">
        <f>IF($J589=AS$4,MAX(AS$1:AS588)+1,"")</f>
        <v/>
      </c>
      <c r="AT589" s="7" t="str">
        <f>IF($J589=AT$4,MAX(AT$1:AT588)+1,"")</f>
        <v/>
      </c>
      <c r="AU589" s="7" t="str">
        <f>IF($J589=AU$4,MAX(AU$1:AU588)+1,"")</f>
        <v/>
      </c>
      <c r="AV589" s="7" t="str">
        <f>IF($J589=AV$4,MAX(AV$1:AV588)+1,"")</f>
        <v/>
      </c>
      <c r="AW589" s="7" t="str">
        <f>IF($J589=AW$4,MAX(AW$1:AW588)+1,"")</f>
        <v/>
      </c>
      <c r="AX589" s="7" t="str">
        <f>IF($J589=AX$4,MAX(AX$1:AX588)+1,"")</f>
        <v/>
      </c>
      <c r="AY589" s="7" t="str">
        <f>IF($J589=AY$4,MAX(AY$1:AY588)+1,"")</f>
        <v/>
      </c>
      <c r="AZ589" s="7" t="str">
        <f>IF($J589=AZ$4,MAX(AZ$1:AZ588)+1,"")</f>
        <v/>
      </c>
      <c r="BA589" s="7" t="str">
        <f>IF($J589=BA$4,MAX(BA$1:BA588)+1,"")</f>
        <v/>
      </c>
      <c r="BB589" s="7" t="str">
        <f>IF($J589=BB$4,MAX(BB$1:BB588)+1,"")</f>
        <v/>
      </c>
      <c r="BC589" s="7" t="str">
        <f>IF($J589=BC$4,MAX(BC$1:BC588)+1,"")</f>
        <v/>
      </c>
      <c r="BD589" s="7" t="str">
        <f>IF($J589=BD$4,MAX(BD$1:BD588)+1,"")</f>
        <v/>
      </c>
      <c r="BE589" s="7" t="str">
        <f>IF($J589=BE$4,MAX(BE$1:BE588)+1,"")</f>
        <v/>
      </c>
      <c r="BF589" s="7" t="str">
        <f>IF($J589=BF$4,MAX(BF$1:BF588)+1,"")</f>
        <v/>
      </c>
      <c r="BG589" s="7" t="str">
        <f>IF($J589=BG$4,MAX(BG$1:BG588)+1,"")</f>
        <v/>
      </c>
      <c r="BH589" s="7" t="str">
        <f>IF($J589=BH$4,MAX(BH$1:BH588)+1,"")</f>
        <v/>
      </c>
      <c r="BI589" s="6">
        <f t="shared" si="40"/>
        <v>7</v>
      </c>
    </row>
    <row r="590" spans="1:61">
      <c r="A590" s="6" t="str">
        <f t="shared" si="37"/>
        <v>มัธยมศึกษาปีที่ 3/2-8</v>
      </c>
      <c r="B590" s="6" t="str">
        <f t="shared" si="38"/>
        <v>ช67309-8</v>
      </c>
      <c r="D590" s="7">
        <v>8</v>
      </c>
      <c r="E590" s="7" t="s">
        <v>1640</v>
      </c>
      <c r="F590" s="6" t="s">
        <v>1641</v>
      </c>
      <c r="G590" s="6" t="s">
        <v>1642</v>
      </c>
      <c r="H590" s="7" t="s">
        <v>789</v>
      </c>
      <c r="J590" s="7" t="str">
        <f>IF(K590='วิชา-ชั้นที่สอน'!$B$17,'วิชา-ชั้นที่สอน'!$A$17,IF(K590='วิชา-ชั้นที่สอน'!$B$18,'วิชา-ชั้นที่สอน'!$A$18,IF(K590='วิชา-ชั้นที่สอน'!$B$19,'วิชา-ชั้นที่สอน'!$A$19,IF(K590='วิชา-ชั้นที่สอน'!$B$20,'วิชา-ชั้นที่สอน'!$A$20,IF(K590='วิชา-ชั้นที่สอน'!$B$21,'วิชา-ชั้นที่สอน'!$A$21,IF(K590='วิชา-ชั้นที่สอน'!$B$22,'วิชา-ชั้นที่สอน'!$A$22,IF(K590='วิชา-ชั้นที่สอน'!$B$23,'วิชา-ชั้นที่สอน'!$A$23,"-")))))))</f>
        <v>ช67309</v>
      </c>
      <c r="K590" s="7" t="s">
        <v>1867</v>
      </c>
      <c r="L590" s="7" t="str">
        <f>IF(J590=0,"",IF(J590="-","",IF(J590="","",VLOOKUP(J590,'วิชา-ชั้นที่สอน'!$A$3:$F$59,3,FALSE))))</f>
        <v>นางสาวจันทนา  เกิดจันทร์ตรง</v>
      </c>
      <c r="M590" s="7" t="str">
        <f>IF(L590=$M$4,MAX(M$1:$M589)+1,"")</f>
        <v/>
      </c>
      <c r="N590" s="7" t="str">
        <f>IF($L590=N$4,MAX(N$1:N589)+1,"")</f>
        <v/>
      </c>
      <c r="O590" s="7" t="str">
        <f>IF($L590=O$4,MAX(O$1:O589)+1,"")</f>
        <v/>
      </c>
      <c r="P590" s="7" t="str">
        <f>IF($L590=P$4,MAX(P$1:P589)+1,"")</f>
        <v/>
      </c>
      <c r="Q590" s="7" t="str">
        <f>IF($L590=Q$4,MAX(Q$1:Q589)+1,"")</f>
        <v/>
      </c>
      <c r="R590" s="7" t="str">
        <f>IF($L590=R$4,MAX(R$1:R589)+1,"")</f>
        <v/>
      </c>
      <c r="S590" s="7" t="str">
        <f>IF($L590=S$4,MAX(S$1:S589)+1,"")</f>
        <v/>
      </c>
      <c r="T590" s="7" t="str">
        <f>IF($L590=T$4,MAX(T$1:T589)+1,"")</f>
        <v/>
      </c>
      <c r="U590" s="7">
        <f>IF($L590=U$4,MAX(U$1:U589)+1,"")</f>
        <v>89</v>
      </c>
      <c r="V590" s="6">
        <f t="shared" si="39"/>
        <v>89</v>
      </c>
      <c r="X590" s="7" t="str">
        <f>IF($J590=X$4,MAX(X$1:X589)+1,"")</f>
        <v/>
      </c>
      <c r="Y590" s="7" t="str">
        <f>IF($J590=Y$4,MAX(Y$1:Y589)+1,"")</f>
        <v/>
      </c>
      <c r="Z590" s="7" t="str">
        <f>IF($J590=Z$4,MAX(Z$1:Z589)+1,"")</f>
        <v/>
      </c>
      <c r="AA590" s="7" t="str">
        <f>IF($J590=AA$4,MAX(AA$1:AA589)+1,"")</f>
        <v/>
      </c>
      <c r="AB590" s="7" t="str">
        <f>IF($J590=AB$4,MAX(AB$1:AB589)+1,"")</f>
        <v/>
      </c>
      <c r="AC590" s="7" t="str">
        <f>IF($J590=AC$4,MAX(AC$1:AC589)+1,"")</f>
        <v/>
      </c>
      <c r="AD590" s="7" t="str">
        <f>IF($J590=AD$4,MAX(AD$1:AD589)+1,"")</f>
        <v/>
      </c>
      <c r="AE590" s="7" t="str">
        <f>IF($J590=AE$4,MAX(AE$1:AE589)+1,"")</f>
        <v/>
      </c>
      <c r="AF590" s="7" t="str">
        <f>IF($J590=AF$4,MAX(AF$1:AF589)+1,"")</f>
        <v/>
      </c>
      <c r="AG590" s="7" t="str">
        <f>IF($J590=AG$4,MAX(AG$1:AG589)+1,"")</f>
        <v/>
      </c>
      <c r="AH590" s="7" t="str">
        <f>IF($J590=AH$4,MAX(AH$1:AH589)+1,"")</f>
        <v/>
      </c>
      <c r="AI590" s="7" t="str">
        <f>IF($J590=AI$4,MAX(AI$1:AI589)+1,"")</f>
        <v/>
      </c>
      <c r="AJ590" s="7" t="str">
        <f>IF($J590=AJ$4,MAX(AJ$1:AJ589)+1,"")</f>
        <v/>
      </c>
      <c r="AK590" s="7" t="str">
        <f>IF($J590=AK$4,MAX(AK$1:AK589)+1,"")</f>
        <v/>
      </c>
      <c r="AL590" s="7" t="str">
        <f>IF($J590=AL$4,MAX(AL$1:AL589)+1,"")</f>
        <v/>
      </c>
      <c r="AM590" s="7">
        <f>IF($J590=AM$4,MAX(AM$1:AM589)+1,"")</f>
        <v>8</v>
      </c>
      <c r="AN590" s="7" t="str">
        <f>IF($J590=AN$4,MAX(AN$1:AN589)+1,"")</f>
        <v/>
      </c>
      <c r="AO590" s="7" t="str">
        <f>IF($J590=AO$4,MAX(AO$1:AO589)+1,"")</f>
        <v/>
      </c>
      <c r="AP590" s="7" t="str">
        <f>IF($J590=AP$4,MAX(AP$1:AP589)+1,"")</f>
        <v/>
      </c>
      <c r="AQ590" s="7" t="str">
        <f>IF($J590=AQ$4,MAX(AQ$1:AQ589)+1,"")</f>
        <v/>
      </c>
      <c r="AR590" s="7" t="str">
        <f>IF($J590=AR$4,MAX(AR$1:AR589)+1,"")</f>
        <v/>
      </c>
      <c r="AS590" s="7" t="str">
        <f>IF($J590=AS$4,MAX(AS$1:AS589)+1,"")</f>
        <v/>
      </c>
      <c r="AT590" s="7" t="str">
        <f>IF($J590=AT$4,MAX(AT$1:AT589)+1,"")</f>
        <v/>
      </c>
      <c r="AU590" s="7" t="str">
        <f>IF($J590=AU$4,MAX(AU$1:AU589)+1,"")</f>
        <v/>
      </c>
      <c r="AV590" s="7" t="str">
        <f>IF($J590=AV$4,MAX(AV$1:AV589)+1,"")</f>
        <v/>
      </c>
      <c r="AW590" s="7" t="str">
        <f>IF($J590=AW$4,MAX(AW$1:AW589)+1,"")</f>
        <v/>
      </c>
      <c r="AX590" s="7" t="str">
        <f>IF($J590=AX$4,MAX(AX$1:AX589)+1,"")</f>
        <v/>
      </c>
      <c r="AY590" s="7" t="str">
        <f>IF($J590=AY$4,MAX(AY$1:AY589)+1,"")</f>
        <v/>
      </c>
      <c r="AZ590" s="7" t="str">
        <f>IF($J590=AZ$4,MAX(AZ$1:AZ589)+1,"")</f>
        <v/>
      </c>
      <c r="BA590" s="7" t="str">
        <f>IF($J590=BA$4,MAX(BA$1:BA589)+1,"")</f>
        <v/>
      </c>
      <c r="BB590" s="7" t="str">
        <f>IF($J590=BB$4,MAX(BB$1:BB589)+1,"")</f>
        <v/>
      </c>
      <c r="BC590" s="7" t="str">
        <f>IF($J590=BC$4,MAX(BC$1:BC589)+1,"")</f>
        <v/>
      </c>
      <c r="BD590" s="7" t="str">
        <f>IF($J590=BD$4,MAX(BD$1:BD589)+1,"")</f>
        <v/>
      </c>
      <c r="BE590" s="7" t="str">
        <f>IF($J590=BE$4,MAX(BE$1:BE589)+1,"")</f>
        <v/>
      </c>
      <c r="BF590" s="7" t="str">
        <f>IF($J590=BF$4,MAX(BF$1:BF589)+1,"")</f>
        <v/>
      </c>
      <c r="BG590" s="7" t="str">
        <f>IF($J590=BG$4,MAX(BG$1:BG589)+1,"")</f>
        <v/>
      </c>
      <c r="BH590" s="7" t="str">
        <f>IF($J590=BH$4,MAX(BH$1:BH589)+1,"")</f>
        <v/>
      </c>
      <c r="BI590" s="6">
        <f t="shared" si="40"/>
        <v>8</v>
      </c>
    </row>
    <row r="591" spans="1:61">
      <c r="A591" s="6" t="str">
        <f t="shared" si="37"/>
        <v>มัธยมศึกษาปีที่ 3/2-9</v>
      </c>
      <c r="B591" s="6" t="str">
        <f t="shared" si="38"/>
        <v>ช67309-9</v>
      </c>
      <c r="D591" s="7">
        <v>9</v>
      </c>
      <c r="E591" s="7" t="s">
        <v>1643</v>
      </c>
      <c r="F591" s="6" t="s">
        <v>1644</v>
      </c>
      <c r="G591" s="6" t="s">
        <v>1645</v>
      </c>
      <c r="H591" s="7" t="s">
        <v>789</v>
      </c>
      <c r="J591" s="7" t="str">
        <f>IF(K591='วิชา-ชั้นที่สอน'!$B$17,'วิชา-ชั้นที่สอน'!$A$17,IF(K591='วิชา-ชั้นที่สอน'!$B$18,'วิชา-ชั้นที่สอน'!$A$18,IF(K591='วิชา-ชั้นที่สอน'!$B$19,'วิชา-ชั้นที่สอน'!$A$19,IF(K591='วิชา-ชั้นที่สอน'!$B$20,'วิชา-ชั้นที่สอน'!$A$20,IF(K591='วิชา-ชั้นที่สอน'!$B$21,'วิชา-ชั้นที่สอน'!$A$21,IF(K591='วิชา-ชั้นที่สอน'!$B$22,'วิชา-ชั้นที่สอน'!$A$22,IF(K591='วิชา-ชั้นที่สอน'!$B$23,'วิชา-ชั้นที่สอน'!$A$23,"-")))))))</f>
        <v>ช67309</v>
      </c>
      <c r="K591" s="7" t="s">
        <v>1867</v>
      </c>
      <c r="L591" s="7" t="str">
        <f>IF(J591=0,"",IF(J591="-","",IF(J591="","",VLOOKUP(J591,'วิชา-ชั้นที่สอน'!$A$3:$F$59,3,FALSE))))</f>
        <v>นางสาวจันทนา  เกิดจันทร์ตรง</v>
      </c>
      <c r="M591" s="7" t="str">
        <f>IF(L591=$M$4,MAX(M$1:$M590)+1,"")</f>
        <v/>
      </c>
      <c r="N591" s="7" t="str">
        <f>IF($L591=N$4,MAX(N$1:N590)+1,"")</f>
        <v/>
      </c>
      <c r="O591" s="7" t="str">
        <f>IF($L591=O$4,MAX(O$1:O590)+1,"")</f>
        <v/>
      </c>
      <c r="P591" s="7" t="str">
        <f>IF($L591=P$4,MAX(P$1:P590)+1,"")</f>
        <v/>
      </c>
      <c r="Q591" s="7" t="str">
        <f>IF($L591=Q$4,MAX(Q$1:Q590)+1,"")</f>
        <v/>
      </c>
      <c r="R591" s="7" t="str">
        <f>IF($L591=R$4,MAX(R$1:R590)+1,"")</f>
        <v/>
      </c>
      <c r="S591" s="7" t="str">
        <f>IF($L591=S$4,MAX(S$1:S590)+1,"")</f>
        <v/>
      </c>
      <c r="T591" s="7" t="str">
        <f>IF($L591=T$4,MAX(T$1:T590)+1,"")</f>
        <v/>
      </c>
      <c r="U591" s="7">
        <f>IF($L591=U$4,MAX(U$1:U590)+1,"")</f>
        <v>90</v>
      </c>
      <c r="V591" s="6">
        <f t="shared" si="39"/>
        <v>90</v>
      </c>
      <c r="X591" s="7" t="str">
        <f>IF($J591=X$4,MAX(X$1:X590)+1,"")</f>
        <v/>
      </c>
      <c r="Y591" s="7" t="str">
        <f>IF($J591=Y$4,MAX(Y$1:Y590)+1,"")</f>
        <v/>
      </c>
      <c r="Z591" s="7" t="str">
        <f>IF($J591=Z$4,MAX(Z$1:Z590)+1,"")</f>
        <v/>
      </c>
      <c r="AA591" s="7" t="str">
        <f>IF($J591=AA$4,MAX(AA$1:AA590)+1,"")</f>
        <v/>
      </c>
      <c r="AB591" s="7" t="str">
        <f>IF($J591=AB$4,MAX(AB$1:AB590)+1,"")</f>
        <v/>
      </c>
      <c r="AC591" s="7" t="str">
        <f>IF($J591=AC$4,MAX(AC$1:AC590)+1,"")</f>
        <v/>
      </c>
      <c r="AD591" s="7" t="str">
        <f>IF($J591=AD$4,MAX(AD$1:AD590)+1,"")</f>
        <v/>
      </c>
      <c r="AE591" s="7" t="str">
        <f>IF($J591=AE$4,MAX(AE$1:AE590)+1,"")</f>
        <v/>
      </c>
      <c r="AF591" s="7" t="str">
        <f>IF($J591=AF$4,MAX(AF$1:AF590)+1,"")</f>
        <v/>
      </c>
      <c r="AG591" s="7" t="str">
        <f>IF($J591=AG$4,MAX(AG$1:AG590)+1,"")</f>
        <v/>
      </c>
      <c r="AH591" s="7" t="str">
        <f>IF($J591=AH$4,MAX(AH$1:AH590)+1,"")</f>
        <v/>
      </c>
      <c r="AI591" s="7" t="str">
        <f>IF($J591=AI$4,MAX(AI$1:AI590)+1,"")</f>
        <v/>
      </c>
      <c r="AJ591" s="7" t="str">
        <f>IF($J591=AJ$4,MAX(AJ$1:AJ590)+1,"")</f>
        <v/>
      </c>
      <c r="AK591" s="7" t="str">
        <f>IF($J591=AK$4,MAX(AK$1:AK590)+1,"")</f>
        <v/>
      </c>
      <c r="AL591" s="7" t="str">
        <f>IF($J591=AL$4,MAX(AL$1:AL590)+1,"")</f>
        <v/>
      </c>
      <c r="AM591" s="7">
        <f>IF($J591=AM$4,MAX(AM$1:AM590)+1,"")</f>
        <v>9</v>
      </c>
      <c r="AN591" s="7" t="str">
        <f>IF($J591=AN$4,MAX(AN$1:AN590)+1,"")</f>
        <v/>
      </c>
      <c r="AO591" s="7" t="str">
        <f>IF($J591=AO$4,MAX(AO$1:AO590)+1,"")</f>
        <v/>
      </c>
      <c r="AP591" s="7" t="str">
        <f>IF($J591=AP$4,MAX(AP$1:AP590)+1,"")</f>
        <v/>
      </c>
      <c r="AQ591" s="7" t="str">
        <f>IF($J591=AQ$4,MAX(AQ$1:AQ590)+1,"")</f>
        <v/>
      </c>
      <c r="AR591" s="7" t="str">
        <f>IF($J591=AR$4,MAX(AR$1:AR590)+1,"")</f>
        <v/>
      </c>
      <c r="AS591" s="7" t="str">
        <f>IF($J591=AS$4,MAX(AS$1:AS590)+1,"")</f>
        <v/>
      </c>
      <c r="AT591" s="7" t="str">
        <f>IF($J591=AT$4,MAX(AT$1:AT590)+1,"")</f>
        <v/>
      </c>
      <c r="AU591" s="7" t="str">
        <f>IF($J591=AU$4,MAX(AU$1:AU590)+1,"")</f>
        <v/>
      </c>
      <c r="AV591" s="7" t="str">
        <f>IF($J591=AV$4,MAX(AV$1:AV590)+1,"")</f>
        <v/>
      </c>
      <c r="AW591" s="7" t="str">
        <f>IF($J591=AW$4,MAX(AW$1:AW590)+1,"")</f>
        <v/>
      </c>
      <c r="AX591" s="7" t="str">
        <f>IF($J591=AX$4,MAX(AX$1:AX590)+1,"")</f>
        <v/>
      </c>
      <c r="AY591" s="7" t="str">
        <f>IF($J591=AY$4,MAX(AY$1:AY590)+1,"")</f>
        <v/>
      </c>
      <c r="AZ591" s="7" t="str">
        <f>IF($J591=AZ$4,MAX(AZ$1:AZ590)+1,"")</f>
        <v/>
      </c>
      <c r="BA591" s="7" t="str">
        <f>IF($J591=BA$4,MAX(BA$1:BA590)+1,"")</f>
        <v/>
      </c>
      <c r="BB591" s="7" t="str">
        <f>IF($J591=BB$4,MAX(BB$1:BB590)+1,"")</f>
        <v/>
      </c>
      <c r="BC591" s="7" t="str">
        <f>IF($J591=BC$4,MAX(BC$1:BC590)+1,"")</f>
        <v/>
      </c>
      <c r="BD591" s="7" t="str">
        <f>IF($J591=BD$4,MAX(BD$1:BD590)+1,"")</f>
        <v/>
      </c>
      <c r="BE591" s="7" t="str">
        <f>IF($J591=BE$4,MAX(BE$1:BE590)+1,"")</f>
        <v/>
      </c>
      <c r="BF591" s="7" t="str">
        <f>IF($J591=BF$4,MAX(BF$1:BF590)+1,"")</f>
        <v/>
      </c>
      <c r="BG591" s="7" t="str">
        <f>IF($J591=BG$4,MAX(BG$1:BG590)+1,"")</f>
        <v/>
      </c>
      <c r="BH591" s="7" t="str">
        <f>IF($J591=BH$4,MAX(BH$1:BH590)+1,"")</f>
        <v/>
      </c>
      <c r="BI591" s="6">
        <f t="shared" si="40"/>
        <v>9</v>
      </c>
    </row>
    <row r="592" spans="1:61">
      <c r="A592" s="6" t="str">
        <f t="shared" si="37"/>
        <v>มัธยมศึกษาปีที่ 3/2-10</v>
      </c>
      <c r="B592" s="6" t="str">
        <f t="shared" si="38"/>
        <v>ช67309-10</v>
      </c>
      <c r="D592" s="7">
        <v>10</v>
      </c>
      <c r="E592" s="7" t="s">
        <v>1646</v>
      </c>
      <c r="F592" s="6" t="s">
        <v>1647</v>
      </c>
      <c r="G592" s="6" t="s">
        <v>1648</v>
      </c>
      <c r="H592" s="7" t="s">
        <v>789</v>
      </c>
      <c r="J592" s="7" t="str">
        <f>IF(K592='วิชา-ชั้นที่สอน'!$B$17,'วิชา-ชั้นที่สอน'!$A$17,IF(K592='วิชา-ชั้นที่สอน'!$B$18,'วิชา-ชั้นที่สอน'!$A$18,IF(K592='วิชา-ชั้นที่สอน'!$B$19,'วิชา-ชั้นที่สอน'!$A$19,IF(K592='วิชา-ชั้นที่สอน'!$B$20,'วิชา-ชั้นที่สอน'!$A$20,IF(K592='วิชา-ชั้นที่สอน'!$B$21,'วิชา-ชั้นที่สอน'!$A$21,IF(K592='วิชา-ชั้นที่สอน'!$B$22,'วิชา-ชั้นที่สอน'!$A$22,IF(K592='วิชา-ชั้นที่สอน'!$B$23,'วิชา-ชั้นที่สอน'!$A$23,"-")))))))</f>
        <v>ช67309</v>
      </c>
      <c r="K592" s="7" t="s">
        <v>1867</v>
      </c>
      <c r="L592" s="7" t="str">
        <f>IF(J592=0,"",IF(J592="-","",IF(J592="","",VLOOKUP(J592,'วิชา-ชั้นที่สอน'!$A$3:$F$59,3,FALSE))))</f>
        <v>นางสาวจันทนา  เกิดจันทร์ตรง</v>
      </c>
      <c r="M592" s="7" t="str">
        <f>IF(L592=$M$4,MAX(M$1:$M591)+1,"")</f>
        <v/>
      </c>
      <c r="N592" s="7" t="str">
        <f>IF($L592=N$4,MAX(N$1:N591)+1,"")</f>
        <v/>
      </c>
      <c r="O592" s="7" t="str">
        <f>IF($L592=O$4,MAX(O$1:O591)+1,"")</f>
        <v/>
      </c>
      <c r="P592" s="7" t="str">
        <f>IF($L592=P$4,MAX(P$1:P591)+1,"")</f>
        <v/>
      </c>
      <c r="Q592" s="7" t="str">
        <f>IF($L592=Q$4,MAX(Q$1:Q591)+1,"")</f>
        <v/>
      </c>
      <c r="R592" s="7" t="str">
        <f>IF($L592=R$4,MAX(R$1:R591)+1,"")</f>
        <v/>
      </c>
      <c r="S592" s="7" t="str">
        <f>IF($L592=S$4,MAX(S$1:S591)+1,"")</f>
        <v/>
      </c>
      <c r="T592" s="7" t="str">
        <f>IF($L592=T$4,MAX(T$1:T591)+1,"")</f>
        <v/>
      </c>
      <c r="U592" s="7">
        <f>IF($L592=U$4,MAX(U$1:U591)+1,"")</f>
        <v>91</v>
      </c>
      <c r="V592" s="6">
        <f t="shared" si="39"/>
        <v>91</v>
      </c>
      <c r="X592" s="7" t="str">
        <f>IF($J592=X$4,MAX(X$1:X591)+1,"")</f>
        <v/>
      </c>
      <c r="Y592" s="7" t="str">
        <f>IF($J592=Y$4,MAX(Y$1:Y591)+1,"")</f>
        <v/>
      </c>
      <c r="Z592" s="7" t="str">
        <f>IF($J592=Z$4,MAX(Z$1:Z591)+1,"")</f>
        <v/>
      </c>
      <c r="AA592" s="7" t="str">
        <f>IF($J592=AA$4,MAX(AA$1:AA591)+1,"")</f>
        <v/>
      </c>
      <c r="AB592" s="7" t="str">
        <f>IF($J592=AB$4,MAX(AB$1:AB591)+1,"")</f>
        <v/>
      </c>
      <c r="AC592" s="7" t="str">
        <f>IF($J592=AC$4,MAX(AC$1:AC591)+1,"")</f>
        <v/>
      </c>
      <c r="AD592" s="7" t="str">
        <f>IF($J592=AD$4,MAX(AD$1:AD591)+1,"")</f>
        <v/>
      </c>
      <c r="AE592" s="7" t="str">
        <f>IF($J592=AE$4,MAX(AE$1:AE591)+1,"")</f>
        <v/>
      </c>
      <c r="AF592" s="7" t="str">
        <f>IF($J592=AF$4,MAX(AF$1:AF591)+1,"")</f>
        <v/>
      </c>
      <c r="AG592" s="7" t="str">
        <f>IF($J592=AG$4,MAX(AG$1:AG591)+1,"")</f>
        <v/>
      </c>
      <c r="AH592" s="7" t="str">
        <f>IF($J592=AH$4,MAX(AH$1:AH591)+1,"")</f>
        <v/>
      </c>
      <c r="AI592" s="7" t="str">
        <f>IF($J592=AI$4,MAX(AI$1:AI591)+1,"")</f>
        <v/>
      </c>
      <c r="AJ592" s="7" t="str">
        <f>IF($J592=AJ$4,MAX(AJ$1:AJ591)+1,"")</f>
        <v/>
      </c>
      <c r="AK592" s="7" t="str">
        <f>IF($J592=AK$4,MAX(AK$1:AK591)+1,"")</f>
        <v/>
      </c>
      <c r="AL592" s="7" t="str">
        <f>IF($J592=AL$4,MAX(AL$1:AL591)+1,"")</f>
        <v/>
      </c>
      <c r="AM592" s="7">
        <f>IF($J592=AM$4,MAX(AM$1:AM591)+1,"")</f>
        <v>10</v>
      </c>
      <c r="AN592" s="7" t="str">
        <f>IF($J592=AN$4,MAX(AN$1:AN591)+1,"")</f>
        <v/>
      </c>
      <c r="AO592" s="7" t="str">
        <f>IF($J592=AO$4,MAX(AO$1:AO591)+1,"")</f>
        <v/>
      </c>
      <c r="AP592" s="7" t="str">
        <f>IF($J592=AP$4,MAX(AP$1:AP591)+1,"")</f>
        <v/>
      </c>
      <c r="AQ592" s="7" t="str">
        <f>IF($J592=AQ$4,MAX(AQ$1:AQ591)+1,"")</f>
        <v/>
      </c>
      <c r="AR592" s="7" t="str">
        <f>IF($J592=AR$4,MAX(AR$1:AR591)+1,"")</f>
        <v/>
      </c>
      <c r="AS592" s="7" t="str">
        <f>IF($J592=AS$4,MAX(AS$1:AS591)+1,"")</f>
        <v/>
      </c>
      <c r="AT592" s="7" t="str">
        <f>IF($J592=AT$4,MAX(AT$1:AT591)+1,"")</f>
        <v/>
      </c>
      <c r="AU592" s="7" t="str">
        <f>IF($J592=AU$4,MAX(AU$1:AU591)+1,"")</f>
        <v/>
      </c>
      <c r="AV592" s="7" t="str">
        <f>IF($J592=AV$4,MAX(AV$1:AV591)+1,"")</f>
        <v/>
      </c>
      <c r="AW592" s="7" t="str">
        <f>IF($J592=AW$4,MAX(AW$1:AW591)+1,"")</f>
        <v/>
      </c>
      <c r="AX592" s="7" t="str">
        <f>IF($J592=AX$4,MAX(AX$1:AX591)+1,"")</f>
        <v/>
      </c>
      <c r="AY592" s="7" t="str">
        <f>IF($J592=AY$4,MAX(AY$1:AY591)+1,"")</f>
        <v/>
      </c>
      <c r="AZ592" s="7" t="str">
        <f>IF($J592=AZ$4,MAX(AZ$1:AZ591)+1,"")</f>
        <v/>
      </c>
      <c r="BA592" s="7" t="str">
        <f>IF($J592=BA$4,MAX(BA$1:BA591)+1,"")</f>
        <v/>
      </c>
      <c r="BB592" s="7" t="str">
        <f>IF($J592=BB$4,MAX(BB$1:BB591)+1,"")</f>
        <v/>
      </c>
      <c r="BC592" s="7" t="str">
        <f>IF($J592=BC$4,MAX(BC$1:BC591)+1,"")</f>
        <v/>
      </c>
      <c r="BD592" s="7" t="str">
        <f>IF($J592=BD$4,MAX(BD$1:BD591)+1,"")</f>
        <v/>
      </c>
      <c r="BE592" s="7" t="str">
        <f>IF($J592=BE$4,MAX(BE$1:BE591)+1,"")</f>
        <v/>
      </c>
      <c r="BF592" s="7" t="str">
        <f>IF($J592=BF$4,MAX(BF$1:BF591)+1,"")</f>
        <v/>
      </c>
      <c r="BG592" s="7" t="str">
        <f>IF($J592=BG$4,MAX(BG$1:BG591)+1,"")</f>
        <v/>
      </c>
      <c r="BH592" s="7" t="str">
        <f>IF($J592=BH$4,MAX(BH$1:BH591)+1,"")</f>
        <v/>
      </c>
      <c r="BI592" s="6">
        <f t="shared" si="40"/>
        <v>10</v>
      </c>
    </row>
    <row r="593" spans="1:61">
      <c r="A593" s="6" t="str">
        <f t="shared" si="37"/>
        <v>มัธยมศึกษาปีที่ 3/2-11</v>
      </c>
      <c r="B593" s="6" t="str">
        <f t="shared" si="38"/>
        <v>ช67309-11</v>
      </c>
      <c r="D593" s="7">
        <v>11</v>
      </c>
      <c r="E593" s="7" t="s">
        <v>1649</v>
      </c>
      <c r="F593" s="6" t="s">
        <v>1650</v>
      </c>
      <c r="G593" s="6" t="s">
        <v>198</v>
      </c>
      <c r="H593" s="7" t="s">
        <v>789</v>
      </c>
      <c r="J593" s="7" t="str">
        <f>IF(K593='วิชา-ชั้นที่สอน'!$B$17,'วิชา-ชั้นที่สอน'!$A$17,IF(K593='วิชา-ชั้นที่สอน'!$B$18,'วิชา-ชั้นที่สอน'!$A$18,IF(K593='วิชา-ชั้นที่สอน'!$B$19,'วิชา-ชั้นที่สอน'!$A$19,IF(K593='วิชา-ชั้นที่สอน'!$B$20,'วิชา-ชั้นที่สอน'!$A$20,IF(K593='วิชา-ชั้นที่สอน'!$B$21,'วิชา-ชั้นที่สอน'!$A$21,IF(K593='วิชา-ชั้นที่สอน'!$B$22,'วิชา-ชั้นที่สอน'!$A$22,IF(K593='วิชา-ชั้นที่สอน'!$B$23,'วิชา-ชั้นที่สอน'!$A$23,"-")))))))</f>
        <v>ช67309</v>
      </c>
      <c r="K593" s="7" t="s">
        <v>1867</v>
      </c>
      <c r="L593" s="7" t="str">
        <f>IF(J593=0,"",IF(J593="-","",IF(J593="","",VLOOKUP(J593,'วิชา-ชั้นที่สอน'!$A$3:$F$59,3,FALSE))))</f>
        <v>นางสาวจันทนา  เกิดจันทร์ตรง</v>
      </c>
      <c r="M593" s="7" t="str">
        <f>IF(L593=$M$4,MAX(M$1:$M592)+1,"")</f>
        <v/>
      </c>
      <c r="N593" s="7" t="str">
        <f>IF($L593=N$4,MAX(N$1:N592)+1,"")</f>
        <v/>
      </c>
      <c r="O593" s="7" t="str">
        <f>IF($L593=O$4,MAX(O$1:O592)+1,"")</f>
        <v/>
      </c>
      <c r="P593" s="7" t="str">
        <f>IF($L593=P$4,MAX(P$1:P592)+1,"")</f>
        <v/>
      </c>
      <c r="Q593" s="7" t="str">
        <f>IF($L593=Q$4,MAX(Q$1:Q592)+1,"")</f>
        <v/>
      </c>
      <c r="R593" s="7" t="str">
        <f>IF($L593=R$4,MAX(R$1:R592)+1,"")</f>
        <v/>
      </c>
      <c r="S593" s="7" t="str">
        <f>IF($L593=S$4,MAX(S$1:S592)+1,"")</f>
        <v/>
      </c>
      <c r="T593" s="7" t="str">
        <f>IF($L593=T$4,MAX(T$1:T592)+1,"")</f>
        <v/>
      </c>
      <c r="U593" s="7">
        <f>IF($L593=U$4,MAX(U$1:U592)+1,"")</f>
        <v>92</v>
      </c>
      <c r="V593" s="6">
        <f t="shared" si="39"/>
        <v>92</v>
      </c>
      <c r="X593" s="7" t="str">
        <f>IF($J593=X$4,MAX(X$1:X592)+1,"")</f>
        <v/>
      </c>
      <c r="Y593" s="7" t="str">
        <f>IF($J593=Y$4,MAX(Y$1:Y592)+1,"")</f>
        <v/>
      </c>
      <c r="Z593" s="7" t="str">
        <f>IF($J593=Z$4,MAX(Z$1:Z592)+1,"")</f>
        <v/>
      </c>
      <c r="AA593" s="7" t="str">
        <f>IF($J593=AA$4,MAX(AA$1:AA592)+1,"")</f>
        <v/>
      </c>
      <c r="AB593" s="7" t="str">
        <f>IF($J593=AB$4,MAX(AB$1:AB592)+1,"")</f>
        <v/>
      </c>
      <c r="AC593" s="7" t="str">
        <f>IF($J593=AC$4,MAX(AC$1:AC592)+1,"")</f>
        <v/>
      </c>
      <c r="AD593" s="7" t="str">
        <f>IF($J593=AD$4,MAX(AD$1:AD592)+1,"")</f>
        <v/>
      </c>
      <c r="AE593" s="7" t="str">
        <f>IF($J593=AE$4,MAX(AE$1:AE592)+1,"")</f>
        <v/>
      </c>
      <c r="AF593" s="7" t="str">
        <f>IF($J593=AF$4,MAX(AF$1:AF592)+1,"")</f>
        <v/>
      </c>
      <c r="AG593" s="7" t="str">
        <f>IF($J593=AG$4,MAX(AG$1:AG592)+1,"")</f>
        <v/>
      </c>
      <c r="AH593" s="7" t="str">
        <f>IF($J593=AH$4,MAX(AH$1:AH592)+1,"")</f>
        <v/>
      </c>
      <c r="AI593" s="7" t="str">
        <f>IF($J593=AI$4,MAX(AI$1:AI592)+1,"")</f>
        <v/>
      </c>
      <c r="AJ593" s="7" t="str">
        <f>IF($J593=AJ$4,MAX(AJ$1:AJ592)+1,"")</f>
        <v/>
      </c>
      <c r="AK593" s="7" t="str">
        <f>IF($J593=AK$4,MAX(AK$1:AK592)+1,"")</f>
        <v/>
      </c>
      <c r="AL593" s="7" t="str">
        <f>IF($J593=AL$4,MAX(AL$1:AL592)+1,"")</f>
        <v/>
      </c>
      <c r="AM593" s="7">
        <f>IF($J593=AM$4,MAX(AM$1:AM592)+1,"")</f>
        <v>11</v>
      </c>
      <c r="AN593" s="7" t="str">
        <f>IF($J593=AN$4,MAX(AN$1:AN592)+1,"")</f>
        <v/>
      </c>
      <c r="AO593" s="7" t="str">
        <f>IF($J593=AO$4,MAX(AO$1:AO592)+1,"")</f>
        <v/>
      </c>
      <c r="AP593" s="7" t="str">
        <f>IF($J593=AP$4,MAX(AP$1:AP592)+1,"")</f>
        <v/>
      </c>
      <c r="AQ593" s="7" t="str">
        <f>IF($J593=AQ$4,MAX(AQ$1:AQ592)+1,"")</f>
        <v/>
      </c>
      <c r="AR593" s="7" t="str">
        <f>IF($J593=AR$4,MAX(AR$1:AR592)+1,"")</f>
        <v/>
      </c>
      <c r="AS593" s="7" t="str">
        <f>IF($J593=AS$4,MAX(AS$1:AS592)+1,"")</f>
        <v/>
      </c>
      <c r="AT593" s="7" t="str">
        <f>IF($J593=AT$4,MAX(AT$1:AT592)+1,"")</f>
        <v/>
      </c>
      <c r="AU593" s="7" t="str">
        <f>IF($J593=AU$4,MAX(AU$1:AU592)+1,"")</f>
        <v/>
      </c>
      <c r="AV593" s="7" t="str">
        <f>IF($J593=AV$4,MAX(AV$1:AV592)+1,"")</f>
        <v/>
      </c>
      <c r="AW593" s="7" t="str">
        <f>IF($J593=AW$4,MAX(AW$1:AW592)+1,"")</f>
        <v/>
      </c>
      <c r="AX593" s="7" t="str">
        <f>IF($J593=AX$4,MAX(AX$1:AX592)+1,"")</f>
        <v/>
      </c>
      <c r="AY593" s="7" t="str">
        <f>IF($J593=AY$4,MAX(AY$1:AY592)+1,"")</f>
        <v/>
      </c>
      <c r="AZ593" s="7" t="str">
        <f>IF($J593=AZ$4,MAX(AZ$1:AZ592)+1,"")</f>
        <v/>
      </c>
      <c r="BA593" s="7" t="str">
        <f>IF($J593=BA$4,MAX(BA$1:BA592)+1,"")</f>
        <v/>
      </c>
      <c r="BB593" s="7" t="str">
        <f>IF($J593=BB$4,MAX(BB$1:BB592)+1,"")</f>
        <v/>
      </c>
      <c r="BC593" s="7" t="str">
        <f>IF($J593=BC$4,MAX(BC$1:BC592)+1,"")</f>
        <v/>
      </c>
      <c r="BD593" s="7" t="str">
        <f>IF($J593=BD$4,MAX(BD$1:BD592)+1,"")</f>
        <v/>
      </c>
      <c r="BE593" s="7" t="str">
        <f>IF($J593=BE$4,MAX(BE$1:BE592)+1,"")</f>
        <v/>
      </c>
      <c r="BF593" s="7" t="str">
        <f>IF($J593=BF$4,MAX(BF$1:BF592)+1,"")</f>
        <v/>
      </c>
      <c r="BG593" s="7" t="str">
        <f>IF($J593=BG$4,MAX(BG$1:BG592)+1,"")</f>
        <v/>
      </c>
      <c r="BH593" s="7" t="str">
        <f>IF($J593=BH$4,MAX(BH$1:BH592)+1,"")</f>
        <v/>
      </c>
      <c r="BI593" s="6">
        <f t="shared" si="40"/>
        <v>11</v>
      </c>
    </row>
    <row r="594" spans="1:61">
      <c r="A594" s="6" t="str">
        <f t="shared" si="37"/>
        <v>มัธยมศึกษาปีที่ 3/2-12</v>
      </c>
      <c r="B594" s="6" t="str">
        <f t="shared" si="38"/>
        <v>ช67309-12</v>
      </c>
      <c r="D594" s="7">
        <v>12</v>
      </c>
      <c r="E594" s="7" t="s">
        <v>1651</v>
      </c>
      <c r="F594" s="6" t="s">
        <v>1652</v>
      </c>
      <c r="G594" s="6" t="s">
        <v>1653</v>
      </c>
      <c r="H594" s="7" t="s">
        <v>789</v>
      </c>
      <c r="J594" s="7" t="str">
        <f>IF(K594='วิชา-ชั้นที่สอน'!$B$17,'วิชา-ชั้นที่สอน'!$A$17,IF(K594='วิชา-ชั้นที่สอน'!$B$18,'วิชา-ชั้นที่สอน'!$A$18,IF(K594='วิชา-ชั้นที่สอน'!$B$19,'วิชา-ชั้นที่สอน'!$A$19,IF(K594='วิชา-ชั้นที่สอน'!$B$20,'วิชา-ชั้นที่สอน'!$A$20,IF(K594='วิชา-ชั้นที่สอน'!$B$21,'วิชา-ชั้นที่สอน'!$A$21,IF(K594='วิชา-ชั้นที่สอน'!$B$22,'วิชา-ชั้นที่สอน'!$A$22,IF(K594='วิชา-ชั้นที่สอน'!$B$23,'วิชา-ชั้นที่สอน'!$A$23,"-")))))))</f>
        <v>ช67309</v>
      </c>
      <c r="K594" s="7" t="s">
        <v>1867</v>
      </c>
      <c r="L594" s="7" t="str">
        <f>IF(J594=0,"",IF(J594="-","",IF(J594="","",VLOOKUP(J594,'วิชา-ชั้นที่สอน'!$A$3:$F$59,3,FALSE))))</f>
        <v>นางสาวจันทนา  เกิดจันทร์ตรง</v>
      </c>
      <c r="M594" s="7" t="str">
        <f>IF(L594=$M$4,MAX(M$1:$M593)+1,"")</f>
        <v/>
      </c>
      <c r="N594" s="7" t="str">
        <f>IF($L594=N$4,MAX(N$1:N593)+1,"")</f>
        <v/>
      </c>
      <c r="O594" s="7" t="str">
        <f>IF($L594=O$4,MAX(O$1:O593)+1,"")</f>
        <v/>
      </c>
      <c r="P594" s="7" t="str">
        <f>IF($L594=P$4,MAX(P$1:P593)+1,"")</f>
        <v/>
      </c>
      <c r="Q594" s="7" t="str">
        <f>IF($L594=Q$4,MAX(Q$1:Q593)+1,"")</f>
        <v/>
      </c>
      <c r="R594" s="7" t="str">
        <f>IF($L594=R$4,MAX(R$1:R593)+1,"")</f>
        <v/>
      </c>
      <c r="S594" s="7" t="str">
        <f>IF($L594=S$4,MAX(S$1:S593)+1,"")</f>
        <v/>
      </c>
      <c r="T594" s="7" t="str">
        <f>IF($L594=T$4,MAX(T$1:T593)+1,"")</f>
        <v/>
      </c>
      <c r="U594" s="7">
        <f>IF($L594=U$4,MAX(U$1:U593)+1,"")</f>
        <v>93</v>
      </c>
      <c r="V594" s="6">
        <f t="shared" si="39"/>
        <v>93</v>
      </c>
      <c r="X594" s="7" t="str">
        <f>IF($J594=X$4,MAX(X$1:X593)+1,"")</f>
        <v/>
      </c>
      <c r="Y594" s="7" t="str">
        <f>IF($J594=Y$4,MAX(Y$1:Y593)+1,"")</f>
        <v/>
      </c>
      <c r="Z594" s="7" t="str">
        <f>IF($J594=Z$4,MAX(Z$1:Z593)+1,"")</f>
        <v/>
      </c>
      <c r="AA594" s="7" t="str">
        <f>IF($J594=AA$4,MAX(AA$1:AA593)+1,"")</f>
        <v/>
      </c>
      <c r="AB594" s="7" t="str">
        <f>IF($J594=AB$4,MAX(AB$1:AB593)+1,"")</f>
        <v/>
      </c>
      <c r="AC594" s="7" t="str">
        <f>IF($J594=AC$4,MAX(AC$1:AC593)+1,"")</f>
        <v/>
      </c>
      <c r="AD594" s="7" t="str">
        <f>IF($J594=AD$4,MAX(AD$1:AD593)+1,"")</f>
        <v/>
      </c>
      <c r="AE594" s="7" t="str">
        <f>IF($J594=AE$4,MAX(AE$1:AE593)+1,"")</f>
        <v/>
      </c>
      <c r="AF594" s="7" t="str">
        <f>IF($J594=AF$4,MAX(AF$1:AF593)+1,"")</f>
        <v/>
      </c>
      <c r="AG594" s="7" t="str">
        <f>IF($J594=AG$4,MAX(AG$1:AG593)+1,"")</f>
        <v/>
      </c>
      <c r="AH594" s="7" t="str">
        <f>IF($J594=AH$4,MAX(AH$1:AH593)+1,"")</f>
        <v/>
      </c>
      <c r="AI594" s="7" t="str">
        <f>IF($J594=AI$4,MAX(AI$1:AI593)+1,"")</f>
        <v/>
      </c>
      <c r="AJ594" s="7" t="str">
        <f>IF($J594=AJ$4,MAX(AJ$1:AJ593)+1,"")</f>
        <v/>
      </c>
      <c r="AK594" s="7" t="str">
        <f>IF($J594=AK$4,MAX(AK$1:AK593)+1,"")</f>
        <v/>
      </c>
      <c r="AL594" s="7" t="str">
        <f>IF($J594=AL$4,MAX(AL$1:AL593)+1,"")</f>
        <v/>
      </c>
      <c r="AM594" s="7">
        <f>IF($J594=AM$4,MAX(AM$1:AM593)+1,"")</f>
        <v>12</v>
      </c>
      <c r="AN594" s="7" t="str">
        <f>IF($J594=AN$4,MAX(AN$1:AN593)+1,"")</f>
        <v/>
      </c>
      <c r="AO594" s="7" t="str">
        <f>IF($J594=AO$4,MAX(AO$1:AO593)+1,"")</f>
        <v/>
      </c>
      <c r="AP594" s="7" t="str">
        <f>IF($J594=AP$4,MAX(AP$1:AP593)+1,"")</f>
        <v/>
      </c>
      <c r="AQ594" s="7" t="str">
        <f>IF($J594=AQ$4,MAX(AQ$1:AQ593)+1,"")</f>
        <v/>
      </c>
      <c r="AR594" s="7" t="str">
        <f>IF($J594=AR$4,MAX(AR$1:AR593)+1,"")</f>
        <v/>
      </c>
      <c r="AS594" s="7" t="str">
        <f>IF($J594=AS$4,MAX(AS$1:AS593)+1,"")</f>
        <v/>
      </c>
      <c r="AT594" s="7" t="str">
        <f>IF($J594=AT$4,MAX(AT$1:AT593)+1,"")</f>
        <v/>
      </c>
      <c r="AU594" s="7" t="str">
        <f>IF($J594=AU$4,MAX(AU$1:AU593)+1,"")</f>
        <v/>
      </c>
      <c r="AV594" s="7" t="str">
        <f>IF($J594=AV$4,MAX(AV$1:AV593)+1,"")</f>
        <v/>
      </c>
      <c r="AW594" s="7" t="str">
        <f>IF($J594=AW$4,MAX(AW$1:AW593)+1,"")</f>
        <v/>
      </c>
      <c r="AX594" s="7" t="str">
        <f>IF($J594=AX$4,MAX(AX$1:AX593)+1,"")</f>
        <v/>
      </c>
      <c r="AY594" s="7" t="str">
        <f>IF($J594=AY$4,MAX(AY$1:AY593)+1,"")</f>
        <v/>
      </c>
      <c r="AZ594" s="7" t="str">
        <f>IF($J594=AZ$4,MAX(AZ$1:AZ593)+1,"")</f>
        <v/>
      </c>
      <c r="BA594" s="7" t="str">
        <f>IF($J594=BA$4,MAX(BA$1:BA593)+1,"")</f>
        <v/>
      </c>
      <c r="BB594" s="7" t="str">
        <f>IF($J594=BB$4,MAX(BB$1:BB593)+1,"")</f>
        <v/>
      </c>
      <c r="BC594" s="7" t="str">
        <f>IF($J594=BC$4,MAX(BC$1:BC593)+1,"")</f>
        <v/>
      </c>
      <c r="BD594" s="7" t="str">
        <f>IF($J594=BD$4,MAX(BD$1:BD593)+1,"")</f>
        <v/>
      </c>
      <c r="BE594" s="7" t="str">
        <f>IF($J594=BE$4,MAX(BE$1:BE593)+1,"")</f>
        <v/>
      </c>
      <c r="BF594" s="7" t="str">
        <f>IF($J594=BF$4,MAX(BF$1:BF593)+1,"")</f>
        <v/>
      </c>
      <c r="BG594" s="7" t="str">
        <f>IF($J594=BG$4,MAX(BG$1:BG593)+1,"")</f>
        <v/>
      </c>
      <c r="BH594" s="7" t="str">
        <f>IF($J594=BH$4,MAX(BH$1:BH593)+1,"")</f>
        <v/>
      </c>
      <c r="BI594" s="6">
        <f t="shared" si="40"/>
        <v>12</v>
      </c>
    </row>
    <row r="595" spans="1:61">
      <c r="A595" s="6" t="str">
        <f t="shared" si="37"/>
        <v>มัธยมศึกษาปีที่ 3/2-13</v>
      </c>
      <c r="B595" s="6" t="str">
        <f t="shared" si="38"/>
        <v>ช67309-13</v>
      </c>
      <c r="D595" s="7">
        <v>13</v>
      </c>
      <c r="E595" s="7" t="s">
        <v>1654</v>
      </c>
      <c r="F595" s="6" t="s">
        <v>1655</v>
      </c>
      <c r="G595" s="6" t="s">
        <v>1656</v>
      </c>
      <c r="H595" s="7" t="s">
        <v>789</v>
      </c>
      <c r="J595" s="7" t="str">
        <f>IF(K595='วิชา-ชั้นที่สอน'!$B$17,'วิชา-ชั้นที่สอน'!$A$17,IF(K595='วิชา-ชั้นที่สอน'!$B$18,'วิชา-ชั้นที่สอน'!$A$18,IF(K595='วิชา-ชั้นที่สอน'!$B$19,'วิชา-ชั้นที่สอน'!$A$19,IF(K595='วิชา-ชั้นที่สอน'!$B$20,'วิชา-ชั้นที่สอน'!$A$20,IF(K595='วิชา-ชั้นที่สอน'!$B$21,'วิชา-ชั้นที่สอน'!$A$21,IF(K595='วิชา-ชั้นที่สอน'!$B$22,'วิชา-ชั้นที่สอน'!$A$22,IF(K595='วิชา-ชั้นที่สอน'!$B$23,'วิชา-ชั้นที่สอน'!$A$23,"-")))))))</f>
        <v>ช67309</v>
      </c>
      <c r="K595" s="7" t="s">
        <v>1867</v>
      </c>
      <c r="L595" s="7" t="str">
        <f>IF(J595=0,"",IF(J595="-","",IF(J595="","",VLOOKUP(J595,'วิชา-ชั้นที่สอน'!$A$3:$F$59,3,FALSE))))</f>
        <v>นางสาวจันทนา  เกิดจันทร์ตรง</v>
      </c>
      <c r="M595" s="7" t="str">
        <f>IF(L595=$M$4,MAX(M$1:$M594)+1,"")</f>
        <v/>
      </c>
      <c r="N595" s="7" t="str">
        <f>IF($L595=N$4,MAX(N$1:N594)+1,"")</f>
        <v/>
      </c>
      <c r="O595" s="7" t="str">
        <f>IF($L595=O$4,MAX(O$1:O594)+1,"")</f>
        <v/>
      </c>
      <c r="P595" s="7" t="str">
        <f>IF($L595=P$4,MAX(P$1:P594)+1,"")</f>
        <v/>
      </c>
      <c r="Q595" s="7" t="str">
        <f>IF($L595=Q$4,MAX(Q$1:Q594)+1,"")</f>
        <v/>
      </c>
      <c r="R595" s="7" t="str">
        <f>IF($L595=R$4,MAX(R$1:R594)+1,"")</f>
        <v/>
      </c>
      <c r="S595" s="7" t="str">
        <f>IF($L595=S$4,MAX(S$1:S594)+1,"")</f>
        <v/>
      </c>
      <c r="T595" s="7" t="str">
        <f>IF($L595=T$4,MAX(T$1:T594)+1,"")</f>
        <v/>
      </c>
      <c r="U595" s="7">
        <f>IF($L595=U$4,MAX(U$1:U594)+1,"")</f>
        <v>94</v>
      </c>
      <c r="V595" s="6">
        <f t="shared" si="39"/>
        <v>94</v>
      </c>
      <c r="X595" s="7" t="str">
        <f>IF($J595=X$4,MAX(X$1:X594)+1,"")</f>
        <v/>
      </c>
      <c r="Y595" s="7" t="str">
        <f>IF($J595=Y$4,MAX(Y$1:Y594)+1,"")</f>
        <v/>
      </c>
      <c r="Z595" s="7" t="str">
        <f>IF($J595=Z$4,MAX(Z$1:Z594)+1,"")</f>
        <v/>
      </c>
      <c r="AA595" s="7" t="str">
        <f>IF($J595=AA$4,MAX(AA$1:AA594)+1,"")</f>
        <v/>
      </c>
      <c r="AB595" s="7" t="str">
        <f>IF($J595=AB$4,MAX(AB$1:AB594)+1,"")</f>
        <v/>
      </c>
      <c r="AC595" s="7" t="str">
        <f>IF($J595=AC$4,MAX(AC$1:AC594)+1,"")</f>
        <v/>
      </c>
      <c r="AD595" s="7" t="str">
        <f>IF($J595=AD$4,MAX(AD$1:AD594)+1,"")</f>
        <v/>
      </c>
      <c r="AE595" s="7" t="str">
        <f>IF($J595=AE$4,MAX(AE$1:AE594)+1,"")</f>
        <v/>
      </c>
      <c r="AF595" s="7" t="str">
        <f>IF($J595=AF$4,MAX(AF$1:AF594)+1,"")</f>
        <v/>
      </c>
      <c r="AG595" s="7" t="str">
        <f>IF($J595=AG$4,MAX(AG$1:AG594)+1,"")</f>
        <v/>
      </c>
      <c r="AH595" s="7" t="str">
        <f>IF($J595=AH$4,MAX(AH$1:AH594)+1,"")</f>
        <v/>
      </c>
      <c r="AI595" s="7" t="str">
        <f>IF($J595=AI$4,MAX(AI$1:AI594)+1,"")</f>
        <v/>
      </c>
      <c r="AJ595" s="7" t="str">
        <f>IF($J595=AJ$4,MAX(AJ$1:AJ594)+1,"")</f>
        <v/>
      </c>
      <c r="AK595" s="7" t="str">
        <f>IF($J595=AK$4,MAX(AK$1:AK594)+1,"")</f>
        <v/>
      </c>
      <c r="AL595" s="7" t="str">
        <f>IF($J595=AL$4,MAX(AL$1:AL594)+1,"")</f>
        <v/>
      </c>
      <c r="AM595" s="7">
        <f>IF($J595=AM$4,MAX(AM$1:AM594)+1,"")</f>
        <v>13</v>
      </c>
      <c r="AN595" s="7" t="str">
        <f>IF($J595=AN$4,MAX(AN$1:AN594)+1,"")</f>
        <v/>
      </c>
      <c r="AO595" s="7" t="str">
        <f>IF($J595=AO$4,MAX(AO$1:AO594)+1,"")</f>
        <v/>
      </c>
      <c r="AP595" s="7" t="str">
        <f>IF($J595=AP$4,MAX(AP$1:AP594)+1,"")</f>
        <v/>
      </c>
      <c r="AQ595" s="7" t="str">
        <f>IF($J595=AQ$4,MAX(AQ$1:AQ594)+1,"")</f>
        <v/>
      </c>
      <c r="AR595" s="7" t="str">
        <f>IF($J595=AR$4,MAX(AR$1:AR594)+1,"")</f>
        <v/>
      </c>
      <c r="AS595" s="7" t="str">
        <f>IF($J595=AS$4,MAX(AS$1:AS594)+1,"")</f>
        <v/>
      </c>
      <c r="AT595" s="7" t="str">
        <f>IF($J595=AT$4,MAX(AT$1:AT594)+1,"")</f>
        <v/>
      </c>
      <c r="AU595" s="7" t="str">
        <f>IF($J595=AU$4,MAX(AU$1:AU594)+1,"")</f>
        <v/>
      </c>
      <c r="AV595" s="7" t="str">
        <f>IF($J595=AV$4,MAX(AV$1:AV594)+1,"")</f>
        <v/>
      </c>
      <c r="AW595" s="7" t="str">
        <f>IF($J595=AW$4,MAX(AW$1:AW594)+1,"")</f>
        <v/>
      </c>
      <c r="AX595" s="7" t="str">
        <f>IF($J595=AX$4,MAX(AX$1:AX594)+1,"")</f>
        <v/>
      </c>
      <c r="AY595" s="7" t="str">
        <f>IF($J595=AY$4,MAX(AY$1:AY594)+1,"")</f>
        <v/>
      </c>
      <c r="AZ595" s="7" t="str">
        <f>IF($J595=AZ$4,MAX(AZ$1:AZ594)+1,"")</f>
        <v/>
      </c>
      <c r="BA595" s="7" t="str">
        <f>IF($J595=BA$4,MAX(BA$1:BA594)+1,"")</f>
        <v/>
      </c>
      <c r="BB595" s="7" t="str">
        <f>IF($J595=BB$4,MAX(BB$1:BB594)+1,"")</f>
        <v/>
      </c>
      <c r="BC595" s="7" t="str">
        <f>IF($J595=BC$4,MAX(BC$1:BC594)+1,"")</f>
        <v/>
      </c>
      <c r="BD595" s="7" t="str">
        <f>IF($J595=BD$4,MAX(BD$1:BD594)+1,"")</f>
        <v/>
      </c>
      <c r="BE595" s="7" t="str">
        <f>IF($J595=BE$4,MAX(BE$1:BE594)+1,"")</f>
        <v/>
      </c>
      <c r="BF595" s="7" t="str">
        <f>IF($J595=BF$4,MAX(BF$1:BF594)+1,"")</f>
        <v/>
      </c>
      <c r="BG595" s="7" t="str">
        <f>IF($J595=BG$4,MAX(BG$1:BG594)+1,"")</f>
        <v/>
      </c>
      <c r="BH595" s="7" t="str">
        <f>IF($J595=BH$4,MAX(BH$1:BH594)+1,"")</f>
        <v/>
      </c>
      <c r="BI595" s="6">
        <f t="shared" si="40"/>
        <v>13</v>
      </c>
    </row>
    <row r="596" spans="1:61">
      <c r="A596" s="6" t="str">
        <f t="shared" si="37"/>
        <v>มัธยมศึกษาปีที่ 3/2-14</v>
      </c>
      <c r="B596" s="6" t="str">
        <f t="shared" si="38"/>
        <v>ช67309-14</v>
      </c>
      <c r="D596" s="7">
        <v>14</v>
      </c>
      <c r="E596" s="7" t="s">
        <v>1657</v>
      </c>
      <c r="F596" s="6" t="s">
        <v>1658</v>
      </c>
      <c r="G596" s="6" t="s">
        <v>1659</v>
      </c>
      <c r="H596" s="7" t="s">
        <v>789</v>
      </c>
      <c r="J596" s="7" t="str">
        <f>IF(K596='วิชา-ชั้นที่สอน'!$B$17,'วิชา-ชั้นที่สอน'!$A$17,IF(K596='วิชา-ชั้นที่สอน'!$B$18,'วิชา-ชั้นที่สอน'!$A$18,IF(K596='วิชา-ชั้นที่สอน'!$B$19,'วิชา-ชั้นที่สอน'!$A$19,IF(K596='วิชา-ชั้นที่สอน'!$B$20,'วิชา-ชั้นที่สอน'!$A$20,IF(K596='วิชา-ชั้นที่สอน'!$B$21,'วิชา-ชั้นที่สอน'!$A$21,IF(K596='วิชา-ชั้นที่สอน'!$B$22,'วิชา-ชั้นที่สอน'!$A$22,IF(K596='วิชา-ชั้นที่สอน'!$B$23,'วิชา-ชั้นที่สอน'!$A$23,"-")))))))</f>
        <v>ช67309</v>
      </c>
      <c r="K596" s="7" t="s">
        <v>1867</v>
      </c>
      <c r="L596" s="7" t="str">
        <f>IF(J596=0,"",IF(J596="-","",IF(J596="","",VLOOKUP(J596,'วิชา-ชั้นที่สอน'!$A$3:$F$59,3,FALSE))))</f>
        <v>นางสาวจันทนา  เกิดจันทร์ตรง</v>
      </c>
      <c r="M596" s="7" t="str">
        <f>IF(L596=$M$4,MAX(M$1:$M595)+1,"")</f>
        <v/>
      </c>
      <c r="N596" s="7" t="str">
        <f>IF($L596=N$4,MAX(N$1:N595)+1,"")</f>
        <v/>
      </c>
      <c r="O596" s="7" t="str">
        <f>IF($L596=O$4,MAX(O$1:O595)+1,"")</f>
        <v/>
      </c>
      <c r="P596" s="7" t="str">
        <f>IF($L596=P$4,MAX(P$1:P595)+1,"")</f>
        <v/>
      </c>
      <c r="Q596" s="7" t="str">
        <f>IF($L596=Q$4,MAX(Q$1:Q595)+1,"")</f>
        <v/>
      </c>
      <c r="R596" s="7" t="str">
        <f>IF($L596=R$4,MAX(R$1:R595)+1,"")</f>
        <v/>
      </c>
      <c r="S596" s="7" t="str">
        <f>IF($L596=S$4,MAX(S$1:S595)+1,"")</f>
        <v/>
      </c>
      <c r="T596" s="7" t="str">
        <f>IF($L596=T$4,MAX(T$1:T595)+1,"")</f>
        <v/>
      </c>
      <c r="U596" s="7">
        <f>IF($L596=U$4,MAX(U$1:U595)+1,"")</f>
        <v>95</v>
      </c>
      <c r="V596" s="6">
        <f t="shared" si="39"/>
        <v>95</v>
      </c>
      <c r="X596" s="7" t="str">
        <f>IF($J596=X$4,MAX(X$1:X595)+1,"")</f>
        <v/>
      </c>
      <c r="Y596" s="7" t="str">
        <f>IF($J596=Y$4,MAX(Y$1:Y595)+1,"")</f>
        <v/>
      </c>
      <c r="Z596" s="7" t="str">
        <f>IF($J596=Z$4,MAX(Z$1:Z595)+1,"")</f>
        <v/>
      </c>
      <c r="AA596" s="7" t="str">
        <f>IF($J596=AA$4,MAX(AA$1:AA595)+1,"")</f>
        <v/>
      </c>
      <c r="AB596" s="7" t="str">
        <f>IF($J596=AB$4,MAX(AB$1:AB595)+1,"")</f>
        <v/>
      </c>
      <c r="AC596" s="7" t="str">
        <f>IF($J596=AC$4,MAX(AC$1:AC595)+1,"")</f>
        <v/>
      </c>
      <c r="AD596" s="7" t="str">
        <f>IF($J596=AD$4,MAX(AD$1:AD595)+1,"")</f>
        <v/>
      </c>
      <c r="AE596" s="7" t="str">
        <f>IF($J596=AE$4,MAX(AE$1:AE595)+1,"")</f>
        <v/>
      </c>
      <c r="AF596" s="7" t="str">
        <f>IF($J596=AF$4,MAX(AF$1:AF595)+1,"")</f>
        <v/>
      </c>
      <c r="AG596" s="7" t="str">
        <f>IF($J596=AG$4,MAX(AG$1:AG595)+1,"")</f>
        <v/>
      </c>
      <c r="AH596" s="7" t="str">
        <f>IF($J596=AH$4,MAX(AH$1:AH595)+1,"")</f>
        <v/>
      </c>
      <c r="AI596" s="7" t="str">
        <f>IF($J596=AI$4,MAX(AI$1:AI595)+1,"")</f>
        <v/>
      </c>
      <c r="AJ596" s="7" t="str">
        <f>IF($J596=AJ$4,MAX(AJ$1:AJ595)+1,"")</f>
        <v/>
      </c>
      <c r="AK596" s="7" t="str">
        <f>IF($J596=AK$4,MAX(AK$1:AK595)+1,"")</f>
        <v/>
      </c>
      <c r="AL596" s="7" t="str">
        <f>IF($J596=AL$4,MAX(AL$1:AL595)+1,"")</f>
        <v/>
      </c>
      <c r="AM596" s="7">
        <f>IF($J596=AM$4,MAX(AM$1:AM595)+1,"")</f>
        <v>14</v>
      </c>
      <c r="AN596" s="7" t="str">
        <f>IF($J596=AN$4,MAX(AN$1:AN595)+1,"")</f>
        <v/>
      </c>
      <c r="AO596" s="7" t="str">
        <f>IF($J596=AO$4,MAX(AO$1:AO595)+1,"")</f>
        <v/>
      </c>
      <c r="AP596" s="7" t="str">
        <f>IF($J596=AP$4,MAX(AP$1:AP595)+1,"")</f>
        <v/>
      </c>
      <c r="AQ596" s="7" t="str">
        <f>IF($J596=AQ$4,MAX(AQ$1:AQ595)+1,"")</f>
        <v/>
      </c>
      <c r="AR596" s="7" t="str">
        <f>IF($J596=AR$4,MAX(AR$1:AR595)+1,"")</f>
        <v/>
      </c>
      <c r="AS596" s="7" t="str">
        <f>IF($J596=AS$4,MAX(AS$1:AS595)+1,"")</f>
        <v/>
      </c>
      <c r="AT596" s="7" t="str">
        <f>IF($J596=AT$4,MAX(AT$1:AT595)+1,"")</f>
        <v/>
      </c>
      <c r="AU596" s="7" t="str">
        <f>IF($J596=AU$4,MAX(AU$1:AU595)+1,"")</f>
        <v/>
      </c>
      <c r="AV596" s="7" t="str">
        <f>IF($J596=AV$4,MAX(AV$1:AV595)+1,"")</f>
        <v/>
      </c>
      <c r="AW596" s="7" t="str">
        <f>IF($J596=AW$4,MAX(AW$1:AW595)+1,"")</f>
        <v/>
      </c>
      <c r="AX596" s="7" t="str">
        <f>IF($J596=AX$4,MAX(AX$1:AX595)+1,"")</f>
        <v/>
      </c>
      <c r="AY596" s="7" t="str">
        <f>IF($J596=AY$4,MAX(AY$1:AY595)+1,"")</f>
        <v/>
      </c>
      <c r="AZ596" s="7" t="str">
        <f>IF($J596=AZ$4,MAX(AZ$1:AZ595)+1,"")</f>
        <v/>
      </c>
      <c r="BA596" s="7" t="str">
        <f>IF($J596=BA$4,MAX(BA$1:BA595)+1,"")</f>
        <v/>
      </c>
      <c r="BB596" s="7" t="str">
        <f>IF($J596=BB$4,MAX(BB$1:BB595)+1,"")</f>
        <v/>
      </c>
      <c r="BC596" s="7" t="str">
        <f>IF($J596=BC$4,MAX(BC$1:BC595)+1,"")</f>
        <v/>
      </c>
      <c r="BD596" s="7" t="str">
        <f>IF($J596=BD$4,MAX(BD$1:BD595)+1,"")</f>
        <v/>
      </c>
      <c r="BE596" s="7" t="str">
        <f>IF($J596=BE$4,MAX(BE$1:BE595)+1,"")</f>
        <v/>
      </c>
      <c r="BF596" s="7" t="str">
        <f>IF($J596=BF$4,MAX(BF$1:BF595)+1,"")</f>
        <v/>
      </c>
      <c r="BG596" s="7" t="str">
        <f>IF($J596=BG$4,MAX(BG$1:BG595)+1,"")</f>
        <v/>
      </c>
      <c r="BH596" s="7" t="str">
        <f>IF($J596=BH$4,MAX(BH$1:BH595)+1,"")</f>
        <v/>
      </c>
      <c r="BI596" s="6">
        <f t="shared" si="40"/>
        <v>14</v>
      </c>
    </row>
    <row r="597" spans="1:61">
      <c r="A597" s="6" t="str">
        <f t="shared" si="37"/>
        <v>มัธยมศึกษาปีที่ 3/2-15</v>
      </c>
      <c r="B597" s="6" t="str">
        <f t="shared" si="38"/>
        <v>ช67309-15</v>
      </c>
      <c r="D597" s="7">
        <v>15</v>
      </c>
      <c r="E597" s="7" t="s">
        <v>1660</v>
      </c>
      <c r="F597" s="6" t="s">
        <v>1661</v>
      </c>
      <c r="G597" s="6" t="s">
        <v>1662</v>
      </c>
      <c r="H597" s="7" t="s">
        <v>789</v>
      </c>
      <c r="J597" s="7" t="str">
        <f>IF(K597='วิชา-ชั้นที่สอน'!$B$17,'วิชา-ชั้นที่สอน'!$A$17,IF(K597='วิชา-ชั้นที่สอน'!$B$18,'วิชา-ชั้นที่สอน'!$A$18,IF(K597='วิชา-ชั้นที่สอน'!$B$19,'วิชา-ชั้นที่สอน'!$A$19,IF(K597='วิชา-ชั้นที่สอน'!$B$20,'วิชา-ชั้นที่สอน'!$A$20,IF(K597='วิชา-ชั้นที่สอน'!$B$21,'วิชา-ชั้นที่สอน'!$A$21,IF(K597='วิชา-ชั้นที่สอน'!$B$22,'วิชา-ชั้นที่สอน'!$A$22,IF(K597='วิชา-ชั้นที่สอน'!$B$23,'วิชา-ชั้นที่สอน'!$A$23,"-")))))))</f>
        <v>ช67309</v>
      </c>
      <c r="K597" s="7" t="s">
        <v>1867</v>
      </c>
      <c r="L597" s="7" t="str">
        <f>IF(J597=0,"",IF(J597="-","",IF(J597="","",VLOOKUP(J597,'วิชา-ชั้นที่สอน'!$A$3:$F$59,3,FALSE))))</f>
        <v>นางสาวจันทนา  เกิดจันทร์ตรง</v>
      </c>
      <c r="M597" s="7" t="str">
        <f>IF(L597=$M$4,MAX(M$1:$M596)+1,"")</f>
        <v/>
      </c>
      <c r="N597" s="7" t="str">
        <f>IF($L597=N$4,MAX(N$1:N596)+1,"")</f>
        <v/>
      </c>
      <c r="O597" s="7" t="str">
        <f>IF($L597=O$4,MAX(O$1:O596)+1,"")</f>
        <v/>
      </c>
      <c r="P597" s="7" t="str">
        <f>IF($L597=P$4,MAX(P$1:P596)+1,"")</f>
        <v/>
      </c>
      <c r="Q597" s="7" t="str">
        <f>IF($L597=Q$4,MAX(Q$1:Q596)+1,"")</f>
        <v/>
      </c>
      <c r="R597" s="7" t="str">
        <f>IF($L597=R$4,MAX(R$1:R596)+1,"")</f>
        <v/>
      </c>
      <c r="S597" s="7" t="str">
        <f>IF($L597=S$4,MAX(S$1:S596)+1,"")</f>
        <v/>
      </c>
      <c r="T597" s="7" t="str">
        <f>IF($L597=T$4,MAX(T$1:T596)+1,"")</f>
        <v/>
      </c>
      <c r="U597" s="7">
        <f>IF($L597=U$4,MAX(U$1:U596)+1,"")</f>
        <v>96</v>
      </c>
      <c r="V597" s="6">
        <f t="shared" si="39"/>
        <v>96</v>
      </c>
      <c r="X597" s="7" t="str">
        <f>IF($J597=X$4,MAX(X$1:X596)+1,"")</f>
        <v/>
      </c>
      <c r="Y597" s="7" t="str">
        <f>IF($J597=Y$4,MAX(Y$1:Y596)+1,"")</f>
        <v/>
      </c>
      <c r="Z597" s="7" t="str">
        <f>IF($J597=Z$4,MAX(Z$1:Z596)+1,"")</f>
        <v/>
      </c>
      <c r="AA597" s="7" t="str">
        <f>IF($J597=AA$4,MAX(AA$1:AA596)+1,"")</f>
        <v/>
      </c>
      <c r="AB597" s="7" t="str">
        <f>IF($J597=AB$4,MAX(AB$1:AB596)+1,"")</f>
        <v/>
      </c>
      <c r="AC597" s="7" t="str">
        <f>IF($J597=AC$4,MAX(AC$1:AC596)+1,"")</f>
        <v/>
      </c>
      <c r="AD597" s="7" t="str">
        <f>IF($J597=AD$4,MAX(AD$1:AD596)+1,"")</f>
        <v/>
      </c>
      <c r="AE597" s="7" t="str">
        <f>IF($J597=AE$4,MAX(AE$1:AE596)+1,"")</f>
        <v/>
      </c>
      <c r="AF597" s="7" t="str">
        <f>IF($J597=AF$4,MAX(AF$1:AF596)+1,"")</f>
        <v/>
      </c>
      <c r="AG597" s="7" t="str">
        <f>IF($J597=AG$4,MAX(AG$1:AG596)+1,"")</f>
        <v/>
      </c>
      <c r="AH597" s="7" t="str">
        <f>IF($J597=AH$4,MAX(AH$1:AH596)+1,"")</f>
        <v/>
      </c>
      <c r="AI597" s="7" t="str">
        <f>IF($J597=AI$4,MAX(AI$1:AI596)+1,"")</f>
        <v/>
      </c>
      <c r="AJ597" s="7" t="str">
        <f>IF($J597=AJ$4,MAX(AJ$1:AJ596)+1,"")</f>
        <v/>
      </c>
      <c r="AK597" s="7" t="str">
        <f>IF($J597=AK$4,MAX(AK$1:AK596)+1,"")</f>
        <v/>
      </c>
      <c r="AL597" s="7" t="str">
        <f>IF($J597=AL$4,MAX(AL$1:AL596)+1,"")</f>
        <v/>
      </c>
      <c r="AM597" s="7">
        <f>IF($J597=AM$4,MAX(AM$1:AM596)+1,"")</f>
        <v>15</v>
      </c>
      <c r="AN597" s="7" t="str">
        <f>IF($J597=AN$4,MAX(AN$1:AN596)+1,"")</f>
        <v/>
      </c>
      <c r="AO597" s="7" t="str">
        <f>IF($J597=AO$4,MAX(AO$1:AO596)+1,"")</f>
        <v/>
      </c>
      <c r="AP597" s="7" t="str">
        <f>IF($J597=AP$4,MAX(AP$1:AP596)+1,"")</f>
        <v/>
      </c>
      <c r="AQ597" s="7" t="str">
        <f>IF($J597=AQ$4,MAX(AQ$1:AQ596)+1,"")</f>
        <v/>
      </c>
      <c r="AR597" s="7" t="str">
        <f>IF($J597=AR$4,MAX(AR$1:AR596)+1,"")</f>
        <v/>
      </c>
      <c r="AS597" s="7" t="str">
        <f>IF($J597=AS$4,MAX(AS$1:AS596)+1,"")</f>
        <v/>
      </c>
      <c r="AT597" s="7" t="str">
        <f>IF($J597=AT$4,MAX(AT$1:AT596)+1,"")</f>
        <v/>
      </c>
      <c r="AU597" s="7" t="str">
        <f>IF($J597=AU$4,MAX(AU$1:AU596)+1,"")</f>
        <v/>
      </c>
      <c r="AV597" s="7" t="str">
        <f>IF($J597=AV$4,MAX(AV$1:AV596)+1,"")</f>
        <v/>
      </c>
      <c r="AW597" s="7" t="str">
        <f>IF($J597=AW$4,MAX(AW$1:AW596)+1,"")</f>
        <v/>
      </c>
      <c r="AX597" s="7" t="str">
        <f>IF($J597=AX$4,MAX(AX$1:AX596)+1,"")</f>
        <v/>
      </c>
      <c r="AY597" s="7" t="str">
        <f>IF($J597=AY$4,MAX(AY$1:AY596)+1,"")</f>
        <v/>
      </c>
      <c r="AZ597" s="7" t="str">
        <f>IF($J597=AZ$4,MAX(AZ$1:AZ596)+1,"")</f>
        <v/>
      </c>
      <c r="BA597" s="7" t="str">
        <f>IF($J597=BA$4,MAX(BA$1:BA596)+1,"")</f>
        <v/>
      </c>
      <c r="BB597" s="7" t="str">
        <f>IF($J597=BB$4,MAX(BB$1:BB596)+1,"")</f>
        <v/>
      </c>
      <c r="BC597" s="7" t="str">
        <f>IF($J597=BC$4,MAX(BC$1:BC596)+1,"")</f>
        <v/>
      </c>
      <c r="BD597" s="7" t="str">
        <f>IF($J597=BD$4,MAX(BD$1:BD596)+1,"")</f>
        <v/>
      </c>
      <c r="BE597" s="7" t="str">
        <f>IF($J597=BE$4,MAX(BE$1:BE596)+1,"")</f>
        <v/>
      </c>
      <c r="BF597" s="7" t="str">
        <f>IF($J597=BF$4,MAX(BF$1:BF596)+1,"")</f>
        <v/>
      </c>
      <c r="BG597" s="7" t="str">
        <f>IF($J597=BG$4,MAX(BG$1:BG596)+1,"")</f>
        <v/>
      </c>
      <c r="BH597" s="7" t="str">
        <f>IF($J597=BH$4,MAX(BH$1:BH596)+1,"")</f>
        <v/>
      </c>
      <c r="BI597" s="6">
        <f t="shared" si="40"/>
        <v>15</v>
      </c>
    </row>
    <row r="598" spans="1:61">
      <c r="A598" s="6" t="str">
        <f t="shared" si="37"/>
        <v>มัธยมศึกษาปีที่ 3/2-16</v>
      </c>
      <c r="B598" s="6" t="str">
        <f t="shared" si="38"/>
        <v>ช67309-16</v>
      </c>
      <c r="D598" s="7">
        <v>16</v>
      </c>
      <c r="E598" s="7" t="s">
        <v>1663</v>
      </c>
      <c r="F598" s="6" t="s">
        <v>1664</v>
      </c>
      <c r="G598" s="6" t="s">
        <v>1665</v>
      </c>
      <c r="H598" s="7" t="s">
        <v>789</v>
      </c>
      <c r="J598" s="7" t="str">
        <f>IF(K598='วิชา-ชั้นที่สอน'!$B$17,'วิชา-ชั้นที่สอน'!$A$17,IF(K598='วิชา-ชั้นที่สอน'!$B$18,'วิชา-ชั้นที่สอน'!$A$18,IF(K598='วิชา-ชั้นที่สอน'!$B$19,'วิชา-ชั้นที่สอน'!$A$19,IF(K598='วิชา-ชั้นที่สอน'!$B$20,'วิชา-ชั้นที่สอน'!$A$20,IF(K598='วิชา-ชั้นที่สอน'!$B$21,'วิชา-ชั้นที่สอน'!$A$21,IF(K598='วิชา-ชั้นที่สอน'!$B$22,'วิชา-ชั้นที่สอน'!$A$22,IF(K598='วิชา-ชั้นที่สอน'!$B$23,'วิชา-ชั้นที่สอน'!$A$23,"-")))))))</f>
        <v>ช67309</v>
      </c>
      <c r="K598" s="7" t="s">
        <v>1867</v>
      </c>
      <c r="L598" s="7" t="str">
        <f>IF(J598=0,"",IF(J598="-","",IF(J598="","",VLOOKUP(J598,'วิชา-ชั้นที่สอน'!$A$3:$F$59,3,FALSE))))</f>
        <v>นางสาวจันทนา  เกิดจันทร์ตรง</v>
      </c>
      <c r="M598" s="7" t="str">
        <f>IF(L598=$M$4,MAX(M$1:$M597)+1,"")</f>
        <v/>
      </c>
      <c r="N598" s="7" t="str">
        <f>IF($L598=N$4,MAX(N$1:N597)+1,"")</f>
        <v/>
      </c>
      <c r="O598" s="7" t="str">
        <f>IF($L598=O$4,MAX(O$1:O597)+1,"")</f>
        <v/>
      </c>
      <c r="P598" s="7" t="str">
        <f>IF($L598=P$4,MAX(P$1:P597)+1,"")</f>
        <v/>
      </c>
      <c r="Q598" s="7" t="str">
        <f>IF($L598=Q$4,MAX(Q$1:Q597)+1,"")</f>
        <v/>
      </c>
      <c r="R598" s="7" t="str">
        <f>IF($L598=R$4,MAX(R$1:R597)+1,"")</f>
        <v/>
      </c>
      <c r="S598" s="7" t="str">
        <f>IF($L598=S$4,MAX(S$1:S597)+1,"")</f>
        <v/>
      </c>
      <c r="T598" s="7" t="str">
        <f>IF($L598=T$4,MAX(T$1:T597)+1,"")</f>
        <v/>
      </c>
      <c r="U598" s="7">
        <f>IF($L598=U$4,MAX(U$1:U597)+1,"")</f>
        <v>97</v>
      </c>
      <c r="V598" s="6">
        <f t="shared" si="39"/>
        <v>97</v>
      </c>
      <c r="X598" s="7" t="str">
        <f>IF($J598=X$4,MAX(X$1:X597)+1,"")</f>
        <v/>
      </c>
      <c r="Y598" s="7" t="str">
        <f>IF($J598=Y$4,MAX(Y$1:Y597)+1,"")</f>
        <v/>
      </c>
      <c r="Z598" s="7" t="str">
        <f>IF($J598=Z$4,MAX(Z$1:Z597)+1,"")</f>
        <v/>
      </c>
      <c r="AA598" s="7" t="str">
        <f>IF($J598=AA$4,MAX(AA$1:AA597)+1,"")</f>
        <v/>
      </c>
      <c r="AB598" s="7" t="str">
        <f>IF($J598=AB$4,MAX(AB$1:AB597)+1,"")</f>
        <v/>
      </c>
      <c r="AC598" s="7" t="str">
        <f>IF($J598=AC$4,MAX(AC$1:AC597)+1,"")</f>
        <v/>
      </c>
      <c r="AD598" s="7" t="str">
        <f>IF($J598=AD$4,MAX(AD$1:AD597)+1,"")</f>
        <v/>
      </c>
      <c r="AE598" s="7" t="str">
        <f>IF($J598=AE$4,MAX(AE$1:AE597)+1,"")</f>
        <v/>
      </c>
      <c r="AF598" s="7" t="str">
        <f>IF($J598=AF$4,MAX(AF$1:AF597)+1,"")</f>
        <v/>
      </c>
      <c r="AG598" s="7" t="str">
        <f>IF($J598=AG$4,MAX(AG$1:AG597)+1,"")</f>
        <v/>
      </c>
      <c r="AH598" s="7" t="str">
        <f>IF($J598=AH$4,MAX(AH$1:AH597)+1,"")</f>
        <v/>
      </c>
      <c r="AI598" s="7" t="str">
        <f>IF($J598=AI$4,MAX(AI$1:AI597)+1,"")</f>
        <v/>
      </c>
      <c r="AJ598" s="7" t="str">
        <f>IF($J598=AJ$4,MAX(AJ$1:AJ597)+1,"")</f>
        <v/>
      </c>
      <c r="AK598" s="7" t="str">
        <f>IF($J598=AK$4,MAX(AK$1:AK597)+1,"")</f>
        <v/>
      </c>
      <c r="AL598" s="7" t="str">
        <f>IF($J598=AL$4,MAX(AL$1:AL597)+1,"")</f>
        <v/>
      </c>
      <c r="AM598" s="7">
        <f>IF($J598=AM$4,MAX(AM$1:AM597)+1,"")</f>
        <v>16</v>
      </c>
      <c r="AN598" s="7" t="str">
        <f>IF($J598=AN$4,MAX(AN$1:AN597)+1,"")</f>
        <v/>
      </c>
      <c r="AO598" s="7" t="str">
        <f>IF($J598=AO$4,MAX(AO$1:AO597)+1,"")</f>
        <v/>
      </c>
      <c r="AP598" s="7" t="str">
        <f>IF($J598=AP$4,MAX(AP$1:AP597)+1,"")</f>
        <v/>
      </c>
      <c r="AQ598" s="7" t="str">
        <f>IF($J598=AQ$4,MAX(AQ$1:AQ597)+1,"")</f>
        <v/>
      </c>
      <c r="AR598" s="7" t="str">
        <f>IF($J598=AR$4,MAX(AR$1:AR597)+1,"")</f>
        <v/>
      </c>
      <c r="AS598" s="7" t="str">
        <f>IF($J598=AS$4,MAX(AS$1:AS597)+1,"")</f>
        <v/>
      </c>
      <c r="AT598" s="7" t="str">
        <f>IF($J598=AT$4,MAX(AT$1:AT597)+1,"")</f>
        <v/>
      </c>
      <c r="AU598" s="7" t="str">
        <f>IF($J598=AU$4,MAX(AU$1:AU597)+1,"")</f>
        <v/>
      </c>
      <c r="AV598" s="7" t="str">
        <f>IF($J598=AV$4,MAX(AV$1:AV597)+1,"")</f>
        <v/>
      </c>
      <c r="AW598" s="7" t="str">
        <f>IF($J598=AW$4,MAX(AW$1:AW597)+1,"")</f>
        <v/>
      </c>
      <c r="AX598" s="7" t="str">
        <f>IF($J598=AX$4,MAX(AX$1:AX597)+1,"")</f>
        <v/>
      </c>
      <c r="AY598" s="7" t="str">
        <f>IF($J598=AY$4,MAX(AY$1:AY597)+1,"")</f>
        <v/>
      </c>
      <c r="AZ598" s="7" t="str">
        <f>IF($J598=AZ$4,MAX(AZ$1:AZ597)+1,"")</f>
        <v/>
      </c>
      <c r="BA598" s="7" t="str">
        <f>IF($J598=BA$4,MAX(BA$1:BA597)+1,"")</f>
        <v/>
      </c>
      <c r="BB598" s="7" t="str">
        <f>IF($J598=BB$4,MAX(BB$1:BB597)+1,"")</f>
        <v/>
      </c>
      <c r="BC598" s="7" t="str">
        <f>IF($J598=BC$4,MAX(BC$1:BC597)+1,"")</f>
        <v/>
      </c>
      <c r="BD598" s="7" t="str">
        <f>IF($J598=BD$4,MAX(BD$1:BD597)+1,"")</f>
        <v/>
      </c>
      <c r="BE598" s="7" t="str">
        <f>IF($J598=BE$4,MAX(BE$1:BE597)+1,"")</f>
        <v/>
      </c>
      <c r="BF598" s="7" t="str">
        <f>IF($J598=BF$4,MAX(BF$1:BF597)+1,"")</f>
        <v/>
      </c>
      <c r="BG598" s="7" t="str">
        <f>IF($J598=BG$4,MAX(BG$1:BG597)+1,"")</f>
        <v/>
      </c>
      <c r="BH598" s="7" t="str">
        <f>IF($J598=BH$4,MAX(BH$1:BH597)+1,"")</f>
        <v/>
      </c>
      <c r="BI598" s="6">
        <f t="shared" si="40"/>
        <v>16</v>
      </c>
    </row>
    <row r="599" spans="1:61">
      <c r="A599" s="6" t="str">
        <f t="shared" si="37"/>
        <v>มัธยมศึกษาปีที่ 3/2-17</v>
      </c>
      <c r="B599" s="6" t="str">
        <f t="shared" si="38"/>
        <v>ช67309-17</v>
      </c>
      <c r="D599" s="7">
        <v>17</v>
      </c>
      <c r="E599" s="7" t="s">
        <v>2053</v>
      </c>
      <c r="F599" s="6" t="s">
        <v>2054</v>
      </c>
      <c r="G599" s="6" t="s">
        <v>1309</v>
      </c>
      <c r="H599" s="7" t="s">
        <v>789</v>
      </c>
      <c r="J599" s="7" t="str">
        <f>IF(K599='วิชา-ชั้นที่สอน'!$B$17,'วิชา-ชั้นที่สอน'!$A$17,IF(K599='วิชา-ชั้นที่สอน'!$B$18,'วิชา-ชั้นที่สอน'!$A$18,IF(K599='วิชา-ชั้นที่สอน'!$B$19,'วิชา-ชั้นที่สอน'!$A$19,IF(K599='วิชา-ชั้นที่สอน'!$B$20,'วิชา-ชั้นที่สอน'!$A$20,IF(K599='วิชา-ชั้นที่สอน'!$B$21,'วิชา-ชั้นที่สอน'!$A$21,IF(K599='วิชา-ชั้นที่สอน'!$B$22,'วิชา-ชั้นที่สอน'!$A$22,IF(K599='วิชา-ชั้นที่สอน'!$B$23,'วิชา-ชั้นที่สอน'!$A$23,"-")))))))</f>
        <v>ช67309</v>
      </c>
      <c r="K599" s="7" t="s">
        <v>1867</v>
      </c>
      <c r="L599" s="7" t="str">
        <f>IF(J599=0,"",IF(J599="-","",IF(J599="","",VLOOKUP(J599,'วิชา-ชั้นที่สอน'!$A$3:$F$59,3,FALSE))))</f>
        <v>นางสาวจันทนา  เกิดจันทร์ตรง</v>
      </c>
      <c r="M599" s="7" t="str">
        <f>IF(L599=$M$4,MAX(M$1:$M598)+1,"")</f>
        <v/>
      </c>
      <c r="N599" s="7" t="str">
        <f>IF($L599=N$4,MAX(N$1:N598)+1,"")</f>
        <v/>
      </c>
      <c r="O599" s="7" t="str">
        <f>IF($L599=O$4,MAX(O$1:O598)+1,"")</f>
        <v/>
      </c>
      <c r="P599" s="7" t="str">
        <f>IF($L599=P$4,MAX(P$1:P598)+1,"")</f>
        <v/>
      </c>
      <c r="Q599" s="7" t="str">
        <f>IF($L599=Q$4,MAX(Q$1:Q598)+1,"")</f>
        <v/>
      </c>
      <c r="R599" s="7" t="str">
        <f>IF($L599=R$4,MAX(R$1:R598)+1,"")</f>
        <v/>
      </c>
      <c r="S599" s="7" t="str">
        <f>IF($L599=S$4,MAX(S$1:S598)+1,"")</f>
        <v/>
      </c>
      <c r="T599" s="7" t="str">
        <f>IF($L599=T$4,MAX(T$1:T598)+1,"")</f>
        <v/>
      </c>
      <c r="U599" s="7">
        <f>IF($L599=U$4,MAX(U$1:U598)+1,"")</f>
        <v>98</v>
      </c>
      <c r="V599" s="6">
        <f t="shared" si="39"/>
        <v>98</v>
      </c>
      <c r="X599" s="7" t="str">
        <f>IF($J599=X$4,MAX(X$1:X598)+1,"")</f>
        <v/>
      </c>
      <c r="Y599" s="7" t="str">
        <f>IF($J599=Y$4,MAX(Y$1:Y598)+1,"")</f>
        <v/>
      </c>
      <c r="Z599" s="7" t="str">
        <f>IF($J599=Z$4,MAX(Z$1:Z598)+1,"")</f>
        <v/>
      </c>
      <c r="AA599" s="7" t="str">
        <f>IF($J599=AA$4,MAX(AA$1:AA598)+1,"")</f>
        <v/>
      </c>
      <c r="AB599" s="7" t="str">
        <f>IF($J599=AB$4,MAX(AB$1:AB598)+1,"")</f>
        <v/>
      </c>
      <c r="AC599" s="7" t="str">
        <f>IF($J599=AC$4,MAX(AC$1:AC598)+1,"")</f>
        <v/>
      </c>
      <c r="AD599" s="7" t="str">
        <f>IF($J599=AD$4,MAX(AD$1:AD598)+1,"")</f>
        <v/>
      </c>
      <c r="AE599" s="7" t="str">
        <f>IF($J599=AE$4,MAX(AE$1:AE598)+1,"")</f>
        <v/>
      </c>
      <c r="AF599" s="7" t="str">
        <f>IF($J599=AF$4,MAX(AF$1:AF598)+1,"")</f>
        <v/>
      </c>
      <c r="AG599" s="7" t="str">
        <f>IF($J599=AG$4,MAX(AG$1:AG598)+1,"")</f>
        <v/>
      </c>
      <c r="AH599" s="7" t="str">
        <f>IF($J599=AH$4,MAX(AH$1:AH598)+1,"")</f>
        <v/>
      </c>
      <c r="AI599" s="7" t="str">
        <f>IF($J599=AI$4,MAX(AI$1:AI598)+1,"")</f>
        <v/>
      </c>
      <c r="AJ599" s="7" t="str">
        <f>IF($J599=AJ$4,MAX(AJ$1:AJ598)+1,"")</f>
        <v/>
      </c>
      <c r="AK599" s="7" t="str">
        <f>IF($J599=AK$4,MAX(AK$1:AK598)+1,"")</f>
        <v/>
      </c>
      <c r="AL599" s="7" t="str">
        <f>IF($J599=AL$4,MAX(AL$1:AL598)+1,"")</f>
        <v/>
      </c>
      <c r="AM599" s="7">
        <f>IF($J599=AM$4,MAX(AM$1:AM598)+1,"")</f>
        <v>17</v>
      </c>
      <c r="AN599" s="7" t="str">
        <f>IF($J599=AN$4,MAX(AN$1:AN598)+1,"")</f>
        <v/>
      </c>
      <c r="AO599" s="7" t="str">
        <f>IF($J599=AO$4,MAX(AO$1:AO598)+1,"")</f>
        <v/>
      </c>
      <c r="AP599" s="7" t="str">
        <f>IF($J599=AP$4,MAX(AP$1:AP598)+1,"")</f>
        <v/>
      </c>
      <c r="AQ599" s="7" t="str">
        <f>IF($J599=AQ$4,MAX(AQ$1:AQ598)+1,"")</f>
        <v/>
      </c>
      <c r="AR599" s="7" t="str">
        <f>IF($J599=AR$4,MAX(AR$1:AR598)+1,"")</f>
        <v/>
      </c>
      <c r="AS599" s="7" t="str">
        <f>IF($J599=AS$4,MAX(AS$1:AS598)+1,"")</f>
        <v/>
      </c>
      <c r="AT599" s="7" t="str">
        <f>IF($J599=AT$4,MAX(AT$1:AT598)+1,"")</f>
        <v/>
      </c>
      <c r="AU599" s="7" t="str">
        <f>IF($J599=AU$4,MAX(AU$1:AU598)+1,"")</f>
        <v/>
      </c>
      <c r="AV599" s="7" t="str">
        <f>IF($J599=AV$4,MAX(AV$1:AV598)+1,"")</f>
        <v/>
      </c>
      <c r="AW599" s="7" t="str">
        <f>IF($J599=AW$4,MAX(AW$1:AW598)+1,"")</f>
        <v/>
      </c>
      <c r="AX599" s="7" t="str">
        <f>IF($J599=AX$4,MAX(AX$1:AX598)+1,"")</f>
        <v/>
      </c>
      <c r="AY599" s="7" t="str">
        <f>IF($J599=AY$4,MAX(AY$1:AY598)+1,"")</f>
        <v/>
      </c>
      <c r="AZ599" s="7" t="str">
        <f>IF($J599=AZ$4,MAX(AZ$1:AZ598)+1,"")</f>
        <v/>
      </c>
      <c r="BA599" s="7" t="str">
        <f>IF($J599=BA$4,MAX(BA$1:BA598)+1,"")</f>
        <v/>
      </c>
      <c r="BB599" s="7" t="str">
        <f>IF($J599=BB$4,MAX(BB$1:BB598)+1,"")</f>
        <v/>
      </c>
      <c r="BC599" s="7" t="str">
        <f>IF($J599=BC$4,MAX(BC$1:BC598)+1,"")</f>
        <v/>
      </c>
      <c r="BD599" s="7" t="str">
        <f>IF($J599=BD$4,MAX(BD$1:BD598)+1,"")</f>
        <v/>
      </c>
      <c r="BE599" s="7" t="str">
        <f>IF($J599=BE$4,MAX(BE$1:BE598)+1,"")</f>
        <v/>
      </c>
      <c r="BF599" s="7" t="str">
        <f>IF($J599=BF$4,MAX(BF$1:BF598)+1,"")</f>
        <v/>
      </c>
      <c r="BG599" s="7" t="str">
        <f>IF($J599=BG$4,MAX(BG$1:BG598)+1,"")</f>
        <v/>
      </c>
      <c r="BH599" s="7" t="str">
        <f>IF($J599=BH$4,MAX(BH$1:BH598)+1,"")</f>
        <v/>
      </c>
      <c r="BI599" s="6">
        <f t="shared" si="40"/>
        <v>17</v>
      </c>
    </row>
    <row r="600" spans="1:61">
      <c r="A600" s="6" t="str">
        <f t="shared" si="37"/>
        <v>มัธยมศึกษาปีที่ 3/2-18</v>
      </c>
      <c r="B600" s="6" t="str">
        <f t="shared" si="38"/>
        <v>ช67309-18</v>
      </c>
      <c r="D600" s="7">
        <v>18</v>
      </c>
      <c r="E600" s="7" t="s">
        <v>1666</v>
      </c>
      <c r="F600" s="6" t="s">
        <v>1667</v>
      </c>
      <c r="G600" s="6" t="s">
        <v>1668</v>
      </c>
      <c r="H600" s="7" t="s">
        <v>789</v>
      </c>
      <c r="J600" s="7" t="str">
        <f>IF(K600='วิชา-ชั้นที่สอน'!$B$17,'วิชา-ชั้นที่สอน'!$A$17,IF(K600='วิชา-ชั้นที่สอน'!$B$18,'วิชา-ชั้นที่สอน'!$A$18,IF(K600='วิชา-ชั้นที่สอน'!$B$19,'วิชา-ชั้นที่สอน'!$A$19,IF(K600='วิชา-ชั้นที่สอน'!$B$20,'วิชา-ชั้นที่สอน'!$A$20,IF(K600='วิชา-ชั้นที่สอน'!$B$21,'วิชา-ชั้นที่สอน'!$A$21,IF(K600='วิชา-ชั้นที่สอน'!$B$22,'วิชา-ชั้นที่สอน'!$A$22,IF(K600='วิชา-ชั้นที่สอน'!$B$23,'วิชา-ชั้นที่สอน'!$A$23,"-")))))))</f>
        <v>ช67309</v>
      </c>
      <c r="K600" s="7" t="s">
        <v>1867</v>
      </c>
      <c r="L600" s="7" t="str">
        <f>IF(J600=0,"",IF(J600="-","",IF(J600="","",VLOOKUP(J600,'วิชา-ชั้นที่สอน'!$A$3:$F$59,3,FALSE))))</f>
        <v>นางสาวจันทนา  เกิดจันทร์ตรง</v>
      </c>
      <c r="M600" s="7" t="str">
        <f>IF(L600=$M$4,MAX(M$1:$M599)+1,"")</f>
        <v/>
      </c>
      <c r="N600" s="7" t="str">
        <f>IF($L600=N$4,MAX(N$1:N599)+1,"")</f>
        <v/>
      </c>
      <c r="O600" s="7" t="str">
        <f>IF($L600=O$4,MAX(O$1:O599)+1,"")</f>
        <v/>
      </c>
      <c r="P600" s="7" t="str">
        <f>IF($L600=P$4,MAX(P$1:P599)+1,"")</f>
        <v/>
      </c>
      <c r="Q600" s="7" t="str">
        <f>IF($L600=Q$4,MAX(Q$1:Q599)+1,"")</f>
        <v/>
      </c>
      <c r="R600" s="7" t="str">
        <f>IF($L600=R$4,MAX(R$1:R599)+1,"")</f>
        <v/>
      </c>
      <c r="S600" s="7" t="str">
        <f>IF($L600=S$4,MAX(S$1:S599)+1,"")</f>
        <v/>
      </c>
      <c r="T600" s="7" t="str">
        <f>IF($L600=T$4,MAX(T$1:T599)+1,"")</f>
        <v/>
      </c>
      <c r="U600" s="7">
        <f>IF($L600=U$4,MAX(U$1:U599)+1,"")</f>
        <v>99</v>
      </c>
      <c r="V600" s="6">
        <f t="shared" si="39"/>
        <v>99</v>
      </c>
      <c r="X600" s="7" t="str">
        <f>IF($J600=X$4,MAX(X$1:X599)+1,"")</f>
        <v/>
      </c>
      <c r="Y600" s="7" t="str">
        <f>IF($J600=Y$4,MAX(Y$1:Y599)+1,"")</f>
        <v/>
      </c>
      <c r="Z600" s="7" t="str">
        <f>IF($J600=Z$4,MAX(Z$1:Z599)+1,"")</f>
        <v/>
      </c>
      <c r="AA600" s="7" t="str">
        <f>IF($J600=AA$4,MAX(AA$1:AA599)+1,"")</f>
        <v/>
      </c>
      <c r="AB600" s="7" t="str">
        <f>IF($J600=AB$4,MAX(AB$1:AB599)+1,"")</f>
        <v/>
      </c>
      <c r="AC600" s="7" t="str">
        <f>IF($J600=AC$4,MAX(AC$1:AC599)+1,"")</f>
        <v/>
      </c>
      <c r="AD600" s="7" t="str">
        <f>IF($J600=AD$4,MAX(AD$1:AD599)+1,"")</f>
        <v/>
      </c>
      <c r="AE600" s="7" t="str">
        <f>IF($J600=AE$4,MAX(AE$1:AE599)+1,"")</f>
        <v/>
      </c>
      <c r="AF600" s="7" t="str">
        <f>IF($J600=AF$4,MAX(AF$1:AF599)+1,"")</f>
        <v/>
      </c>
      <c r="AG600" s="7" t="str">
        <f>IF($J600=AG$4,MAX(AG$1:AG599)+1,"")</f>
        <v/>
      </c>
      <c r="AH600" s="7" t="str">
        <f>IF($J600=AH$4,MAX(AH$1:AH599)+1,"")</f>
        <v/>
      </c>
      <c r="AI600" s="7" t="str">
        <f>IF($J600=AI$4,MAX(AI$1:AI599)+1,"")</f>
        <v/>
      </c>
      <c r="AJ600" s="7" t="str">
        <f>IF($J600=AJ$4,MAX(AJ$1:AJ599)+1,"")</f>
        <v/>
      </c>
      <c r="AK600" s="7" t="str">
        <f>IF($J600=AK$4,MAX(AK$1:AK599)+1,"")</f>
        <v/>
      </c>
      <c r="AL600" s="7" t="str">
        <f>IF($J600=AL$4,MAX(AL$1:AL599)+1,"")</f>
        <v/>
      </c>
      <c r="AM600" s="7">
        <f>IF($J600=AM$4,MAX(AM$1:AM599)+1,"")</f>
        <v>18</v>
      </c>
      <c r="AN600" s="7" t="str">
        <f>IF($J600=AN$4,MAX(AN$1:AN599)+1,"")</f>
        <v/>
      </c>
      <c r="AO600" s="7" t="str">
        <f>IF($J600=AO$4,MAX(AO$1:AO599)+1,"")</f>
        <v/>
      </c>
      <c r="AP600" s="7" t="str">
        <f>IF($J600=AP$4,MAX(AP$1:AP599)+1,"")</f>
        <v/>
      </c>
      <c r="AQ600" s="7" t="str">
        <f>IF($J600=AQ$4,MAX(AQ$1:AQ599)+1,"")</f>
        <v/>
      </c>
      <c r="AR600" s="7" t="str">
        <f>IF($J600=AR$4,MAX(AR$1:AR599)+1,"")</f>
        <v/>
      </c>
      <c r="AS600" s="7" t="str">
        <f>IF($J600=AS$4,MAX(AS$1:AS599)+1,"")</f>
        <v/>
      </c>
      <c r="AT600" s="7" t="str">
        <f>IF($J600=AT$4,MAX(AT$1:AT599)+1,"")</f>
        <v/>
      </c>
      <c r="AU600" s="7" t="str">
        <f>IF($J600=AU$4,MAX(AU$1:AU599)+1,"")</f>
        <v/>
      </c>
      <c r="AV600" s="7" t="str">
        <f>IF($J600=AV$4,MAX(AV$1:AV599)+1,"")</f>
        <v/>
      </c>
      <c r="AW600" s="7" t="str">
        <f>IF($J600=AW$4,MAX(AW$1:AW599)+1,"")</f>
        <v/>
      </c>
      <c r="AX600" s="7" t="str">
        <f>IF($J600=AX$4,MAX(AX$1:AX599)+1,"")</f>
        <v/>
      </c>
      <c r="AY600" s="7" t="str">
        <f>IF($J600=AY$4,MAX(AY$1:AY599)+1,"")</f>
        <v/>
      </c>
      <c r="AZ600" s="7" t="str">
        <f>IF($J600=AZ$4,MAX(AZ$1:AZ599)+1,"")</f>
        <v/>
      </c>
      <c r="BA600" s="7" t="str">
        <f>IF($J600=BA$4,MAX(BA$1:BA599)+1,"")</f>
        <v/>
      </c>
      <c r="BB600" s="7" t="str">
        <f>IF($J600=BB$4,MAX(BB$1:BB599)+1,"")</f>
        <v/>
      </c>
      <c r="BC600" s="7" t="str">
        <f>IF($J600=BC$4,MAX(BC$1:BC599)+1,"")</f>
        <v/>
      </c>
      <c r="BD600" s="7" t="str">
        <f>IF($J600=BD$4,MAX(BD$1:BD599)+1,"")</f>
        <v/>
      </c>
      <c r="BE600" s="7" t="str">
        <f>IF($J600=BE$4,MAX(BE$1:BE599)+1,"")</f>
        <v/>
      </c>
      <c r="BF600" s="7" t="str">
        <f>IF($J600=BF$4,MAX(BF$1:BF599)+1,"")</f>
        <v/>
      </c>
      <c r="BG600" s="7" t="str">
        <f>IF($J600=BG$4,MAX(BG$1:BG599)+1,"")</f>
        <v/>
      </c>
      <c r="BH600" s="7" t="str">
        <f>IF($J600=BH$4,MAX(BH$1:BH599)+1,"")</f>
        <v/>
      </c>
      <c r="BI600" s="6">
        <f t="shared" si="40"/>
        <v>18</v>
      </c>
    </row>
    <row r="601" spans="1:61">
      <c r="A601" s="6" t="str">
        <f t="shared" si="37"/>
        <v>มัธยมศึกษาปีที่ 3/2-19</v>
      </c>
      <c r="B601" s="6" t="str">
        <f t="shared" si="38"/>
        <v>ช67309-19</v>
      </c>
      <c r="D601" s="7">
        <v>19</v>
      </c>
      <c r="E601" s="7" t="s">
        <v>1669</v>
      </c>
      <c r="F601" s="6" t="s">
        <v>1518</v>
      </c>
      <c r="G601" s="6" t="s">
        <v>1670</v>
      </c>
      <c r="H601" s="7" t="s">
        <v>789</v>
      </c>
      <c r="J601" s="7" t="str">
        <f>IF(K601='วิชา-ชั้นที่สอน'!$B$17,'วิชา-ชั้นที่สอน'!$A$17,IF(K601='วิชา-ชั้นที่สอน'!$B$18,'วิชา-ชั้นที่สอน'!$A$18,IF(K601='วิชา-ชั้นที่สอน'!$B$19,'วิชา-ชั้นที่สอน'!$A$19,IF(K601='วิชา-ชั้นที่สอน'!$B$20,'วิชา-ชั้นที่สอน'!$A$20,IF(K601='วิชา-ชั้นที่สอน'!$B$21,'วิชา-ชั้นที่สอน'!$A$21,IF(K601='วิชา-ชั้นที่สอน'!$B$22,'วิชา-ชั้นที่สอน'!$A$22,IF(K601='วิชา-ชั้นที่สอน'!$B$23,'วิชา-ชั้นที่สอน'!$A$23,"-")))))))</f>
        <v>ช67309</v>
      </c>
      <c r="K601" s="7" t="s">
        <v>1867</v>
      </c>
      <c r="L601" s="7" t="str">
        <f>IF(J601=0,"",IF(J601="-","",IF(J601="","",VLOOKUP(J601,'วิชา-ชั้นที่สอน'!$A$3:$F$59,3,FALSE))))</f>
        <v>นางสาวจันทนา  เกิดจันทร์ตรง</v>
      </c>
      <c r="M601" s="7" t="str">
        <f>IF(L601=$M$4,MAX(M$1:$M600)+1,"")</f>
        <v/>
      </c>
      <c r="N601" s="7" t="str">
        <f>IF($L601=N$4,MAX(N$1:N600)+1,"")</f>
        <v/>
      </c>
      <c r="O601" s="7" t="str">
        <f>IF($L601=O$4,MAX(O$1:O600)+1,"")</f>
        <v/>
      </c>
      <c r="P601" s="7" t="str">
        <f>IF($L601=P$4,MAX(P$1:P600)+1,"")</f>
        <v/>
      </c>
      <c r="Q601" s="7" t="str">
        <f>IF($L601=Q$4,MAX(Q$1:Q600)+1,"")</f>
        <v/>
      </c>
      <c r="R601" s="7" t="str">
        <f>IF($L601=R$4,MAX(R$1:R600)+1,"")</f>
        <v/>
      </c>
      <c r="S601" s="7" t="str">
        <f>IF($L601=S$4,MAX(S$1:S600)+1,"")</f>
        <v/>
      </c>
      <c r="T601" s="7" t="str">
        <f>IF($L601=T$4,MAX(T$1:T600)+1,"")</f>
        <v/>
      </c>
      <c r="U601" s="7">
        <f>IF($L601=U$4,MAX(U$1:U600)+1,"")</f>
        <v>100</v>
      </c>
      <c r="V601" s="6">
        <f t="shared" si="39"/>
        <v>100</v>
      </c>
      <c r="X601" s="7" t="str">
        <f>IF($J601=X$4,MAX(X$1:X600)+1,"")</f>
        <v/>
      </c>
      <c r="Y601" s="7" t="str">
        <f>IF($J601=Y$4,MAX(Y$1:Y600)+1,"")</f>
        <v/>
      </c>
      <c r="Z601" s="7" t="str">
        <f>IF($J601=Z$4,MAX(Z$1:Z600)+1,"")</f>
        <v/>
      </c>
      <c r="AA601" s="7" t="str">
        <f>IF($J601=AA$4,MAX(AA$1:AA600)+1,"")</f>
        <v/>
      </c>
      <c r="AB601" s="7" t="str">
        <f>IF($J601=AB$4,MAX(AB$1:AB600)+1,"")</f>
        <v/>
      </c>
      <c r="AC601" s="7" t="str">
        <f>IF($J601=AC$4,MAX(AC$1:AC600)+1,"")</f>
        <v/>
      </c>
      <c r="AD601" s="7" t="str">
        <f>IF($J601=AD$4,MAX(AD$1:AD600)+1,"")</f>
        <v/>
      </c>
      <c r="AE601" s="7" t="str">
        <f>IF($J601=AE$4,MAX(AE$1:AE600)+1,"")</f>
        <v/>
      </c>
      <c r="AF601" s="7" t="str">
        <f>IF($J601=AF$4,MAX(AF$1:AF600)+1,"")</f>
        <v/>
      </c>
      <c r="AG601" s="7" t="str">
        <f>IF($J601=AG$4,MAX(AG$1:AG600)+1,"")</f>
        <v/>
      </c>
      <c r="AH601" s="7" t="str">
        <f>IF($J601=AH$4,MAX(AH$1:AH600)+1,"")</f>
        <v/>
      </c>
      <c r="AI601" s="7" t="str">
        <f>IF($J601=AI$4,MAX(AI$1:AI600)+1,"")</f>
        <v/>
      </c>
      <c r="AJ601" s="7" t="str">
        <f>IF($J601=AJ$4,MAX(AJ$1:AJ600)+1,"")</f>
        <v/>
      </c>
      <c r="AK601" s="7" t="str">
        <f>IF($J601=AK$4,MAX(AK$1:AK600)+1,"")</f>
        <v/>
      </c>
      <c r="AL601" s="7" t="str">
        <f>IF($J601=AL$4,MAX(AL$1:AL600)+1,"")</f>
        <v/>
      </c>
      <c r="AM601" s="7">
        <f>IF($J601=AM$4,MAX(AM$1:AM600)+1,"")</f>
        <v>19</v>
      </c>
      <c r="AN601" s="7" t="str">
        <f>IF($J601=AN$4,MAX(AN$1:AN600)+1,"")</f>
        <v/>
      </c>
      <c r="AO601" s="7" t="str">
        <f>IF($J601=AO$4,MAX(AO$1:AO600)+1,"")</f>
        <v/>
      </c>
      <c r="AP601" s="7" t="str">
        <f>IF($J601=AP$4,MAX(AP$1:AP600)+1,"")</f>
        <v/>
      </c>
      <c r="AQ601" s="7" t="str">
        <f>IF($J601=AQ$4,MAX(AQ$1:AQ600)+1,"")</f>
        <v/>
      </c>
      <c r="AR601" s="7" t="str">
        <f>IF($J601=AR$4,MAX(AR$1:AR600)+1,"")</f>
        <v/>
      </c>
      <c r="AS601" s="7" t="str">
        <f>IF($J601=AS$4,MAX(AS$1:AS600)+1,"")</f>
        <v/>
      </c>
      <c r="AT601" s="7" t="str">
        <f>IF($J601=AT$4,MAX(AT$1:AT600)+1,"")</f>
        <v/>
      </c>
      <c r="AU601" s="7" t="str">
        <f>IF($J601=AU$4,MAX(AU$1:AU600)+1,"")</f>
        <v/>
      </c>
      <c r="AV601" s="7" t="str">
        <f>IF($J601=AV$4,MAX(AV$1:AV600)+1,"")</f>
        <v/>
      </c>
      <c r="AW601" s="7" t="str">
        <f>IF($J601=AW$4,MAX(AW$1:AW600)+1,"")</f>
        <v/>
      </c>
      <c r="AX601" s="7" t="str">
        <f>IF($J601=AX$4,MAX(AX$1:AX600)+1,"")</f>
        <v/>
      </c>
      <c r="AY601" s="7" t="str">
        <f>IF($J601=AY$4,MAX(AY$1:AY600)+1,"")</f>
        <v/>
      </c>
      <c r="AZ601" s="7" t="str">
        <f>IF($J601=AZ$4,MAX(AZ$1:AZ600)+1,"")</f>
        <v/>
      </c>
      <c r="BA601" s="7" t="str">
        <f>IF($J601=BA$4,MAX(BA$1:BA600)+1,"")</f>
        <v/>
      </c>
      <c r="BB601" s="7" t="str">
        <f>IF($J601=BB$4,MAX(BB$1:BB600)+1,"")</f>
        <v/>
      </c>
      <c r="BC601" s="7" t="str">
        <f>IF($J601=BC$4,MAX(BC$1:BC600)+1,"")</f>
        <v/>
      </c>
      <c r="BD601" s="7" t="str">
        <f>IF($J601=BD$4,MAX(BD$1:BD600)+1,"")</f>
        <v/>
      </c>
      <c r="BE601" s="7" t="str">
        <f>IF($J601=BE$4,MAX(BE$1:BE600)+1,"")</f>
        <v/>
      </c>
      <c r="BF601" s="7" t="str">
        <f>IF($J601=BF$4,MAX(BF$1:BF600)+1,"")</f>
        <v/>
      </c>
      <c r="BG601" s="7" t="str">
        <f>IF($J601=BG$4,MAX(BG$1:BG600)+1,"")</f>
        <v/>
      </c>
      <c r="BH601" s="7" t="str">
        <f>IF($J601=BH$4,MAX(BH$1:BH600)+1,"")</f>
        <v/>
      </c>
      <c r="BI601" s="6">
        <f t="shared" si="40"/>
        <v>19</v>
      </c>
    </row>
    <row r="602" spans="1:61">
      <c r="A602" s="6" t="str">
        <f t="shared" si="37"/>
        <v>มัธยมศึกษาปีที่ 3/2-20</v>
      </c>
      <c r="B602" s="6" t="str">
        <f t="shared" si="38"/>
        <v>ช67309-20</v>
      </c>
      <c r="D602" s="7">
        <v>20</v>
      </c>
      <c r="E602" s="7" t="s">
        <v>1671</v>
      </c>
      <c r="F602" s="6" t="s">
        <v>1672</v>
      </c>
      <c r="G602" s="6" t="s">
        <v>1673</v>
      </c>
      <c r="H602" s="7" t="s">
        <v>789</v>
      </c>
      <c r="J602" s="7" t="str">
        <f>IF(K602='วิชา-ชั้นที่สอน'!$B$17,'วิชา-ชั้นที่สอน'!$A$17,IF(K602='วิชา-ชั้นที่สอน'!$B$18,'วิชา-ชั้นที่สอน'!$A$18,IF(K602='วิชา-ชั้นที่สอน'!$B$19,'วิชา-ชั้นที่สอน'!$A$19,IF(K602='วิชา-ชั้นที่สอน'!$B$20,'วิชา-ชั้นที่สอน'!$A$20,IF(K602='วิชา-ชั้นที่สอน'!$B$21,'วิชา-ชั้นที่สอน'!$A$21,IF(K602='วิชา-ชั้นที่สอน'!$B$22,'วิชา-ชั้นที่สอน'!$A$22,IF(K602='วิชา-ชั้นที่สอน'!$B$23,'วิชา-ชั้นที่สอน'!$A$23,"-")))))))</f>
        <v>ช67309</v>
      </c>
      <c r="K602" s="7" t="s">
        <v>1867</v>
      </c>
      <c r="L602" s="7" t="str">
        <f>IF(J602=0,"",IF(J602="-","",IF(J602="","",VLOOKUP(J602,'วิชา-ชั้นที่สอน'!$A$3:$F$59,3,FALSE))))</f>
        <v>นางสาวจันทนา  เกิดจันทร์ตรง</v>
      </c>
      <c r="M602" s="7" t="str">
        <f>IF(L602=$M$4,MAX(M$1:$M601)+1,"")</f>
        <v/>
      </c>
      <c r="N602" s="7" t="str">
        <f>IF($L602=N$4,MAX(N$1:N601)+1,"")</f>
        <v/>
      </c>
      <c r="O602" s="7" t="str">
        <f>IF($L602=O$4,MAX(O$1:O601)+1,"")</f>
        <v/>
      </c>
      <c r="P602" s="7" t="str">
        <f>IF($L602=P$4,MAX(P$1:P601)+1,"")</f>
        <v/>
      </c>
      <c r="Q602" s="7" t="str">
        <f>IF($L602=Q$4,MAX(Q$1:Q601)+1,"")</f>
        <v/>
      </c>
      <c r="R602" s="7" t="str">
        <f>IF($L602=R$4,MAX(R$1:R601)+1,"")</f>
        <v/>
      </c>
      <c r="S602" s="7" t="str">
        <f>IF($L602=S$4,MAX(S$1:S601)+1,"")</f>
        <v/>
      </c>
      <c r="T602" s="7" t="str">
        <f>IF($L602=T$4,MAX(T$1:T601)+1,"")</f>
        <v/>
      </c>
      <c r="U602" s="7">
        <f>IF($L602=U$4,MAX(U$1:U601)+1,"")</f>
        <v>101</v>
      </c>
      <c r="V602" s="6">
        <f t="shared" si="39"/>
        <v>101</v>
      </c>
      <c r="X602" s="7" t="str">
        <f>IF($J602=X$4,MAX(X$1:X601)+1,"")</f>
        <v/>
      </c>
      <c r="Y602" s="7" t="str">
        <f>IF($J602=Y$4,MAX(Y$1:Y601)+1,"")</f>
        <v/>
      </c>
      <c r="Z602" s="7" t="str">
        <f>IF($J602=Z$4,MAX(Z$1:Z601)+1,"")</f>
        <v/>
      </c>
      <c r="AA602" s="7" t="str">
        <f>IF($J602=AA$4,MAX(AA$1:AA601)+1,"")</f>
        <v/>
      </c>
      <c r="AB602" s="7" t="str">
        <f>IF($J602=AB$4,MAX(AB$1:AB601)+1,"")</f>
        <v/>
      </c>
      <c r="AC602" s="7" t="str">
        <f>IF($J602=AC$4,MAX(AC$1:AC601)+1,"")</f>
        <v/>
      </c>
      <c r="AD602" s="7" t="str">
        <f>IF($J602=AD$4,MAX(AD$1:AD601)+1,"")</f>
        <v/>
      </c>
      <c r="AE602" s="7" t="str">
        <f>IF($J602=AE$4,MAX(AE$1:AE601)+1,"")</f>
        <v/>
      </c>
      <c r="AF602" s="7" t="str">
        <f>IF($J602=AF$4,MAX(AF$1:AF601)+1,"")</f>
        <v/>
      </c>
      <c r="AG602" s="7" t="str">
        <f>IF($J602=AG$4,MAX(AG$1:AG601)+1,"")</f>
        <v/>
      </c>
      <c r="AH602" s="7" t="str">
        <f>IF($J602=AH$4,MAX(AH$1:AH601)+1,"")</f>
        <v/>
      </c>
      <c r="AI602" s="7" t="str">
        <f>IF($J602=AI$4,MAX(AI$1:AI601)+1,"")</f>
        <v/>
      </c>
      <c r="AJ602" s="7" t="str">
        <f>IF($J602=AJ$4,MAX(AJ$1:AJ601)+1,"")</f>
        <v/>
      </c>
      <c r="AK602" s="7" t="str">
        <f>IF($J602=AK$4,MAX(AK$1:AK601)+1,"")</f>
        <v/>
      </c>
      <c r="AL602" s="7" t="str">
        <f>IF($J602=AL$4,MAX(AL$1:AL601)+1,"")</f>
        <v/>
      </c>
      <c r="AM602" s="7">
        <f>IF($J602=AM$4,MAX(AM$1:AM601)+1,"")</f>
        <v>20</v>
      </c>
      <c r="AN602" s="7" t="str">
        <f>IF($J602=AN$4,MAX(AN$1:AN601)+1,"")</f>
        <v/>
      </c>
      <c r="AO602" s="7" t="str">
        <f>IF($J602=AO$4,MAX(AO$1:AO601)+1,"")</f>
        <v/>
      </c>
      <c r="AP602" s="7" t="str">
        <f>IF($J602=AP$4,MAX(AP$1:AP601)+1,"")</f>
        <v/>
      </c>
      <c r="AQ602" s="7" t="str">
        <f>IF($J602=AQ$4,MAX(AQ$1:AQ601)+1,"")</f>
        <v/>
      </c>
      <c r="AR602" s="7" t="str">
        <f>IF($J602=AR$4,MAX(AR$1:AR601)+1,"")</f>
        <v/>
      </c>
      <c r="AS602" s="7" t="str">
        <f>IF($J602=AS$4,MAX(AS$1:AS601)+1,"")</f>
        <v/>
      </c>
      <c r="AT602" s="7" t="str">
        <f>IF($J602=AT$4,MAX(AT$1:AT601)+1,"")</f>
        <v/>
      </c>
      <c r="AU602" s="7" t="str">
        <f>IF($J602=AU$4,MAX(AU$1:AU601)+1,"")</f>
        <v/>
      </c>
      <c r="AV602" s="7" t="str">
        <f>IF($J602=AV$4,MAX(AV$1:AV601)+1,"")</f>
        <v/>
      </c>
      <c r="AW602" s="7" t="str">
        <f>IF($J602=AW$4,MAX(AW$1:AW601)+1,"")</f>
        <v/>
      </c>
      <c r="AX602" s="7" t="str">
        <f>IF($J602=AX$4,MAX(AX$1:AX601)+1,"")</f>
        <v/>
      </c>
      <c r="AY602" s="7" t="str">
        <f>IF($J602=AY$4,MAX(AY$1:AY601)+1,"")</f>
        <v/>
      </c>
      <c r="AZ602" s="7" t="str">
        <f>IF($J602=AZ$4,MAX(AZ$1:AZ601)+1,"")</f>
        <v/>
      </c>
      <c r="BA602" s="7" t="str">
        <f>IF($J602=BA$4,MAX(BA$1:BA601)+1,"")</f>
        <v/>
      </c>
      <c r="BB602" s="7" t="str">
        <f>IF($J602=BB$4,MAX(BB$1:BB601)+1,"")</f>
        <v/>
      </c>
      <c r="BC602" s="7" t="str">
        <f>IF($J602=BC$4,MAX(BC$1:BC601)+1,"")</f>
        <v/>
      </c>
      <c r="BD602" s="7" t="str">
        <f>IF($J602=BD$4,MAX(BD$1:BD601)+1,"")</f>
        <v/>
      </c>
      <c r="BE602" s="7" t="str">
        <f>IF($J602=BE$4,MAX(BE$1:BE601)+1,"")</f>
        <v/>
      </c>
      <c r="BF602" s="7" t="str">
        <f>IF($J602=BF$4,MAX(BF$1:BF601)+1,"")</f>
        <v/>
      </c>
      <c r="BG602" s="7" t="str">
        <f>IF($J602=BG$4,MAX(BG$1:BG601)+1,"")</f>
        <v/>
      </c>
      <c r="BH602" s="7" t="str">
        <f>IF($J602=BH$4,MAX(BH$1:BH601)+1,"")</f>
        <v/>
      </c>
      <c r="BI602" s="6">
        <f t="shared" si="40"/>
        <v>20</v>
      </c>
    </row>
    <row r="603" spans="1:61">
      <c r="A603" s="6" t="str">
        <f t="shared" si="37"/>
        <v>มัธยมศึกษาปีที่ 3/2-21</v>
      </c>
      <c r="B603" s="6" t="str">
        <f t="shared" si="38"/>
        <v>ช67309-21</v>
      </c>
      <c r="D603" s="7">
        <v>21</v>
      </c>
      <c r="E603" s="7" t="s">
        <v>1674</v>
      </c>
      <c r="F603" s="6" t="s">
        <v>1675</v>
      </c>
      <c r="G603" s="6" t="s">
        <v>1676</v>
      </c>
      <c r="H603" s="7" t="s">
        <v>789</v>
      </c>
      <c r="J603" s="7" t="str">
        <f>IF(K603='วิชา-ชั้นที่สอน'!$B$17,'วิชา-ชั้นที่สอน'!$A$17,IF(K603='วิชา-ชั้นที่สอน'!$B$18,'วิชา-ชั้นที่สอน'!$A$18,IF(K603='วิชา-ชั้นที่สอน'!$B$19,'วิชา-ชั้นที่สอน'!$A$19,IF(K603='วิชา-ชั้นที่สอน'!$B$20,'วิชา-ชั้นที่สอน'!$A$20,IF(K603='วิชา-ชั้นที่สอน'!$B$21,'วิชา-ชั้นที่สอน'!$A$21,IF(K603='วิชา-ชั้นที่สอน'!$B$22,'วิชา-ชั้นที่สอน'!$A$22,IF(K603='วิชา-ชั้นที่สอน'!$B$23,'วิชา-ชั้นที่สอน'!$A$23,"-")))))))</f>
        <v>ช67309</v>
      </c>
      <c r="K603" s="7" t="s">
        <v>1867</v>
      </c>
      <c r="L603" s="7" t="str">
        <f>IF(J603=0,"",IF(J603="-","",IF(J603="","",VLOOKUP(J603,'วิชา-ชั้นที่สอน'!$A$3:$F$59,3,FALSE))))</f>
        <v>นางสาวจันทนา  เกิดจันทร์ตรง</v>
      </c>
      <c r="M603" s="7" t="str">
        <f>IF(L603=$M$4,MAX(M$1:$M602)+1,"")</f>
        <v/>
      </c>
      <c r="N603" s="7" t="str">
        <f>IF($L603=N$4,MAX(N$1:N602)+1,"")</f>
        <v/>
      </c>
      <c r="O603" s="7" t="str">
        <f>IF($L603=O$4,MAX(O$1:O602)+1,"")</f>
        <v/>
      </c>
      <c r="P603" s="7" t="str">
        <f>IF($L603=P$4,MAX(P$1:P602)+1,"")</f>
        <v/>
      </c>
      <c r="Q603" s="7" t="str">
        <f>IF($L603=Q$4,MAX(Q$1:Q602)+1,"")</f>
        <v/>
      </c>
      <c r="R603" s="7" t="str">
        <f>IF($L603=R$4,MAX(R$1:R602)+1,"")</f>
        <v/>
      </c>
      <c r="S603" s="7" t="str">
        <f>IF($L603=S$4,MAX(S$1:S602)+1,"")</f>
        <v/>
      </c>
      <c r="T603" s="7" t="str">
        <f>IF($L603=T$4,MAX(T$1:T602)+1,"")</f>
        <v/>
      </c>
      <c r="U603" s="7">
        <f>IF($L603=U$4,MAX(U$1:U602)+1,"")</f>
        <v>102</v>
      </c>
      <c r="V603" s="6">
        <f t="shared" si="39"/>
        <v>102</v>
      </c>
      <c r="X603" s="7" t="str">
        <f>IF($J603=X$4,MAX(X$1:X602)+1,"")</f>
        <v/>
      </c>
      <c r="Y603" s="7" t="str">
        <f>IF($J603=Y$4,MAX(Y$1:Y602)+1,"")</f>
        <v/>
      </c>
      <c r="Z603" s="7" t="str">
        <f>IF($J603=Z$4,MAX(Z$1:Z602)+1,"")</f>
        <v/>
      </c>
      <c r="AA603" s="7" t="str">
        <f>IF($J603=AA$4,MAX(AA$1:AA602)+1,"")</f>
        <v/>
      </c>
      <c r="AB603" s="7" t="str">
        <f>IF($J603=AB$4,MAX(AB$1:AB602)+1,"")</f>
        <v/>
      </c>
      <c r="AC603" s="7" t="str">
        <f>IF($J603=AC$4,MAX(AC$1:AC602)+1,"")</f>
        <v/>
      </c>
      <c r="AD603" s="7" t="str">
        <f>IF($J603=AD$4,MAX(AD$1:AD602)+1,"")</f>
        <v/>
      </c>
      <c r="AE603" s="7" t="str">
        <f>IF($J603=AE$4,MAX(AE$1:AE602)+1,"")</f>
        <v/>
      </c>
      <c r="AF603" s="7" t="str">
        <f>IF($J603=AF$4,MAX(AF$1:AF602)+1,"")</f>
        <v/>
      </c>
      <c r="AG603" s="7" t="str">
        <f>IF($J603=AG$4,MAX(AG$1:AG602)+1,"")</f>
        <v/>
      </c>
      <c r="AH603" s="7" t="str">
        <f>IF($J603=AH$4,MAX(AH$1:AH602)+1,"")</f>
        <v/>
      </c>
      <c r="AI603" s="7" t="str">
        <f>IF($J603=AI$4,MAX(AI$1:AI602)+1,"")</f>
        <v/>
      </c>
      <c r="AJ603" s="7" t="str">
        <f>IF($J603=AJ$4,MAX(AJ$1:AJ602)+1,"")</f>
        <v/>
      </c>
      <c r="AK603" s="7" t="str">
        <f>IF($J603=AK$4,MAX(AK$1:AK602)+1,"")</f>
        <v/>
      </c>
      <c r="AL603" s="7" t="str">
        <f>IF($J603=AL$4,MAX(AL$1:AL602)+1,"")</f>
        <v/>
      </c>
      <c r="AM603" s="7">
        <f>IF($J603=AM$4,MAX(AM$1:AM602)+1,"")</f>
        <v>21</v>
      </c>
      <c r="AN603" s="7" t="str">
        <f>IF($J603=AN$4,MAX(AN$1:AN602)+1,"")</f>
        <v/>
      </c>
      <c r="AO603" s="7" t="str">
        <f>IF($J603=AO$4,MAX(AO$1:AO602)+1,"")</f>
        <v/>
      </c>
      <c r="AP603" s="7" t="str">
        <f>IF($J603=AP$4,MAX(AP$1:AP602)+1,"")</f>
        <v/>
      </c>
      <c r="AQ603" s="7" t="str">
        <f>IF($J603=AQ$4,MAX(AQ$1:AQ602)+1,"")</f>
        <v/>
      </c>
      <c r="AR603" s="7" t="str">
        <f>IF($J603=AR$4,MAX(AR$1:AR602)+1,"")</f>
        <v/>
      </c>
      <c r="AS603" s="7" t="str">
        <f>IF($J603=AS$4,MAX(AS$1:AS602)+1,"")</f>
        <v/>
      </c>
      <c r="AT603" s="7" t="str">
        <f>IF($J603=AT$4,MAX(AT$1:AT602)+1,"")</f>
        <v/>
      </c>
      <c r="AU603" s="7" t="str">
        <f>IF($J603=AU$4,MAX(AU$1:AU602)+1,"")</f>
        <v/>
      </c>
      <c r="AV603" s="7" t="str">
        <f>IF($J603=AV$4,MAX(AV$1:AV602)+1,"")</f>
        <v/>
      </c>
      <c r="AW603" s="7" t="str">
        <f>IF($J603=AW$4,MAX(AW$1:AW602)+1,"")</f>
        <v/>
      </c>
      <c r="AX603" s="7" t="str">
        <f>IF($J603=AX$4,MAX(AX$1:AX602)+1,"")</f>
        <v/>
      </c>
      <c r="AY603" s="7" t="str">
        <f>IF($J603=AY$4,MAX(AY$1:AY602)+1,"")</f>
        <v/>
      </c>
      <c r="AZ603" s="7" t="str">
        <f>IF($J603=AZ$4,MAX(AZ$1:AZ602)+1,"")</f>
        <v/>
      </c>
      <c r="BA603" s="7" t="str">
        <f>IF($J603=BA$4,MAX(BA$1:BA602)+1,"")</f>
        <v/>
      </c>
      <c r="BB603" s="7" t="str">
        <f>IF($J603=BB$4,MAX(BB$1:BB602)+1,"")</f>
        <v/>
      </c>
      <c r="BC603" s="7" t="str">
        <f>IF($J603=BC$4,MAX(BC$1:BC602)+1,"")</f>
        <v/>
      </c>
      <c r="BD603" s="7" t="str">
        <f>IF($J603=BD$4,MAX(BD$1:BD602)+1,"")</f>
        <v/>
      </c>
      <c r="BE603" s="7" t="str">
        <f>IF($J603=BE$4,MAX(BE$1:BE602)+1,"")</f>
        <v/>
      </c>
      <c r="BF603" s="7" t="str">
        <f>IF($J603=BF$4,MAX(BF$1:BF602)+1,"")</f>
        <v/>
      </c>
      <c r="BG603" s="7" t="str">
        <f>IF($J603=BG$4,MAX(BG$1:BG602)+1,"")</f>
        <v/>
      </c>
      <c r="BH603" s="7" t="str">
        <f>IF($J603=BH$4,MAX(BH$1:BH602)+1,"")</f>
        <v/>
      </c>
      <c r="BI603" s="6">
        <f t="shared" si="40"/>
        <v>21</v>
      </c>
    </row>
    <row r="604" spans="1:61">
      <c r="A604" s="6" t="str">
        <f t="shared" si="37"/>
        <v>มัธยมศึกษาปีที่ 3/2-22</v>
      </c>
      <c r="B604" s="6" t="str">
        <f t="shared" si="38"/>
        <v>ช67309-22</v>
      </c>
      <c r="D604" s="7">
        <v>22</v>
      </c>
      <c r="E604" s="7" t="s">
        <v>1677</v>
      </c>
      <c r="F604" s="6" t="s">
        <v>1678</v>
      </c>
      <c r="G604" s="6" t="s">
        <v>1679</v>
      </c>
      <c r="H604" s="7" t="s">
        <v>789</v>
      </c>
      <c r="J604" s="7" t="str">
        <f>IF(K604='วิชา-ชั้นที่สอน'!$B$17,'วิชา-ชั้นที่สอน'!$A$17,IF(K604='วิชา-ชั้นที่สอน'!$B$18,'วิชา-ชั้นที่สอน'!$A$18,IF(K604='วิชา-ชั้นที่สอน'!$B$19,'วิชา-ชั้นที่สอน'!$A$19,IF(K604='วิชา-ชั้นที่สอน'!$B$20,'วิชา-ชั้นที่สอน'!$A$20,IF(K604='วิชา-ชั้นที่สอน'!$B$21,'วิชา-ชั้นที่สอน'!$A$21,IF(K604='วิชา-ชั้นที่สอน'!$B$22,'วิชา-ชั้นที่สอน'!$A$22,IF(K604='วิชา-ชั้นที่สอน'!$B$23,'วิชา-ชั้นที่สอน'!$A$23,"-")))))))</f>
        <v>ช67309</v>
      </c>
      <c r="K604" s="7" t="s">
        <v>1867</v>
      </c>
      <c r="L604" s="7" t="str">
        <f>IF(J604=0,"",IF(J604="-","",IF(J604="","",VLOOKUP(J604,'วิชา-ชั้นที่สอน'!$A$3:$F$59,3,FALSE))))</f>
        <v>นางสาวจันทนา  เกิดจันทร์ตรง</v>
      </c>
      <c r="M604" s="7" t="str">
        <f>IF(L604=$M$4,MAX(M$1:$M603)+1,"")</f>
        <v/>
      </c>
      <c r="N604" s="7" t="str">
        <f>IF($L604=N$4,MAX(N$1:N603)+1,"")</f>
        <v/>
      </c>
      <c r="O604" s="7" t="str">
        <f>IF($L604=O$4,MAX(O$1:O603)+1,"")</f>
        <v/>
      </c>
      <c r="P604" s="7" t="str">
        <f>IF($L604=P$4,MAX(P$1:P603)+1,"")</f>
        <v/>
      </c>
      <c r="Q604" s="7" t="str">
        <f>IF($L604=Q$4,MAX(Q$1:Q603)+1,"")</f>
        <v/>
      </c>
      <c r="R604" s="7" t="str">
        <f>IF($L604=R$4,MAX(R$1:R603)+1,"")</f>
        <v/>
      </c>
      <c r="S604" s="7" t="str">
        <f>IF($L604=S$4,MAX(S$1:S603)+1,"")</f>
        <v/>
      </c>
      <c r="T604" s="7" t="str">
        <f>IF($L604=T$4,MAX(T$1:T603)+1,"")</f>
        <v/>
      </c>
      <c r="U604" s="7">
        <f>IF($L604=U$4,MAX(U$1:U603)+1,"")</f>
        <v>103</v>
      </c>
      <c r="V604" s="6">
        <f t="shared" si="39"/>
        <v>103</v>
      </c>
      <c r="X604" s="7" t="str">
        <f>IF($J604=X$4,MAX(X$1:X603)+1,"")</f>
        <v/>
      </c>
      <c r="Y604" s="7" t="str">
        <f>IF($J604=Y$4,MAX(Y$1:Y603)+1,"")</f>
        <v/>
      </c>
      <c r="Z604" s="7" t="str">
        <f>IF($J604=Z$4,MAX(Z$1:Z603)+1,"")</f>
        <v/>
      </c>
      <c r="AA604" s="7" t="str">
        <f>IF($J604=AA$4,MAX(AA$1:AA603)+1,"")</f>
        <v/>
      </c>
      <c r="AB604" s="7" t="str">
        <f>IF($J604=AB$4,MAX(AB$1:AB603)+1,"")</f>
        <v/>
      </c>
      <c r="AC604" s="7" t="str">
        <f>IF($J604=AC$4,MAX(AC$1:AC603)+1,"")</f>
        <v/>
      </c>
      <c r="AD604" s="7" t="str">
        <f>IF($J604=AD$4,MAX(AD$1:AD603)+1,"")</f>
        <v/>
      </c>
      <c r="AE604" s="7" t="str">
        <f>IF($J604=AE$4,MAX(AE$1:AE603)+1,"")</f>
        <v/>
      </c>
      <c r="AF604" s="7" t="str">
        <f>IF($J604=AF$4,MAX(AF$1:AF603)+1,"")</f>
        <v/>
      </c>
      <c r="AG604" s="7" t="str">
        <f>IF($J604=AG$4,MAX(AG$1:AG603)+1,"")</f>
        <v/>
      </c>
      <c r="AH604" s="7" t="str">
        <f>IF($J604=AH$4,MAX(AH$1:AH603)+1,"")</f>
        <v/>
      </c>
      <c r="AI604" s="7" t="str">
        <f>IF($J604=AI$4,MAX(AI$1:AI603)+1,"")</f>
        <v/>
      </c>
      <c r="AJ604" s="7" t="str">
        <f>IF($J604=AJ$4,MAX(AJ$1:AJ603)+1,"")</f>
        <v/>
      </c>
      <c r="AK604" s="7" t="str">
        <f>IF($J604=AK$4,MAX(AK$1:AK603)+1,"")</f>
        <v/>
      </c>
      <c r="AL604" s="7" t="str">
        <f>IF($J604=AL$4,MAX(AL$1:AL603)+1,"")</f>
        <v/>
      </c>
      <c r="AM604" s="7">
        <f>IF($J604=AM$4,MAX(AM$1:AM603)+1,"")</f>
        <v>22</v>
      </c>
      <c r="AN604" s="7" t="str">
        <f>IF($J604=AN$4,MAX(AN$1:AN603)+1,"")</f>
        <v/>
      </c>
      <c r="AO604" s="7" t="str">
        <f>IF($J604=AO$4,MAX(AO$1:AO603)+1,"")</f>
        <v/>
      </c>
      <c r="AP604" s="7" t="str">
        <f>IF($J604=AP$4,MAX(AP$1:AP603)+1,"")</f>
        <v/>
      </c>
      <c r="AQ604" s="7" t="str">
        <f>IF($J604=AQ$4,MAX(AQ$1:AQ603)+1,"")</f>
        <v/>
      </c>
      <c r="AR604" s="7" t="str">
        <f>IF($J604=AR$4,MAX(AR$1:AR603)+1,"")</f>
        <v/>
      </c>
      <c r="AS604" s="7" t="str">
        <f>IF($J604=AS$4,MAX(AS$1:AS603)+1,"")</f>
        <v/>
      </c>
      <c r="AT604" s="7" t="str">
        <f>IF($J604=AT$4,MAX(AT$1:AT603)+1,"")</f>
        <v/>
      </c>
      <c r="AU604" s="7" t="str">
        <f>IF($J604=AU$4,MAX(AU$1:AU603)+1,"")</f>
        <v/>
      </c>
      <c r="AV604" s="7" t="str">
        <f>IF($J604=AV$4,MAX(AV$1:AV603)+1,"")</f>
        <v/>
      </c>
      <c r="AW604" s="7" t="str">
        <f>IF($J604=AW$4,MAX(AW$1:AW603)+1,"")</f>
        <v/>
      </c>
      <c r="AX604" s="7" t="str">
        <f>IF($J604=AX$4,MAX(AX$1:AX603)+1,"")</f>
        <v/>
      </c>
      <c r="AY604" s="7" t="str">
        <f>IF($J604=AY$4,MAX(AY$1:AY603)+1,"")</f>
        <v/>
      </c>
      <c r="AZ604" s="7" t="str">
        <f>IF($J604=AZ$4,MAX(AZ$1:AZ603)+1,"")</f>
        <v/>
      </c>
      <c r="BA604" s="7" t="str">
        <f>IF($J604=BA$4,MAX(BA$1:BA603)+1,"")</f>
        <v/>
      </c>
      <c r="BB604" s="7" t="str">
        <f>IF($J604=BB$4,MAX(BB$1:BB603)+1,"")</f>
        <v/>
      </c>
      <c r="BC604" s="7" t="str">
        <f>IF($J604=BC$4,MAX(BC$1:BC603)+1,"")</f>
        <v/>
      </c>
      <c r="BD604" s="7" t="str">
        <f>IF($J604=BD$4,MAX(BD$1:BD603)+1,"")</f>
        <v/>
      </c>
      <c r="BE604" s="7" t="str">
        <f>IF($J604=BE$4,MAX(BE$1:BE603)+1,"")</f>
        <v/>
      </c>
      <c r="BF604" s="7" t="str">
        <f>IF($J604=BF$4,MAX(BF$1:BF603)+1,"")</f>
        <v/>
      </c>
      <c r="BG604" s="7" t="str">
        <f>IF($J604=BG$4,MAX(BG$1:BG603)+1,"")</f>
        <v/>
      </c>
      <c r="BH604" s="7" t="str">
        <f>IF($J604=BH$4,MAX(BH$1:BH603)+1,"")</f>
        <v/>
      </c>
      <c r="BI604" s="6">
        <f t="shared" si="40"/>
        <v>22</v>
      </c>
    </row>
    <row r="605" spans="1:61">
      <c r="A605" s="6" t="str">
        <f t="shared" si="37"/>
        <v>มัธยมศึกษาปีที่ 3/2-23</v>
      </c>
      <c r="B605" s="6" t="str">
        <f t="shared" si="38"/>
        <v>ช67309-23</v>
      </c>
      <c r="D605" s="7">
        <v>23</v>
      </c>
      <c r="E605" s="7" t="s">
        <v>1680</v>
      </c>
      <c r="F605" s="6" t="s">
        <v>1681</v>
      </c>
      <c r="G605" s="6" t="s">
        <v>1100</v>
      </c>
      <c r="H605" s="7" t="s">
        <v>789</v>
      </c>
      <c r="J605" s="7" t="str">
        <f>IF(K605='วิชา-ชั้นที่สอน'!$B$17,'วิชา-ชั้นที่สอน'!$A$17,IF(K605='วิชา-ชั้นที่สอน'!$B$18,'วิชา-ชั้นที่สอน'!$A$18,IF(K605='วิชา-ชั้นที่สอน'!$B$19,'วิชา-ชั้นที่สอน'!$A$19,IF(K605='วิชา-ชั้นที่สอน'!$B$20,'วิชา-ชั้นที่สอน'!$A$20,IF(K605='วิชา-ชั้นที่สอน'!$B$21,'วิชา-ชั้นที่สอน'!$A$21,IF(K605='วิชา-ชั้นที่สอน'!$B$22,'วิชา-ชั้นที่สอน'!$A$22,IF(K605='วิชา-ชั้นที่สอน'!$B$23,'วิชา-ชั้นที่สอน'!$A$23,"-")))))))</f>
        <v>ช67309</v>
      </c>
      <c r="K605" s="7" t="s">
        <v>1867</v>
      </c>
      <c r="L605" s="7" t="str">
        <f>IF(J605=0,"",IF(J605="-","",IF(J605="","",VLOOKUP(J605,'วิชา-ชั้นที่สอน'!$A$3:$F$59,3,FALSE))))</f>
        <v>นางสาวจันทนา  เกิดจันทร์ตรง</v>
      </c>
      <c r="M605" s="7" t="str">
        <f>IF(L605=$M$4,MAX(M$1:$M604)+1,"")</f>
        <v/>
      </c>
      <c r="N605" s="7" t="str">
        <f>IF($L605=N$4,MAX(N$1:N604)+1,"")</f>
        <v/>
      </c>
      <c r="O605" s="7" t="str">
        <f>IF($L605=O$4,MAX(O$1:O604)+1,"")</f>
        <v/>
      </c>
      <c r="P605" s="7" t="str">
        <f>IF($L605=P$4,MAX(P$1:P604)+1,"")</f>
        <v/>
      </c>
      <c r="Q605" s="7" t="str">
        <f>IF($L605=Q$4,MAX(Q$1:Q604)+1,"")</f>
        <v/>
      </c>
      <c r="R605" s="7" t="str">
        <f>IF($L605=R$4,MAX(R$1:R604)+1,"")</f>
        <v/>
      </c>
      <c r="S605" s="7" t="str">
        <f>IF($L605=S$4,MAX(S$1:S604)+1,"")</f>
        <v/>
      </c>
      <c r="T605" s="7" t="str">
        <f>IF($L605=T$4,MAX(T$1:T604)+1,"")</f>
        <v/>
      </c>
      <c r="U605" s="7">
        <f>IF($L605=U$4,MAX(U$1:U604)+1,"")</f>
        <v>104</v>
      </c>
      <c r="V605" s="6">
        <f t="shared" si="39"/>
        <v>104</v>
      </c>
      <c r="X605" s="7" t="str">
        <f>IF($J605=X$4,MAX(X$1:X604)+1,"")</f>
        <v/>
      </c>
      <c r="Y605" s="7" t="str">
        <f>IF($J605=Y$4,MAX(Y$1:Y604)+1,"")</f>
        <v/>
      </c>
      <c r="Z605" s="7" t="str">
        <f>IF($J605=Z$4,MAX(Z$1:Z604)+1,"")</f>
        <v/>
      </c>
      <c r="AA605" s="7" t="str">
        <f>IF($J605=AA$4,MAX(AA$1:AA604)+1,"")</f>
        <v/>
      </c>
      <c r="AB605" s="7" t="str">
        <f>IF($J605=AB$4,MAX(AB$1:AB604)+1,"")</f>
        <v/>
      </c>
      <c r="AC605" s="7" t="str">
        <f>IF($J605=AC$4,MAX(AC$1:AC604)+1,"")</f>
        <v/>
      </c>
      <c r="AD605" s="7" t="str">
        <f>IF($J605=AD$4,MAX(AD$1:AD604)+1,"")</f>
        <v/>
      </c>
      <c r="AE605" s="7" t="str">
        <f>IF($J605=AE$4,MAX(AE$1:AE604)+1,"")</f>
        <v/>
      </c>
      <c r="AF605" s="7" t="str">
        <f>IF($J605=AF$4,MAX(AF$1:AF604)+1,"")</f>
        <v/>
      </c>
      <c r="AG605" s="7" t="str">
        <f>IF($J605=AG$4,MAX(AG$1:AG604)+1,"")</f>
        <v/>
      </c>
      <c r="AH605" s="7" t="str">
        <f>IF($J605=AH$4,MAX(AH$1:AH604)+1,"")</f>
        <v/>
      </c>
      <c r="AI605" s="7" t="str">
        <f>IF($J605=AI$4,MAX(AI$1:AI604)+1,"")</f>
        <v/>
      </c>
      <c r="AJ605" s="7" t="str">
        <f>IF($J605=AJ$4,MAX(AJ$1:AJ604)+1,"")</f>
        <v/>
      </c>
      <c r="AK605" s="7" t="str">
        <f>IF($J605=AK$4,MAX(AK$1:AK604)+1,"")</f>
        <v/>
      </c>
      <c r="AL605" s="7" t="str">
        <f>IF($J605=AL$4,MAX(AL$1:AL604)+1,"")</f>
        <v/>
      </c>
      <c r="AM605" s="7">
        <f>IF($J605=AM$4,MAX(AM$1:AM604)+1,"")</f>
        <v>23</v>
      </c>
      <c r="AN605" s="7" t="str">
        <f>IF($J605=AN$4,MAX(AN$1:AN604)+1,"")</f>
        <v/>
      </c>
      <c r="AO605" s="7" t="str">
        <f>IF($J605=AO$4,MAX(AO$1:AO604)+1,"")</f>
        <v/>
      </c>
      <c r="AP605" s="7" t="str">
        <f>IF($J605=AP$4,MAX(AP$1:AP604)+1,"")</f>
        <v/>
      </c>
      <c r="AQ605" s="7" t="str">
        <f>IF($J605=AQ$4,MAX(AQ$1:AQ604)+1,"")</f>
        <v/>
      </c>
      <c r="AR605" s="7" t="str">
        <f>IF($J605=AR$4,MAX(AR$1:AR604)+1,"")</f>
        <v/>
      </c>
      <c r="AS605" s="7" t="str">
        <f>IF($J605=AS$4,MAX(AS$1:AS604)+1,"")</f>
        <v/>
      </c>
      <c r="AT605" s="7" t="str">
        <f>IF($J605=AT$4,MAX(AT$1:AT604)+1,"")</f>
        <v/>
      </c>
      <c r="AU605" s="7" t="str">
        <f>IF($J605=AU$4,MAX(AU$1:AU604)+1,"")</f>
        <v/>
      </c>
      <c r="AV605" s="7" t="str">
        <f>IF($J605=AV$4,MAX(AV$1:AV604)+1,"")</f>
        <v/>
      </c>
      <c r="AW605" s="7" t="str">
        <f>IF($J605=AW$4,MAX(AW$1:AW604)+1,"")</f>
        <v/>
      </c>
      <c r="AX605" s="7" t="str">
        <f>IF($J605=AX$4,MAX(AX$1:AX604)+1,"")</f>
        <v/>
      </c>
      <c r="AY605" s="7" t="str">
        <f>IF($J605=AY$4,MAX(AY$1:AY604)+1,"")</f>
        <v/>
      </c>
      <c r="AZ605" s="7" t="str">
        <f>IF($J605=AZ$4,MAX(AZ$1:AZ604)+1,"")</f>
        <v/>
      </c>
      <c r="BA605" s="7" t="str">
        <f>IF($J605=BA$4,MAX(BA$1:BA604)+1,"")</f>
        <v/>
      </c>
      <c r="BB605" s="7" t="str">
        <f>IF($J605=BB$4,MAX(BB$1:BB604)+1,"")</f>
        <v/>
      </c>
      <c r="BC605" s="7" t="str">
        <f>IF($J605=BC$4,MAX(BC$1:BC604)+1,"")</f>
        <v/>
      </c>
      <c r="BD605" s="7" t="str">
        <f>IF($J605=BD$4,MAX(BD$1:BD604)+1,"")</f>
        <v/>
      </c>
      <c r="BE605" s="7" t="str">
        <f>IF($J605=BE$4,MAX(BE$1:BE604)+1,"")</f>
        <v/>
      </c>
      <c r="BF605" s="7" t="str">
        <f>IF($J605=BF$4,MAX(BF$1:BF604)+1,"")</f>
        <v/>
      </c>
      <c r="BG605" s="7" t="str">
        <f>IF($J605=BG$4,MAX(BG$1:BG604)+1,"")</f>
        <v/>
      </c>
      <c r="BH605" s="7" t="str">
        <f>IF($J605=BH$4,MAX(BH$1:BH604)+1,"")</f>
        <v/>
      </c>
      <c r="BI605" s="6">
        <f t="shared" si="40"/>
        <v>23</v>
      </c>
    </row>
    <row r="606" spans="1:61">
      <c r="A606" s="6" t="str">
        <f t="shared" si="37"/>
        <v>มัธยมศึกษาปีที่ 3/2-24</v>
      </c>
      <c r="B606" s="6" t="str">
        <f t="shared" si="38"/>
        <v>ช67309-24</v>
      </c>
      <c r="D606" s="7">
        <v>24</v>
      </c>
      <c r="E606" s="7" t="s">
        <v>1682</v>
      </c>
      <c r="F606" s="6" t="s">
        <v>1683</v>
      </c>
      <c r="G606" s="6" t="s">
        <v>1684</v>
      </c>
      <c r="H606" s="7" t="s">
        <v>789</v>
      </c>
      <c r="J606" s="7" t="str">
        <f>IF(K606='วิชา-ชั้นที่สอน'!$B$17,'วิชา-ชั้นที่สอน'!$A$17,IF(K606='วิชา-ชั้นที่สอน'!$B$18,'วิชา-ชั้นที่สอน'!$A$18,IF(K606='วิชา-ชั้นที่สอน'!$B$19,'วิชา-ชั้นที่สอน'!$A$19,IF(K606='วิชา-ชั้นที่สอน'!$B$20,'วิชา-ชั้นที่สอน'!$A$20,IF(K606='วิชา-ชั้นที่สอน'!$B$21,'วิชา-ชั้นที่สอน'!$A$21,IF(K606='วิชา-ชั้นที่สอน'!$B$22,'วิชา-ชั้นที่สอน'!$A$22,IF(K606='วิชา-ชั้นที่สอน'!$B$23,'วิชา-ชั้นที่สอน'!$A$23,"-")))))))</f>
        <v>ช67309</v>
      </c>
      <c r="K606" s="7" t="s">
        <v>1867</v>
      </c>
      <c r="L606" s="7" t="str">
        <f>IF(J606=0,"",IF(J606="-","",IF(J606="","",VLOOKUP(J606,'วิชา-ชั้นที่สอน'!$A$3:$F$59,3,FALSE))))</f>
        <v>นางสาวจันทนา  เกิดจันทร์ตรง</v>
      </c>
      <c r="M606" s="7" t="str">
        <f>IF(L606=$M$4,MAX(M$1:$M605)+1,"")</f>
        <v/>
      </c>
      <c r="N606" s="7" t="str">
        <f>IF($L606=N$4,MAX(N$1:N605)+1,"")</f>
        <v/>
      </c>
      <c r="O606" s="7" t="str">
        <f>IF($L606=O$4,MAX(O$1:O605)+1,"")</f>
        <v/>
      </c>
      <c r="P606" s="7" t="str">
        <f>IF($L606=P$4,MAX(P$1:P605)+1,"")</f>
        <v/>
      </c>
      <c r="Q606" s="7" t="str">
        <f>IF($L606=Q$4,MAX(Q$1:Q605)+1,"")</f>
        <v/>
      </c>
      <c r="R606" s="7" t="str">
        <f>IF($L606=R$4,MAX(R$1:R605)+1,"")</f>
        <v/>
      </c>
      <c r="S606" s="7" t="str">
        <f>IF($L606=S$4,MAX(S$1:S605)+1,"")</f>
        <v/>
      </c>
      <c r="T606" s="7" t="str">
        <f>IF($L606=T$4,MAX(T$1:T605)+1,"")</f>
        <v/>
      </c>
      <c r="U606" s="7">
        <f>IF($L606=U$4,MAX(U$1:U605)+1,"")</f>
        <v>105</v>
      </c>
      <c r="V606" s="6">
        <f t="shared" si="39"/>
        <v>105</v>
      </c>
      <c r="X606" s="7" t="str">
        <f>IF($J606=X$4,MAX(X$1:X605)+1,"")</f>
        <v/>
      </c>
      <c r="Y606" s="7" t="str">
        <f>IF($J606=Y$4,MAX(Y$1:Y605)+1,"")</f>
        <v/>
      </c>
      <c r="Z606" s="7" t="str">
        <f>IF($J606=Z$4,MAX(Z$1:Z605)+1,"")</f>
        <v/>
      </c>
      <c r="AA606" s="7" t="str">
        <f>IF($J606=AA$4,MAX(AA$1:AA605)+1,"")</f>
        <v/>
      </c>
      <c r="AB606" s="7" t="str">
        <f>IF($J606=AB$4,MAX(AB$1:AB605)+1,"")</f>
        <v/>
      </c>
      <c r="AC606" s="7" t="str">
        <f>IF($J606=AC$4,MAX(AC$1:AC605)+1,"")</f>
        <v/>
      </c>
      <c r="AD606" s="7" t="str">
        <f>IF($J606=AD$4,MAX(AD$1:AD605)+1,"")</f>
        <v/>
      </c>
      <c r="AE606" s="7" t="str">
        <f>IF($J606=AE$4,MAX(AE$1:AE605)+1,"")</f>
        <v/>
      </c>
      <c r="AF606" s="7" t="str">
        <f>IF($J606=AF$4,MAX(AF$1:AF605)+1,"")</f>
        <v/>
      </c>
      <c r="AG606" s="7" t="str">
        <f>IF($J606=AG$4,MAX(AG$1:AG605)+1,"")</f>
        <v/>
      </c>
      <c r="AH606" s="7" t="str">
        <f>IF($J606=AH$4,MAX(AH$1:AH605)+1,"")</f>
        <v/>
      </c>
      <c r="AI606" s="7" t="str">
        <f>IF($J606=AI$4,MAX(AI$1:AI605)+1,"")</f>
        <v/>
      </c>
      <c r="AJ606" s="7" t="str">
        <f>IF($J606=AJ$4,MAX(AJ$1:AJ605)+1,"")</f>
        <v/>
      </c>
      <c r="AK606" s="7" t="str">
        <f>IF($J606=AK$4,MAX(AK$1:AK605)+1,"")</f>
        <v/>
      </c>
      <c r="AL606" s="7" t="str">
        <f>IF($J606=AL$4,MAX(AL$1:AL605)+1,"")</f>
        <v/>
      </c>
      <c r="AM606" s="7">
        <f>IF($J606=AM$4,MAX(AM$1:AM605)+1,"")</f>
        <v>24</v>
      </c>
      <c r="AN606" s="7" t="str">
        <f>IF($J606=AN$4,MAX(AN$1:AN605)+1,"")</f>
        <v/>
      </c>
      <c r="AO606" s="7" t="str">
        <f>IF($J606=AO$4,MAX(AO$1:AO605)+1,"")</f>
        <v/>
      </c>
      <c r="AP606" s="7" t="str">
        <f>IF($J606=AP$4,MAX(AP$1:AP605)+1,"")</f>
        <v/>
      </c>
      <c r="AQ606" s="7" t="str">
        <f>IF($J606=AQ$4,MAX(AQ$1:AQ605)+1,"")</f>
        <v/>
      </c>
      <c r="AR606" s="7" t="str">
        <f>IF($J606=AR$4,MAX(AR$1:AR605)+1,"")</f>
        <v/>
      </c>
      <c r="AS606" s="7" t="str">
        <f>IF($J606=AS$4,MAX(AS$1:AS605)+1,"")</f>
        <v/>
      </c>
      <c r="AT606" s="7" t="str">
        <f>IF($J606=AT$4,MAX(AT$1:AT605)+1,"")</f>
        <v/>
      </c>
      <c r="AU606" s="7" t="str">
        <f>IF($J606=AU$4,MAX(AU$1:AU605)+1,"")</f>
        <v/>
      </c>
      <c r="AV606" s="7" t="str">
        <f>IF($J606=AV$4,MAX(AV$1:AV605)+1,"")</f>
        <v/>
      </c>
      <c r="AW606" s="7" t="str">
        <f>IF($J606=AW$4,MAX(AW$1:AW605)+1,"")</f>
        <v/>
      </c>
      <c r="AX606" s="7" t="str">
        <f>IF($J606=AX$4,MAX(AX$1:AX605)+1,"")</f>
        <v/>
      </c>
      <c r="AY606" s="7" t="str">
        <f>IF($J606=AY$4,MAX(AY$1:AY605)+1,"")</f>
        <v/>
      </c>
      <c r="AZ606" s="7" t="str">
        <f>IF($J606=AZ$4,MAX(AZ$1:AZ605)+1,"")</f>
        <v/>
      </c>
      <c r="BA606" s="7" t="str">
        <f>IF($J606=BA$4,MAX(BA$1:BA605)+1,"")</f>
        <v/>
      </c>
      <c r="BB606" s="7" t="str">
        <f>IF($J606=BB$4,MAX(BB$1:BB605)+1,"")</f>
        <v/>
      </c>
      <c r="BC606" s="7" t="str">
        <f>IF($J606=BC$4,MAX(BC$1:BC605)+1,"")</f>
        <v/>
      </c>
      <c r="BD606" s="7" t="str">
        <f>IF($J606=BD$4,MAX(BD$1:BD605)+1,"")</f>
        <v/>
      </c>
      <c r="BE606" s="7" t="str">
        <f>IF($J606=BE$4,MAX(BE$1:BE605)+1,"")</f>
        <v/>
      </c>
      <c r="BF606" s="7" t="str">
        <f>IF($J606=BF$4,MAX(BF$1:BF605)+1,"")</f>
        <v/>
      </c>
      <c r="BG606" s="7" t="str">
        <f>IF($J606=BG$4,MAX(BG$1:BG605)+1,"")</f>
        <v/>
      </c>
      <c r="BH606" s="7" t="str">
        <f>IF($J606=BH$4,MAX(BH$1:BH605)+1,"")</f>
        <v/>
      </c>
      <c r="BI606" s="6">
        <f t="shared" si="40"/>
        <v>24</v>
      </c>
    </row>
    <row r="607" spans="1:61">
      <c r="A607" s="6" t="str">
        <f t="shared" si="37"/>
        <v>มัธยมศึกษาปีที่ 3/2-25</v>
      </c>
      <c r="B607" s="6" t="str">
        <f t="shared" si="38"/>
        <v>ช67309-25</v>
      </c>
      <c r="D607" s="7">
        <v>25</v>
      </c>
      <c r="E607" s="7" t="s">
        <v>1685</v>
      </c>
      <c r="F607" s="6" t="s">
        <v>1686</v>
      </c>
      <c r="G607" s="6" t="s">
        <v>1687</v>
      </c>
      <c r="H607" s="7" t="s">
        <v>789</v>
      </c>
      <c r="I607" s="7" t="s">
        <v>1845</v>
      </c>
      <c r="J607" s="7" t="str">
        <f>IF(K607='วิชา-ชั้นที่สอน'!$B$17,'วิชา-ชั้นที่สอน'!$A$17,IF(K607='วิชา-ชั้นที่สอน'!$B$18,'วิชา-ชั้นที่สอน'!$A$18,IF(K607='วิชา-ชั้นที่สอน'!$B$19,'วิชา-ชั้นที่สอน'!$A$19,IF(K607='วิชา-ชั้นที่สอน'!$B$20,'วิชา-ชั้นที่สอน'!$A$20,IF(K607='วิชา-ชั้นที่สอน'!$B$21,'วิชา-ชั้นที่สอน'!$A$21,IF(K607='วิชา-ชั้นที่สอน'!$B$22,'วิชา-ชั้นที่สอน'!$A$22,IF(K607='วิชา-ชั้นที่สอน'!$B$23,'วิชา-ชั้นที่สอน'!$A$23,"-")))))))</f>
        <v>ช67309</v>
      </c>
      <c r="K607" s="7" t="s">
        <v>1867</v>
      </c>
      <c r="L607" s="7" t="str">
        <f>IF(J607=0,"",IF(J607="-","",IF(J607="","",VLOOKUP(J607,'วิชา-ชั้นที่สอน'!$A$3:$F$59,3,FALSE))))</f>
        <v>นางสาวจันทนา  เกิดจันทร์ตรง</v>
      </c>
      <c r="M607" s="7" t="str">
        <f>IF(L607=$M$4,MAX(M$1:$M606)+1,"")</f>
        <v/>
      </c>
      <c r="N607" s="7" t="str">
        <f>IF($L607=N$4,MAX(N$1:N606)+1,"")</f>
        <v/>
      </c>
      <c r="O607" s="7" t="str">
        <f>IF($L607=O$4,MAX(O$1:O606)+1,"")</f>
        <v/>
      </c>
      <c r="P607" s="7" t="str">
        <f>IF($L607=P$4,MAX(P$1:P606)+1,"")</f>
        <v/>
      </c>
      <c r="Q607" s="7" t="str">
        <f>IF($L607=Q$4,MAX(Q$1:Q606)+1,"")</f>
        <v/>
      </c>
      <c r="R607" s="7" t="str">
        <f>IF($L607=R$4,MAX(R$1:R606)+1,"")</f>
        <v/>
      </c>
      <c r="S607" s="7" t="str">
        <f>IF($L607=S$4,MAX(S$1:S606)+1,"")</f>
        <v/>
      </c>
      <c r="T607" s="7" t="str">
        <f>IF($L607=T$4,MAX(T$1:T606)+1,"")</f>
        <v/>
      </c>
      <c r="U607" s="7">
        <f>IF($L607=U$4,MAX(U$1:U606)+1,"")</f>
        <v>106</v>
      </c>
      <c r="V607" s="6">
        <f t="shared" si="39"/>
        <v>106</v>
      </c>
      <c r="X607" s="7" t="str">
        <f>IF($J607=X$4,MAX(X$1:X606)+1,"")</f>
        <v/>
      </c>
      <c r="Y607" s="7" t="str">
        <f>IF($J607=Y$4,MAX(Y$1:Y606)+1,"")</f>
        <v/>
      </c>
      <c r="Z607" s="7" t="str">
        <f>IF($J607=Z$4,MAX(Z$1:Z606)+1,"")</f>
        <v/>
      </c>
      <c r="AA607" s="7" t="str">
        <f>IF($J607=AA$4,MAX(AA$1:AA606)+1,"")</f>
        <v/>
      </c>
      <c r="AB607" s="7" t="str">
        <f>IF($J607=AB$4,MAX(AB$1:AB606)+1,"")</f>
        <v/>
      </c>
      <c r="AC607" s="7" t="str">
        <f>IF($J607=AC$4,MAX(AC$1:AC606)+1,"")</f>
        <v/>
      </c>
      <c r="AD607" s="7" t="str">
        <f>IF($J607=AD$4,MAX(AD$1:AD606)+1,"")</f>
        <v/>
      </c>
      <c r="AE607" s="7" t="str">
        <f>IF($J607=AE$4,MAX(AE$1:AE606)+1,"")</f>
        <v/>
      </c>
      <c r="AF607" s="7" t="str">
        <f>IF($J607=AF$4,MAX(AF$1:AF606)+1,"")</f>
        <v/>
      </c>
      <c r="AG607" s="7" t="str">
        <f>IF($J607=AG$4,MAX(AG$1:AG606)+1,"")</f>
        <v/>
      </c>
      <c r="AH607" s="7" t="str">
        <f>IF($J607=AH$4,MAX(AH$1:AH606)+1,"")</f>
        <v/>
      </c>
      <c r="AI607" s="7" t="str">
        <f>IF($J607=AI$4,MAX(AI$1:AI606)+1,"")</f>
        <v/>
      </c>
      <c r="AJ607" s="7" t="str">
        <f>IF($J607=AJ$4,MAX(AJ$1:AJ606)+1,"")</f>
        <v/>
      </c>
      <c r="AK607" s="7" t="str">
        <f>IF($J607=AK$4,MAX(AK$1:AK606)+1,"")</f>
        <v/>
      </c>
      <c r="AL607" s="7" t="str">
        <f>IF($J607=AL$4,MAX(AL$1:AL606)+1,"")</f>
        <v/>
      </c>
      <c r="AM607" s="7">
        <f>IF($J607=AM$4,MAX(AM$1:AM606)+1,"")</f>
        <v>25</v>
      </c>
      <c r="AN607" s="7" t="str">
        <f>IF($J607=AN$4,MAX(AN$1:AN606)+1,"")</f>
        <v/>
      </c>
      <c r="AO607" s="7" t="str">
        <f>IF($J607=AO$4,MAX(AO$1:AO606)+1,"")</f>
        <v/>
      </c>
      <c r="AP607" s="7" t="str">
        <f>IF($J607=AP$4,MAX(AP$1:AP606)+1,"")</f>
        <v/>
      </c>
      <c r="AQ607" s="7" t="str">
        <f>IF($J607=AQ$4,MAX(AQ$1:AQ606)+1,"")</f>
        <v/>
      </c>
      <c r="AR607" s="7" t="str">
        <f>IF($J607=AR$4,MAX(AR$1:AR606)+1,"")</f>
        <v/>
      </c>
      <c r="AS607" s="7" t="str">
        <f>IF($J607=AS$4,MAX(AS$1:AS606)+1,"")</f>
        <v/>
      </c>
      <c r="AT607" s="7" t="str">
        <f>IF($J607=AT$4,MAX(AT$1:AT606)+1,"")</f>
        <v/>
      </c>
      <c r="AU607" s="7" t="str">
        <f>IF($J607=AU$4,MAX(AU$1:AU606)+1,"")</f>
        <v/>
      </c>
      <c r="AV607" s="7" t="str">
        <f>IF($J607=AV$4,MAX(AV$1:AV606)+1,"")</f>
        <v/>
      </c>
      <c r="AW607" s="7" t="str">
        <f>IF($J607=AW$4,MAX(AW$1:AW606)+1,"")</f>
        <v/>
      </c>
      <c r="AX607" s="7" t="str">
        <f>IF($J607=AX$4,MAX(AX$1:AX606)+1,"")</f>
        <v/>
      </c>
      <c r="AY607" s="7" t="str">
        <f>IF($J607=AY$4,MAX(AY$1:AY606)+1,"")</f>
        <v/>
      </c>
      <c r="AZ607" s="7" t="str">
        <f>IF($J607=AZ$4,MAX(AZ$1:AZ606)+1,"")</f>
        <v/>
      </c>
      <c r="BA607" s="7" t="str">
        <f>IF($J607=BA$4,MAX(BA$1:BA606)+1,"")</f>
        <v/>
      </c>
      <c r="BB607" s="7" t="str">
        <f>IF($J607=BB$4,MAX(BB$1:BB606)+1,"")</f>
        <v/>
      </c>
      <c r="BC607" s="7" t="str">
        <f>IF($J607=BC$4,MAX(BC$1:BC606)+1,"")</f>
        <v/>
      </c>
      <c r="BD607" s="7" t="str">
        <f>IF($J607=BD$4,MAX(BD$1:BD606)+1,"")</f>
        <v/>
      </c>
      <c r="BE607" s="7" t="str">
        <f>IF($J607=BE$4,MAX(BE$1:BE606)+1,"")</f>
        <v/>
      </c>
      <c r="BF607" s="7" t="str">
        <f>IF($J607=BF$4,MAX(BF$1:BF606)+1,"")</f>
        <v/>
      </c>
      <c r="BG607" s="7" t="str">
        <f>IF($J607=BG$4,MAX(BG$1:BG606)+1,"")</f>
        <v/>
      </c>
      <c r="BH607" s="7" t="str">
        <f>IF($J607=BH$4,MAX(BH$1:BH606)+1,"")</f>
        <v/>
      </c>
      <c r="BI607" s="6">
        <f t="shared" si="40"/>
        <v>25</v>
      </c>
    </row>
    <row r="608" spans="1:61">
      <c r="A608" s="6" t="str">
        <f t="shared" si="37"/>
        <v>มัธยมศึกษาปีที่ 3/2-26</v>
      </c>
      <c r="B608" s="6" t="str">
        <f t="shared" si="38"/>
        <v>ช67309-26</v>
      </c>
      <c r="D608" s="7">
        <v>26</v>
      </c>
      <c r="E608" s="7" t="s">
        <v>1688</v>
      </c>
      <c r="F608" s="6" t="s">
        <v>1689</v>
      </c>
      <c r="G608" s="6" t="s">
        <v>1690</v>
      </c>
      <c r="H608" s="7" t="s">
        <v>789</v>
      </c>
      <c r="J608" s="7" t="str">
        <f>IF(K608='วิชา-ชั้นที่สอน'!$B$17,'วิชา-ชั้นที่สอน'!$A$17,IF(K608='วิชา-ชั้นที่สอน'!$B$18,'วิชา-ชั้นที่สอน'!$A$18,IF(K608='วิชา-ชั้นที่สอน'!$B$19,'วิชา-ชั้นที่สอน'!$A$19,IF(K608='วิชา-ชั้นที่สอน'!$B$20,'วิชา-ชั้นที่สอน'!$A$20,IF(K608='วิชา-ชั้นที่สอน'!$B$21,'วิชา-ชั้นที่สอน'!$A$21,IF(K608='วิชา-ชั้นที่สอน'!$B$22,'วิชา-ชั้นที่สอน'!$A$22,IF(K608='วิชา-ชั้นที่สอน'!$B$23,'วิชา-ชั้นที่สอน'!$A$23,"-")))))))</f>
        <v>ช67309</v>
      </c>
      <c r="K608" s="7" t="s">
        <v>1867</v>
      </c>
      <c r="L608" s="7" t="str">
        <f>IF(J608=0,"",IF(J608="-","",IF(J608="","",VLOOKUP(J608,'วิชา-ชั้นที่สอน'!$A$3:$F$59,3,FALSE))))</f>
        <v>นางสาวจันทนา  เกิดจันทร์ตรง</v>
      </c>
      <c r="M608" s="7" t="str">
        <f>IF(L608=$M$4,MAX(M$1:$M607)+1,"")</f>
        <v/>
      </c>
      <c r="N608" s="7" t="str">
        <f>IF($L608=N$4,MAX(N$1:N607)+1,"")</f>
        <v/>
      </c>
      <c r="O608" s="7" t="str">
        <f>IF($L608=O$4,MAX(O$1:O607)+1,"")</f>
        <v/>
      </c>
      <c r="P608" s="7" t="str">
        <f>IF($L608=P$4,MAX(P$1:P607)+1,"")</f>
        <v/>
      </c>
      <c r="Q608" s="7" t="str">
        <f>IF($L608=Q$4,MAX(Q$1:Q607)+1,"")</f>
        <v/>
      </c>
      <c r="R608" s="7" t="str">
        <f>IF($L608=R$4,MAX(R$1:R607)+1,"")</f>
        <v/>
      </c>
      <c r="S608" s="7" t="str">
        <f>IF($L608=S$4,MAX(S$1:S607)+1,"")</f>
        <v/>
      </c>
      <c r="T608" s="7" t="str">
        <f>IF($L608=T$4,MAX(T$1:T607)+1,"")</f>
        <v/>
      </c>
      <c r="U608" s="7">
        <f>IF($L608=U$4,MAX(U$1:U607)+1,"")</f>
        <v>107</v>
      </c>
      <c r="V608" s="6">
        <f t="shared" si="39"/>
        <v>107</v>
      </c>
      <c r="X608" s="7" t="str">
        <f>IF($J608=X$4,MAX(X$1:X607)+1,"")</f>
        <v/>
      </c>
      <c r="Y608" s="7" t="str">
        <f>IF($J608=Y$4,MAX(Y$1:Y607)+1,"")</f>
        <v/>
      </c>
      <c r="Z608" s="7" t="str">
        <f>IF($J608=Z$4,MAX(Z$1:Z607)+1,"")</f>
        <v/>
      </c>
      <c r="AA608" s="7" t="str">
        <f>IF($J608=AA$4,MAX(AA$1:AA607)+1,"")</f>
        <v/>
      </c>
      <c r="AB608" s="7" t="str">
        <f>IF($J608=AB$4,MAX(AB$1:AB607)+1,"")</f>
        <v/>
      </c>
      <c r="AC608" s="7" t="str">
        <f>IF($J608=AC$4,MAX(AC$1:AC607)+1,"")</f>
        <v/>
      </c>
      <c r="AD608" s="7" t="str">
        <f>IF($J608=AD$4,MAX(AD$1:AD607)+1,"")</f>
        <v/>
      </c>
      <c r="AE608" s="7" t="str">
        <f>IF($J608=AE$4,MAX(AE$1:AE607)+1,"")</f>
        <v/>
      </c>
      <c r="AF608" s="7" t="str">
        <f>IF($J608=AF$4,MAX(AF$1:AF607)+1,"")</f>
        <v/>
      </c>
      <c r="AG608" s="7" t="str">
        <f>IF($J608=AG$4,MAX(AG$1:AG607)+1,"")</f>
        <v/>
      </c>
      <c r="AH608" s="7" t="str">
        <f>IF($J608=AH$4,MAX(AH$1:AH607)+1,"")</f>
        <v/>
      </c>
      <c r="AI608" s="7" t="str">
        <f>IF($J608=AI$4,MAX(AI$1:AI607)+1,"")</f>
        <v/>
      </c>
      <c r="AJ608" s="7" t="str">
        <f>IF($J608=AJ$4,MAX(AJ$1:AJ607)+1,"")</f>
        <v/>
      </c>
      <c r="AK608" s="7" t="str">
        <f>IF($J608=AK$4,MAX(AK$1:AK607)+1,"")</f>
        <v/>
      </c>
      <c r="AL608" s="7" t="str">
        <f>IF($J608=AL$4,MAX(AL$1:AL607)+1,"")</f>
        <v/>
      </c>
      <c r="AM608" s="7">
        <f>IF($J608=AM$4,MAX(AM$1:AM607)+1,"")</f>
        <v>26</v>
      </c>
      <c r="AN608" s="7" t="str">
        <f>IF($J608=AN$4,MAX(AN$1:AN607)+1,"")</f>
        <v/>
      </c>
      <c r="AO608" s="7" t="str">
        <f>IF($J608=AO$4,MAX(AO$1:AO607)+1,"")</f>
        <v/>
      </c>
      <c r="AP608" s="7" t="str">
        <f>IF($J608=AP$4,MAX(AP$1:AP607)+1,"")</f>
        <v/>
      </c>
      <c r="AQ608" s="7" t="str">
        <f>IF($J608=AQ$4,MAX(AQ$1:AQ607)+1,"")</f>
        <v/>
      </c>
      <c r="AR608" s="7" t="str">
        <f>IF($J608=AR$4,MAX(AR$1:AR607)+1,"")</f>
        <v/>
      </c>
      <c r="AS608" s="7" t="str">
        <f>IF($J608=AS$4,MAX(AS$1:AS607)+1,"")</f>
        <v/>
      </c>
      <c r="AT608" s="7" t="str">
        <f>IF($J608=AT$4,MAX(AT$1:AT607)+1,"")</f>
        <v/>
      </c>
      <c r="AU608" s="7" t="str">
        <f>IF($J608=AU$4,MAX(AU$1:AU607)+1,"")</f>
        <v/>
      </c>
      <c r="AV608" s="7" t="str">
        <f>IF($J608=AV$4,MAX(AV$1:AV607)+1,"")</f>
        <v/>
      </c>
      <c r="AW608" s="7" t="str">
        <f>IF($J608=AW$4,MAX(AW$1:AW607)+1,"")</f>
        <v/>
      </c>
      <c r="AX608" s="7" t="str">
        <f>IF($J608=AX$4,MAX(AX$1:AX607)+1,"")</f>
        <v/>
      </c>
      <c r="AY608" s="7" t="str">
        <f>IF($J608=AY$4,MAX(AY$1:AY607)+1,"")</f>
        <v/>
      </c>
      <c r="AZ608" s="7" t="str">
        <f>IF($J608=AZ$4,MAX(AZ$1:AZ607)+1,"")</f>
        <v/>
      </c>
      <c r="BA608" s="7" t="str">
        <f>IF($J608=BA$4,MAX(BA$1:BA607)+1,"")</f>
        <v/>
      </c>
      <c r="BB608" s="7" t="str">
        <f>IF($J608=BB$4,MAX(BB$1:BB607)+1,"")</f>
        <v/>
      </c>
      <c r="BC608" s="7" t="str">
        <f>IF($J608=BC$4,MAX(BC$1:BC607)+1,"")</f>
        <v/>
      </c>
      <c r="BD608" s="7" t="str">
        <f>IF($J608=BD$4,MAX(BD$1:BD607)+1,"")</f>
        <v/>
      </c>
      <c r="BE608" s="7" t="str">
        <f>IF($J608=BE$4,MAX(BE$1:BE607)+1,"")</f>
        <v/>
      </c>
      <c r="BF608" s="7" t="str">
        <f>IF($J608=BF$4,MAX(BF$1:BF607)+1,"")</f>
        <v/>
      </c>
      <c r="BG608" s="7" t="str">
        <f>IF($J608=BG$4,MAX(BG$1:BG607)+1,"")</f>
        <v/>
      </c>
      <c r="BH608" s="7" t="str">
        <f>IF($J608=BH$4,MAX(BH$1:BH607)+1,"")</f>
        <v/>
      </c>
      <c r="BI608" s="6">
        <f t="shared" si="40"/>
        <v>26</v>
      </c>
    </row>
    <row r="609" spans="1:61">
      <c r="A609" s="6" t="str">
        <f t="shared" si="37"/>
        <v>-</v>
      </c>
      <c r="B609" s="6" t="str">
        <f t="shared" si="38"/>
        <v>--0</v>
      </c>
      <c r="J609" s="7" t="str">
        <f>IF(K609='วิชา-ชั้นที่สอน'!$B$17,'วิชา-ชั้นที่สอน'!$A$17,IF(K609='วิชา-ชั้นที่สอน'!$B$18,'วิชา-ชั้นที่สอน'!$A$18,IF(K609='วิชา-ชั้นที่สอน'!$B$19,'วิชา-ชั้นที่สอน'!$A$19,IF(K609='วิชา-ชั้นที่สอน'!$B$20,'วิชา-ชั้นที่สอน'!$A$20,IF(K609='วิชา-ชั้นที่สอน'!$B$21,'วิชา-ชั้นที่สอน'!$A$21,IF(K609='วิชา-ชั้นที่สอน'!$B$22,'วิชา-ชั้นที่สอน'!$A$22,IF(K609='วิชา-ชั้นที่สอน'!$B$23,'วิชา-ชั้นที่สอน'!$A$23,"-")))))))</f>
        <v>-</v>
      </c>
      <c r="L609" s="7" t="str">
        <f>IF(J609=0,"",IF(J609="-","",IF(J609="","",VLOOKUP(J609,'วิชา-ชั้นที่สอน'!$A$3:$F$59,3,FALSE))))</f>
        <v/>
      </c>
      <c r="M609" s="7" t="str">
        <f>IF(L609=$M$4,MAX(M$1:$M608)+1,"")</f>
        <v/>
      </c>
      <c r="N609" s="7" t="str">
        <f>IF($L609=N$4,MAX(N$1:N608)+1,"")</f>
        <v/>
      </c>
      <c r="O609" s="7" t="str">
        <f>IF($L609=O$4,MAX(O$1:O608)+1,"")</f>
        <v/>
      </c>
      <c r="P609" s="7" t="str">
        <f>IF($L609=P$4,MAX(P$1:P608)+1,"")</f>
        <v/>
      </c>
      <c r="Q609" s="7" t="str">
        <f>IF($L609=Q$4,MAX(Q$1:Q608)+1,"")</f>
        <v/>
      </c>
      <c r="R609" s="7" t="str">
        <f>IF($L609=R$4,MAX(R$1:R608)+1,"")</f>
        <v/>
      </c>
      <c r="S609" s="7" t="str">
        <f>IF($L609=S$4,MAX(S$1:S608)+1,"")</f>
        <v/>
      </c>
      <c r="T609" s="7" t="str">
        <f>IF($L609=T$4,MAX(T$1:T608)+1,"")</f>
        <v/>
      </c>
      <c r="U609" s="7" t="str">
        <f>IF($L609=U$4,MAX(U$1:U608)+1,"")</f>
        <v/>
      </c>
      <c r="V609" s="6">
        <f t="shared" si="39"/>
        <v>0</v>
      </c>
      <c r="X609" s="7" t="str">
        <f>IF($J609=X$4,MAX(X$1:X608)+1,"")</f>
        <v/>
      </c>
      <c r="Y609" s="7" t="str">
        <f>IF($J609=Y$4,MAX(Y$1:Y608)+1,"")</f>
        <v/>
      </c>
      <c r="Z609" s="7" t="str">
        <f>IF($J609=Z$4,MAX(Z$1:Z608)+1,"")</f>
        <v/>
      </c>
      <c r="AA609" s="7" t="str">
        <f>IF($J609=AA$4,MAX(AA$1:AA608)+1,"")</f>
        <v/>
      </c>
      <c r="AB609" s="7" t="str">
        <f>IF($J609=AB$4,MAX(AB$1:AB608)+1,"")</f>
        <v/>
      </c>
      <c r="AC609" s="7" t="str">
        <f>IF($J609=AC$4,MAX(AC$1:AC608)+1,"")</f>
        <v/>
      </c>
      <c r="AD609" s="7" t="str">
        <f>IF($J609=AD$4,MAX(AD$1:AD608)+1,"")</f>
        <v/>
      </c>
      <c r="AE609" s="7" t="str">
        <f>IF($J609=AE$4,MAX(AE$1:AE608)+1,"")</f>
        <v/>
      </c>
      <c r="AF609" s="7" t="str">
        <f>IF($J609=AF$4,MAX(AF$1:AF608)+1,"")</f>
        <v/>
      </c>
      <c r="AG609" s="7" t="str">
        <f>IF($J609=AG$4,MAX(AG$1:AG608)+1,"")</f>
        <v/>
      </c>
      <c r="AH609" s="7" t="str">
        <f>IF($J609=AH$4,MAX(AH$1:AH608)+1,"")</f>
        <v/>
      </c>
      <c r="AI609" s="7" t="str">
        <f>IF($J609=AI$4,MAX(AI$1:AI608)+1,"")</f>
        <v/>
      </c>
      <c r="AJ609" s="7" t="str">
        <f>IF($J609=AJ$4,MAX(AJ$1:AJ608)+1,"")</f>
        <v/>
      </c>
      <c r="AK609" s="7" t="str">
        <f>IF($J609=AK$4,MAX(AK$1:AK608)+1,"")</f>
        <v/>
      </c>
      <c r="AL609" s="7" t="str">
        <f>IF($J609=AL$4,MAX(AL$1:AL608)+1,"")</f>
        <v/>
      </c>
      <c r="AM609" s="7" t="str">
        <f>IF($J609=AM$4,MAX(AM$1:AM608)+1,"")</f>
        <v/>
      </c>
      <c r="AN609" s="7" t="str">
        <f>IF($J609=AN$4,MAX(AN$1:AN608)+1,"")</f>
        <v/>
      </c>
      <c r="AO609" s="7" t="str">
        <f>IF($J609=AO$4,MAX(AO$1:AO608)+1,"")</f>
        <v/>
      </c>
      <c r="AP609" s="7" t="str">
        <f>IF($J609=AP$4,MAX(AP$1:AP608)+1,"")</f>
        <v/>
      </c>
      <c r="AQ609" s="7" t="str">
        <f>IF($J609=AQ$4,MAX(AQ$1:AQ608)+1,"")</f>
        <v/>
      </c>
      <c r="AR609" s="7" t="str">
        <f>IF($J609=AR$4,MAX(AR$1:AR608)+1,"")</f>
        <v/>
      </c>
      <c r="AS609" s="7" t="str">
        <f>IF($J609=AS$4,MAX(AS$1:AS608)+1,"")</f>
        <v/>
      </c>
      <c r="AT609" s="7" t="str">
        <f>IF($J609=AT$4,MAX(AT$1:AT608)+1,"")</f>
        <v/>
      </c>
      <c r="AU609" s="7" t="str">
        <f>IF($J609=AU$4,MAX(AU$1:AU608)+1,"")</f>
        <v/>
      </c>
      <c r="AV609" s="7" t="str">
        <f>IF($J609=AV$4,MAX(AV$1:AV608)+1,"")</f>
        <v/>
      </c>
      <c r="AW609" s="7" t="str">
        <f>IF($J609=AW$4,MAX(AW$1:AW608)+1,"")</f>
        <v/>
      </c>
      <c r="AX609" s="7" t="str">
        <f>IF($J609=AX$4,MAX(AX$1:AX608)+1,"")</f>
        <v/>
      </c>
      <c r="AY609" s="7" t="str">
        <f>IF($J609=AY$4,MAX(AY$1:AY608)+1,"")</f>
        <v/>
      </c>
      <c r="AZ609" s="7" t="str">
        <f>IF($J609=AZ$4,MAX(AZ$1:AZ608)+1,"")</f>
        <v/>
      </c>
      <c r="BA609" s="7" t="str">
        <f>IF($J609=BA$4,MAX(BA$1:BA608)+1,"")</f>
        <v/>
      </c>
      <c r="BB609" s="7" t="str">
        <f>IF($J609=BB$4,MAX(BB$1:BB608)+1,"")</f>
        <v/>
      </c>
      <c r="BC609" s="7" t="str">
        <f>IF($J609=BC$4,MAX(BC$1:BC608)+1,"")</f>
        <v/>
      </c>
      <c r="BD609" s="7" t="str">
        <f>IF($J609=BD$4,MAX(BD$1:BD608)+1,"")</f>
        <v/>
      </c>
      <c r="BE609" s="7" t="str">
        <f>IF($J609=BE$4,MAX(BE$1:BE608)+1,"")</f>
        <v/>
      </c>
      <c r="BF609" s="7" t="str">
        <f>IF($J609=BF$4,MAX(BF$1:BF608)+1,"")</f>
        <v/>
      </c>
      <c r="BG609" s="7" t="str">
        <f>IF($J609=BG$4,MAX(BG$1:BG608)+1,"")</f>
        <v/>
      </c>
      <c r="BH609" s="7" t="str">
        <f>IF($J609=BH$4,MAX(BH$1:BH608)+1,"")</f>
        <v/>
      </c>
      <c r="BI609" s="6">
        <f t="shared" si="40"/>
        <v>0</v>
      </c>
    </row>
    <row r="610" spans="1:61">
      <c r="A610" s="6" t="str">
        <f t="shared" si="37"/>
        <v>-</v>
      </c>
      <c r="B610" s="6" t="str">
        <f t="shared" si="38"/>
        <v>--0</v>
      </c>
      <c r="J610" s="7" t="str">
        <f>IF(K610='วิชา-ชั้นที่สอน'!$B$17,'วิชา-ชั้นที่สอน'!$A$17,IF(K610='วิชา-ชั้นที่สอน'!$B$18,'วิชา-ชั้นที่สอน'!$A$18,IF(K610='วิชา-ชั้นที่สอน'!$B$19,'วิชา-ชั้นที่สอน'!$A$19,IF(K610='วิชา-ชั้นที่สอน'!$B$20,'วิชา-ชั้นที่สอน'!$A$20,IF(K610='วิชา-ชั้นที่สอน'!$B$21,'วิชา-ชั้นที่สอน'!$A$21,IF(K610='วิชา-ชั้นที่สอน'!$B$22,'วิชา-ชั้นที่สอน'!$A$22,IF(K610='วิชา-ชั้นที่สอน'!$B$23,'วิชา-ชั้นที่สอน'!$A$23,"-")))))))</f>
        <v>-</v>
      </c>
      <c r="L610" s="7" t="str">
        <f>IF(J610=0,"",IF(J610="-","",IF(J610="","",VLOOKUP(J610,'วิชา-ชั้นที่สอน'!$A$3:$F$59,3,FALSE))))</f>
        <v/>
      </c>
      <c r="M610" s="7" t="str">
        <f>IF(L610=$M$4,MAX(M$1:$M609)+1,"")</f>
        <v/>
      </c>
      <c r="N610" s="7" t="str">
        <f>IF($L610=N$4,MAX(N$1:N609)+1,"")</f>
        <v/>
      </c>
      <c r="O610" s="7" t="str">
        <f>IF($L610=O$4,MAX(O$1:O609)+1,"")</f>
        <v/>
      </c>
      <c r="P610" s="7" t="str">
        <f>IF($L610=P$4,MAX(P$1:P609)+1,"")</f>
        <v/>
      </c>
      <c r="Q610" s="7" t="str">
        <f>IF($L610=Q$4,MAX(Q$1:Q609)+1,"")</f>
        <v/>
      </c>
      <c r="R610" s="7" t="str">
        <f>IF($L610=R$4,MAX(R$1:R609)+1,"")</f>
        <v/>
      </c>
      <c r="S610" s="7" t="str">
        <f>IF($L610=S$4,MAX(S$1:S609)+1,"")</f>
        <v/>
      </c>
      <c r="T610" s="7" t="str">
        <f>IF($L610=T$4,MAX(T$1:T609)+1,"")</f>
        <v/>
      </c>
      <c r="U610" s="7" t="str">
        <f>IF($L610=U$4,MAX(U$1:U609)+1,"")</f>
        <v/>
      </c>
      <c r="V610" s="6">
        <f t="shared" si="39"/>
        <v>0</v>
      </c>
      <c r="X610" s="7" t="str">
        <f>IF($J610=X$4,MAX(X$1:X609)+1,"")</f>
        <v/>
      </c>
      <c r="Y610" s="7" t="str">
        <f>IF($J610=Y$4,MAX(Y$1:Y609)+1,"")</f>
        <v/>
      </c>
      <c r="Z610" s="7" t="str">
        <f>IF($J610=Z$4,MAX(Z$1:Z609)+1,"")</f>
        <v/>
      </c>
      <c r="AA610" s="7" t="str">
        <f>IF($J610=AA$4,MAX(AA$1:AA609)+1,"")</f>
        <v/>
      </c>
      <c r="AB610" s="7" t="str">
        <f>IF($J610=AB$4,MAX(AB$1:AB609)+1,"")</f>
        <v/>
      </c>
      <c r="AC610" s="7" t="str">
        <f>IF($J610=AC$4,MAX(AC$1:AC609)+1,"")</f>
        <v/>
      </c>
      <c r="AD610" s="7" t="str">
        <f>IF($J610=AD$4,MAX(AD$1:AD609)+1,"")</f>
        <v/>
      </c>
      <c r="AE610" s="7" t="str">
        <f>IF($J610=AE$4,MAX(AE$1:AE609)+1,"")</f>
        <v/>
      </c>
      <c r="AF610" s="7" t="str">
        <f>IF($J610=AF$4,MAX(AF$1:AF609)+1,"")</f>
        <v/>
      </c>
      <c r="AG610" s="7" t="str">
        <f>IF($J610=AG$4,MAX(AG$1:AG609)+1,"")</f>
        <v/>
      </c>
      <c r="AH610" s="7" t="str">
        <f>IF($J610=AH$4,MAX(AH$1:AH609)+1,"")</f>
        <v/>
      </c>
      <c r="AI610" s="7" t="str">
        <f>IF($J610=AI$4,MAX(AI$1:AI609)+1,"")</f>
        <v/>
      </c>
      <c r="AJ610" s="7" t="str">
        <f>IF($J610=AJ$4,MAX(AJ$1:AJ609)+1,"")</f>
        <v/>
      </c>
      <c r="AK610" s="7" t="str">
        <f>IF($J610=AK$4,MAX(AK$1:AK609)+1,"")</f>
        <v/>
      </c>
      <c r="AL610" s="7" t="str">
        <f>IF($J610=AL$4,MAX(AL$1:AL609)+1,"")</f>
        <v/>
      </c>
      <c r="AM610" s="7" t="str">
        <f>IF($J610=AM$4,MAX(AM$1:AM609)+1,"")</f>
        <v/>
      </c>
      <c r="AN610" s="7" t="str">
        <f>IF($J610=AN$4,MAX(AN$1:AN609)+1,"")</f>
        <v/>
      </c>
      <c r="AO610" s="7" t="str">
        <f>IF($J610=AO$4,MAX(AO$1:AO609)+1,"")</f>
        <v/>
      </c>
      <c r="AP610" s="7" t="str">
        <f>IF($J610=AP$4,MAX(AP$1:AP609)+1,"")</f>
        <v/>
      </c>
      <c r="AQ610" s="7" t="str">
        <f>IF($J610=AQ$4,MAX(AQ$1:AQ609)+1,"")</f>
        <v/>
      </c>
      <c r="AR610" s="7" t="str">
        <f>IF($J610=AR$4,MAX(AR$1:AR609)+1,"")</f>
        <v/>
      </c>
      <c r="AS610" s="7" t="str">
        <f>IF($J610=AS$4,MAX(AS$1:AS609)+1,"")</f>
        <v/>
      </c>
      <c r="AT610" s="7" t="str">
        <f>IF($J610=AT$4,MAX(AT$1:AT609)+1,"")</f>
        <v/>
      </c>
      <c r="AU610" s="7" t="str">
        <f>IF($J610=AU$4,MAX(AU$1:AU609)+1,"")</f>
        <v/>
      </c>
      <c r="AV610" s="7" t="str">
        <f>IF($J610=AV$4,MAX(AV$1:AV609)+1,"")</f>
        <v/>
      </c>
      <c r="AW610" s="7" t="str">
        <f>IF($J610=AW$4,MAX(AW$1:AW609)+1,"")</f>
        <v/>
      </c>
      <c r="AX610" s="7" t="str">
        <f>IF($J610=AX$4,MAX(AX$1:AX609)+1,"")</f>
        <v/>
      </c>
      <c r="AY610" s="7" t="str">
        <f>IF($J610=AY$4,MAX(AY$1:AY609)+1,"")</f>
        <v/>
      </c>
      <c r="AZ610" s="7" t="str">
        <f>IF($J610=AZ$4,MAX(AZ$1:AZ609)+1,"")</f>
        <v/>
      </c>
      <c r="BA610" s="7" t="str">
        <f>IF($J610=BA$4,MAX(BA$1:BA609)+1,"")</f>
        <v/>
      </c>
      <c r="BB610" s="7" t="str">
        <f>IF($J610=BB$4,MAX(BB$1:BB609)+1,"")</f>
        <v/>
      </c>
      <c r="BC610" s="7" t="str">
        <f>IF($J610=BC$4,MAX(BC$1:BC609)+1,"")</f>
        <v/>
      </c>
      <c r="BD610" s="7" t="str">
        <f>IF($J610=BD$4,MAX(BD$1:BD609)+1,"")</f>
        <v/>
      </c>
      <c r="BE610" s="7" t="str">
        <f>IF($J610=BE$4,MAX(BE$1:BE609)+1,"")</f>
        <v/>
      </c>
      <c r="BF610" s="7" t="str">
        <f>IF($J610=BF$4,MAX(BF$1:BF609)+1,"")</f>
        <v/>
      </c>
      <c r="BG610" s="7" t="str">
        <f>IF($J610=BG$4,MAX(BG$1:BG609)+1,"")</f>
        <v/>
      </c>
      <c r="BH610" s="7" t="str">
        <f>IF($J610=BH$4,MAX(BH$1:BH609)+1,"")</f>
        <v/>
      </c>
      <c r="BI610" s="6">
        <f t="shared" si="40"/>
        <v>0</v>
      </c>
    </row>
    <row r="611" spans="1:61">
      <c r="A611" s="6" t="str">
        <f t="shared" si="37"/>
        <v>-</v>
      </c>
      <c r="B611" s="6" t="str">
        <f t="shared" si="38"/>
        <v>--0</v>
      </c>
      <c r="J611" s="7" t="str">
        <f>IF(K611='วิชา-ชั้นที่สอน'!$B$17,'วิชา-ชั้นที่สอน'!$A$17,IF(K611='วิชา-ชั้นที่สอน'!$B$18,'วิชา-ชั้นที่สอน'!$A$18,IF(K611='วิชา-ชั้นที่สอน'!$B$19,'วิชา-ชั้นที่สอน'!$A$19,IF(K611='วิชา-ชั้นที่สอน'!$B$20,'วิชา-ชั้นที่สอน'!$A$20,IF(K611='วิชา-ชั้นที่สอน'!$B$21,'วิชา-ชั้นที่สอน'!$A$21,IF(K611='วิชา-ชั้นที่สอน'!$B$22,'วิชา-ชั้นที่สอน'!$A$22,IF(K611='วิชา-ชั้นที่สอน'!$B$23,'วิชา-ชั้นที่สอน'!$A$23,"-")))))))</f>
        <v>-</v>
      </c>
      <c r="L611" s="7" t="str">
        <f>IF(J611=0,"",IF(J611="-","",IF(J611="","",VLOOKUP(J611,'วิชา-ชั้นที่สอน'!$A$3:$F$59,3,FALSE))))</f>
        <v/>
      </c>
      <c r="M611" s="7" t="str">
        <f>IF(L611=$M$4,MAX(M$1:$M610)+1,"")</f>
        <v/>
      </c>
      <c r="N611" s="7" t="str">
        <f>IF($L611=N$4,MAX(N$1:N610)+1,"")</f>
        <v/>
      </c>
      <c r="O611" s="7" t="str">
        <f>IF($L611=O$4,MAX(O$1:O610)+1,"")</f>
        <v/>
      </c>
      <c r="P611" s="7" t="str">
        <f>IF($L611=P$4,MAX(P$1:P610)+1,"")</f>
        <v/>
      </c>
      <c r="Q611" s="7" t="str">
        <f>IF($L611=Q$4,MAX(Q$1:Q610)+1,"")</f>
        <v/>
      </c>
      <c r="R611" s="7" t="str">
        <f>IF($L611=R$4,MAX(R$1:R610)+1,"")</f>
        <v/>
      </c>
      <c r="S611" s="7" t="str">
        <f>IF($L611=S$4,MAX(S$1:S610)+1,"")</f>
        <v/>
      </c>
      <c r="T611" s="7" t="str">
        <f>IF($L611=T$4,MAX(T$1:T610)+1,"")</f>
        <v/>
      </c>
      <c r="U611" s="7" t="str">
        <f>IF($L611=U$4,MAX(U$1:U610)+1,"")</f>
        <v/>
      </c>
      <c r="V611" s="6">
        <f t="shared" si="39"/>
        <v>0</v>
      </c>
      <c r="X611" s="7" t="str">
        <f>IF($J611=X$4,MAX(X$1:X610)+1,"")</f>
        <v/>
      </c>
      <c r="Y611" s="7" t="str">
        <f>IF($J611=Y$4,MAX(Y$1:Y610)+1,"")</f>
        <v/>
      </c>
      <c r="Z611" s="7" t="str">
        <f>IF($J611=Z$4,MAX(Z$1:Z610)+1,"")</f>
        <v/>
      </c>
      <c r="AA611" s="7" t="str">
        <f>IF($J611=AA$4,MAX(AA$1:AA610)+1,"")</f>
        <v/>
      </c>
      <c r="AB611" s="7" t="str">
        <f>IF($J611=AB$4,MAX(AB$1:AB610)+1,"")</f>
        <v/>
      </c>
      <c r="AC611" s="7" t="str">
        <f>IF($J611=AC$4,MAX(AC$1:AC610)+1,"")</f>
        <v/>
      </c>
      <c r="AD611" s="7" t="str">
        <f>IF($J611=AD$4,MAX(AD$1:AD610)+1,"")</f>
        <v/>
      </c>
      <c r="AE611" s="7" t="str">
        <f>IF($J611=AE$4,MAX(AE$1:AE610)+1,"")</f>
        <v/>
      </c>
      <c r="AF611" s="7" t="str">
        <f>IF($J611=AF$4,MAX(AF$1:AF610)+1,"")</f>
        <v/>
      </c>
      <c r="AG611" s="7" t="str">
        <f>IF($J611=AG$4,MAX(AG$1:AG610)+1,"")</f>
        <v/>
      </c>
      <c r="AH611" s="7" t="str">
        <f>IF($J611=AH$4,MAX(AH$1:AH610)+1,"")</f>
        <v/>
      </c>
      <c r="AI611" s="7" t="str">
        <f>IF($J611=AI$4,MAX(AI$1:AI610)+1,"")</f>
        <v/>
      </c>
      <c r="AJ611" s="7" t="str">
        <f>IF($J611=AJ$4,MAX(AJ$1:AJ610)+1,"")</f>
        <v/>
      </c>
      <c r="AK611" s="7" t="str">
        <f>IF($J611=AK$4,MAX(AK$1:AK610)+1,"")</f>
        <v/>
      </c>
      <c r="AL611" s="7" t="str">
        <f>IF($J611=AL$4,MAX(AL$1:AL610)+1,"")</f>
        <v/>
      </c>
      <c r="AM611" s="7" t="str">
        <f>IF($J611=AM$4,MAX(AM$1:AM610)+1,"")</f>
        <v/>
      </c>
      <c r="AN611" s="7" t="str">
        <f>IF($J611=AN$4,MAX(AN$1:AN610)+1,"")</f>
        <v/>
      </c>
      <c r="AO611" s="7" t="str">
        <f>IF($J611=AO$4,MAX(AO$1:AO610)+1,"")</f>
        <v/>
      </c>
      <c r="AP611" s="7" t="str">
        <f>IF($J611=AP$4,MAX(AP$1:AP610)+1,"")</f>
        <v/>
      </c>
      <c r="AQ611" s="7" t="str">
        <f>IF($J611=AQ$4,MAX(AQ$1:AQ610)+1,"")</f>
        <v/>
      </c>
      <c r="AR611" s="7" t="str">
        <f>IF($J611=AR$4,MAX(AR$1:AR610)+1,"")</f>
        <v/>
      </c>
      <c r="AS611" s="7" t="str">
        <f>IF($J611=AS$4,MAX(AS$1:AS610)+1,"")</f>
        <v/>
      </c>
      <c r="AT611" s="7" t="str">
        <f>IF($J611=AT$4,MAX(AT$1:AT610)+1,"")</f>
        <v/>
      </c>
      <c r="AU611" s="7" t="str">
        <f>IF($J611=AU$4,MAX(AU$1:AU610)+1,"")</f>
        <v/>
      </c>
      <c r="AV611" s="7" t="str">
        <f>IF($J611=AV$4,MAX(AV$1:AV610)+1,"")</f>
        <v/>
      </c>
      <c r="AW611" s="7" t="str">
        <f>IF($J611=AW$4,MAX(AW$1:AW610)+1,"")</f>
        <v/>
      </c>
      <c r="AX611" s="7" t="str">
        <f>IF($J611=AX$4,MAX(AX$1:AX610)+1,"")</f>
        <v/>
      </c>
      <c r="AY611" s="7" t="str">
        <f>IF($J611=AY$4,MAX(AY$1:AY610)+1,"")</f>
        <v/>
      </c>
      <c r="AZ611" s="7" t="str">
        <f>IF($J611=AZ$4,MAX(AZ$1:AZ610)+1,"")</f>
        <v/>
      </c>
      <c r="BA611" s="7" t="str">
        <f>IF($J611=BA$4,MAX(BA$1:BA610)+1,"")</f>
        <v/>
      </c>
      <c r="BB611" s="7" t="str">
        <f>IF($J611=BB$4,MAX(BB$1:BB610)+1,"")</f>
        <v/>
      </c>
      <c r="BC611" s="7" t="str">
        <f>IF($J611=BC$4,MAX(BC$1:BC610)+1,"")</f>
        <v/>
      </c>
      <c r="BD611" s="7" t="str">
        <f>IF($J611=BD$4,MAX(BD$1:BD610)+1,"")</f>
        <v/>
      </c>
      <c r="BE611" s="7" t="str">
        <f>IF($J611=BE$4,MAX(BE$1:BE610)+1,"")</f>
        <v/>
      </c>
      <c r="BF611" s="7" t="str">
        <f>IF($J611=BF$4,MAX(BF$1:BF610)+1,"")</f>
        <v/>
      </c>
      <c r="BG611" s="7" t="str">
        <f>IF($J611=BG$4,MAX(BG$1:BG610)+1,"")</f>
        <v/>
      </c>
      <c r="BH611" s="7" t="str">
        <f>IF($J611=BH$4,MAX(BH$1:BH610)+1,"")</f>
        <v/>
      </c>
      <c r="BI611" s="6">
        <f t="shared" si="40"/>
        <v>0</v>
      </c>
    </row>
    <row r="612" spans="1:61">
      <c r="A612" s="6" t="str">
        <f t="shared" si="37"/>
        <v>-</v>
      </c>
      <c r="B612" s="6" t="str">
        <f t="shared" si="38"/>
        <v>--0</v>
      </c>
      <c r="J612" s="7" t="str">
        <f>IF(K612='วิชา-ชั้นที่สอน'!$B$17,'วิชา-ชั้นที่สอน'!$A$17,IF(K612='วิชา-ชั้นที่สอน'!$B$18,'วิชา-ชั้นที่สอน'!$A$18,IF(K612='วิชา-ชั้นที่สอน'!$B$19,'วิชา-ชั้นที่สอน'!$A$19,IF(K612='วิชา-ชั้นที่สอน'!$B$20,'วิชา-ชั้นที่สอน'!$A$20,IF(K612='วิชา-ชั้นที่สอน'!$B$21,'วิชา-ชั้นที่สอน'!$A$21,IF(K612='วิชา-ชั้นที่สอน'!$B$22,'วิชา-ชั้นที่สอน'!$A$22,IF(K612='วิชา-ชั้นที่สอน'!$B$23,'วิชา-ชั้นที่สอน'!$A$23,"-")))))))</f>
        <v>-</v>
      </c>
      <c r="L612" s="7" t="str">
        <f>IF(J612=0,"",IF(J612="-","",IF(J612="","",VLOOKUP(J612,'วิชา-ชั้นที่สอน'!$A$3:$F$59,3,FALSE))))</f>
        <v/>
      </c>
      <c r="M612" s="7" t="str">
        <f>IF(L612=$M$4,MAX(M$1:$M611)+1,"")</f>
        <v/>
      </c>
      <c r="N612" s="7" t="str">
        <f>IF($L612=N$4,MAX(N$1:N611)+1,"")</f>
        <v/>
      </c>
      <c r="O612" s="7" t="str">
        <f>IF($L612=O$4,MAX(O$1:O611)+1,"")</f>
        <v/>
      </c>
      <c r="P612" s="7" t="str">
        <f>IF($L612=P$4,MAX(P$1:P611)+1,"")</f>
        <v/>
      </c>
      <c r="Q612" s="7" t="str">
        <f>IF($L612=Q$4,MAX(Q$1:Q611)+1,"")</f>
        <v/>
      </c>
      <c r="R612" s="7" t="str">
        <f>IF($L612=R$4,MAX(R$1:R611)+1,"")</f>
        <v/>
      </c>
      <c r="S612" s="7" t="str">
        <f>IF($L612=S$4,MAX(S$1:S611)+1,"")</f>
        <v/>
      </c>
      <c r="T612" s="7" t="str">
        <f>IF($L612=T$4,MAX(T$1:T611)+1,"")</f>
        <v/>
      </c>
      <c r="U612" s="7" t="str">
        <f>IF($L612=U$4,MAX(U$1:U611)+1,"")</f>
        <v/>
      </c>
      <c r="V612" s="6">
        <f t="shared" si="39"/>
        <v>0</v>
      </c>
      <c r="X612" s="7" t="str">
        <f>IF($J612=X$4,MAX(X$1:X611)+1,"")</f>
        <v/>
      </c>
      <c r="Y612" s="7" t="str">
        <f>IF($J612=Y$4,MAX(Y$1:Y611)+1,"")</f>
        <v/>
      </c>
      <c r="Z612" s="7" t="str">
        <f>IF($J612=Z$4,MAX(Z$1:Z611)+1,"")</f>
        <v/>
      </c>
      <c r="AA612" s="7" t="str">
        <f>IF($J612=AA$4,MAX(AA$1:AA611)+1,"")</f>
        <v/>
      </c>
      <c r="AB612" s="7" t="str">
        <f>IF($J612=AB$4,MAX(AB$1:AB611)+1,"")</f>
        <v/>
      </c>
      <c r="AC612" s="7" t="str">
        <f>IF($J612=AC$4,MAX(AC$1:AC611)+1,"")</f>
        <v/>
      </c>
      <c r="AD612" s="7" t="str">
        <f>IF($J612=AD$4,MAX(AD$1:AD611)+1,"")</f>
        <v/>
      </c>
      <c r="AE612" s="7" t="str">
        <f>IF($J612=AE$4,MAX(AE$1:AE611)+1,"")</f>
        <v/>
      </c>
      <c r="AF612" s="7" t="str">
        <f>IF($J612=AF$4,MAX(AF$1:AF611)+1,"")</f>
        <v/>
      </c>
      <c r="AG612" s="7" t="str">
        <f>IF($J612=AG$4,MAX(AG$1:AG611)+1,"")</f>
        <v/>
      </c>
      <c r="AH612" s="7" t="str">
        <f>IF($J612=AH$4,MAX(AH$1:AH611)+1,"")</f>
        <v/>
      </c>
      <c r="AI612" s="7" t="str">
        <f>IF($J612=AI$4,MAX(AI$1:AI611)+1,"")</f>
        <v/>
      </c>
      <c r="AJ612" s="7" t="str">
        <f>IF($J612=AJ$4,MAX(AJ$1:AJ611)+1,"")</f>
        <v/>
      </c>
      <c r="AK612" s="7" t="str">
        <f>IF($J612=AK$4,MAX(AK$1:AK611)+1,"")</f>
        <v/>
      </c>
      <c r="AL612" s="7" t="str">
        <f>IF($J612=AL$4,MAX(AL$1:AL611)+1,"")</f>
        <v/>
      </c>
      <c r="AM612" s="7" t="str">
        <f>IF($J612=AM$4,MAX(AM$1:AM611)+1,"")</f>
        <v/>
      </c>
      <c r="AN612" s="7" t="str">
        <f>IF($J612=AN$4,MAX(AN$1:AN611)+1,"")</f>
        <v/>
      </c>
      <c r="AO612" s="7" t="str">
        <f>IF($J612=AO$4,MAX(AO$1:AO611)+1,"")</f>
        <v/>
      </c>
      <c r="AP612" s="7" t="str">
        <f>IF($J612=AP$4,MAX(AP$1:AP611)+1,"")</f>
        <v/>
      </c>
      <c r="AQ612" s="7" t="str">
        <f>IF($J612=AQ$4,MAX(AQ$1:AQ611)+1,"")</f>
        <v/>
      </c>
      <c r="AR612" s="7" t="str">
        <f>IF($J612=AR$4,MAX(AR$1:AR611)+1,"")</f>
        <v/>
      </c>
      <c r="AS612" s="7" t="str">
        <f>IF($J612=AS$4,MAX(AS$1:AS611)+1,"")</f>
        <v/>
      </c>
      <c r="AT612" s="7" t="str">
        <f>IF($J612=AT$4,MAX(AT$1:AT611)+1,"")</f>
        <v/>
      </c>
      <c r="AU612" s="7" t="str">
        <f>IF($J612=AU$4,MAX(AU$1:AU611)+1,"")</f>
        <v/>
      </c>
      <c r="AV612" s="7" t="str">
        <f>IF($J612=AV$4,MAX(AV$1:AV611)+1,"")</f>
        <v/>
      </c>
      <c r="AW612" s="7" t="str">
        <f>IF($J612=AW$4,MAX(AW$1:AW611)+1,"")</f>
        <v/>
      </c>
      <c r="AX612" s="7" t="str">
        <f>IF($J612=AX$4,MAX(AX$1:AX611)+1,"")</f>
        <v/>
      </c>
      <c r="AY612" s="7" t="str">
        <f>IF($J612=AY$4,MAX(AY$1:AY611)+1,"")</f>
        <v/>
      </c>
      <c r="AZ612" s="7" t="str">
        <f>IF($J612=AZ$4,MAX(AZ$1:AZ611)+1,"")</f>
        <v/>
      </c>
      <c r="BA612" s="7" t="str">
        <f>IF($J612=BA$4,MAX(BA$1:BA611)+1,"")</f>
        <v/>
      </c>
      <c r="BB612" s="7" t="str">
        <f>IF($J612=BB$4,MAX(BB$1:BB611)+1,"")</f>
        <v/>
      </c>
      <c r="BC612" s="7" t="str">
        <f>IF($J612=BC$4,MAX(BC$1:BC611)+1,"")</f>
        <v/>
      </c>
      <c r="BD612" s="7" t="str">
        <f>IF($J612=BD$4,MAX(BD$1:BD611)+1,"")</f>
        <v/>
      </c>
      <c r="BE612" s="7" t="str">
        <f>IF($J612=BE$4,MAX(BE$1:BE611)+1,"")</f>
        <v/>
      </c>
      <c r="BF612" s="7" t="str">
        <f>IF($J612=BF$4,MAX(BF$1:BF611)+1,"")</f>
        <v/>
      </c>
      <c r="BG612" s="7" t="str">
        <f>IF($J612=BG$4,MAX(BG$1:BG611)+1,"")</f>
        <v/>
      </c>
      <c r="BH612" s="7" t="str">
        <f>IF($J612=BH$4,MAX(BH$1:BH611)+1,"")</f>
        <v/>
      </c>
      <c r="BI612" s="6">
        <f t="shared" si="40"/>
        <v>0</v>
      </c>
    </row>
    <row r="613" spans="1:61">
      <c r="A613" s="6" t="str">
        <f t="shared" si="37"/>
        <v>มัธยมศึกษาปีที่ 3/3-1</v>
      </c>
      <c r="B613" s="6" t="str">
        <f t="shared" si="38"/>
        <v>ช67312-1</v>
      </c>
      <c r="D613" s="7">
        <v>1</v>
      </c>
      <c r="E613" s="7" t="s">
        <v>1691</v>
      </c>
      <c r="F613" s="6" t="s">
        <v>1692</v>
      </c>
      <c r="G613" s="6" t="s">
        <v>1693</v>
      </c>
      <c r="H613" s="7" t="s">
        <v>790</v>
      </c>
      <c r="J613" s="7" t="str">
        <f>IF(K613='วิชา-ชั้นที่สอน'!$B$17,'วิชา-ชั้นที่สอน'!$A$17,IF(K613='วิชา-ชั้นที่สอน'!$B$18,'วิชา-ชั้นที่สอน'!$A$18,IF(K613='วิชา-ชั้นที่สอน'!$B$19,'วิชา-ชั้นที่สอน'!$A$19,IF(K613='วิชา-ชั้นที่สอน'!$B$20,'วิชา-ชั้นที่สอน'!$A$20,IF(K613='วิชา-ชั้นที่สอน'!$B$21,'วิชา-ชั้นที่สอน'!$A$21,IF(K613='วิชา-ชั้นที่สอน'!$B$22,'วิชา-ชั้นที่สอน'!$A$22,IF(K613='วิชา-ชั้นที่สอน'!$B$23,'วิชา-ชั้นที่สอน'!$A$23,"-")))))))</f>
        <v>ช67312</v>
      </c>
      <c r="K613" s="7" t="s">
        <v>1944</v>
      </c>
      <c r="L613" s="7" t="str">
        <f>IF(J613=0,"",IF(J613="-","",IF(J613="","",VLOOKUP(J613,'วิชา-ชั้นที่สอน'!$A$3:$F$59,3,FALSE))))</f>
        <v>สิบเอกชัยวัฒน์(เก่ง) เรืองไกรศิลป์</v>
      </c>
      <c r="M613" s="7" t="str">
        <f>IF(L613=$M$4,MAX(M$1:$M612)+1,"")</f>
        <v/>
      </c>
      <c r="N613" s="7" t="str">
        <f>IF($L613=N$4,MAX(N$1:N612)+1,"")</f>
        <v/>
      </c>
      <c r="O613" s="7" t="str">
        <f>IF($L613=O$4,MAX(O$1:O612)+1,"")</f>
        <v/>
      </c>
      <c r="P613" s="7">
        <f>IF($L613=P$4,MAX(P$1:P612)+1,"")</f>
        <v>98</v>
      </c>
      <c r="Q613" s="7" t="str">
        <f>IF($L613=Q$4,MAX(Q$1:Q612)+1,"")</f>
        <v/>
      </c>
      <c r="R613" s="7" t="str">
        <f>IF($L613=R$4,MAX(R$1:R612)+1,"")</f>
        <v/>
      </c>
      <c r="S613" s="7" t="str">
        <f>IF($L613=S$4,MAX(S$1:S612)+1,"")</f>
        <v/>
      </c>
      <c r="T613" s="7" t="str">
        <f>IF($L613=T$4,MAX(T$1:T612)+1,"")</f>
        <v/>
      </c>
      <c r="U613" s="7" t="str">
        <f>IF($L613=U$4,MAX(U$1:U612)+1,"")</f>
        <v/>
      </c>
      <c r="V613" s="6">
        <f t="shared" si="39"/>
        <v>98</v>
      </c>
      <c r="X613" s="7" t="str">
        <f>IF($J613=X$4,MAX(X$1:X612)+1,"")</f>
        <v/>
      </c>
      <c r="Y613" s="7" t="str">
        <f>IF($J613=Y$4,MAX(Y$1:Y612)+1,"")</f>
        <v/>
      </c>
      <c r="Z613" s="7" t="str">
        <f>IF($J613=Z$4,MAX(Z$1:Z612)+1,"")</f>
        <v/>
      </c>
      <c r="AA613" s="7" t="str">
        <f>IF($J613=AA$4,MAX(AA$1:AA612)+1,"")</f>
        <v/>
      </c>
      <c r="AB613" s="7" t="str">
        <f>IF($J613=AB$4,MAX(AB$1:AB612)+1,"")</f>
        <v/>
      </c>
      <c r="AC613" s="7" t="str">
        <f>IF($J613=AC$4,MAX(AC$1:AC612)+1,"")</f>
        <v/>
      </c>
      <c r="AD613" s="7" t="str">
        <f>IF($J613=AD$4,MAX(AD$1:AD612)+1,"")</f>
        <v/>
      </c>
      <c r="AE613" s="7" t="str">
        <f>IF($J613=AE$4,MAX(AE$1:AE612)+1,"")</f>
        <v/>
      </c>
      <c r="AF613" s="7" t="str">
        <f>IF($J613=AF$4,MAX(AF$1:AF612)+1,"")</f>
        <v/>
      </c>
      <c r="AG613" s="7" t="str">
        <f>IF($J613=AG$4,MAX(AG$1:AG612)+1,"")</f>
        <v/>
      </c>
      <c r="AH613" s="7" t="str">
        <f>IF($J613=AH$4,MAX(AH$1:AH612)+1,"")</f>
        <v/>
      </c>
      <c r="AI613" s="7" t="str">
        <f>IF($J613=AI$4,MAX(AI$1:AI612)+1,"")</f>
        <v/>
      </c>
      <c r="AJ613" s="7" t="str">
        <f>IF($J613=AJ$4,MAX(AJ$1:AJ612)+1,"")</f>
        <v/>
      </c>
      <c r="AK613" s="7" t="str">
        <f>IF($J613=AK$4,MAX(AK$1:AK612)+1,"")</f>
        <v/>
      </c>
      <c r="AL613" s="7" t="str">
        <f>IF($J613=AL$4,MAX(AL$1:AL612)+1,"")</f>
        <v/>
      </c>
      <c r="AM613" s="7" t="str">
        <f>IF($J613=AM$4,MAX(AM$1:AM612)+1,"")</f>
        <v/>
      </c>
      <c r="AN613" s="7" t="str">
        <f>IF($J613=AN$4,MAX(AN$1:AN612)+1,"")</f>
        <v/>
      </c>
      <c r="AO613" s="7" t="str">
        <f>IF($J613=AO$4,MAX(AO$1:AO612)+1,"")</f>
        <v/>
      </c>
      <c r="AP613" s="7">
        <f>IF($J613=AP$4,MAX(AP$1:AP612)+1,"")</f>
        <v>1</v>
      </c>
      <c r="AQ613" s="7" t="str">
        <f>IF($J613=AQ$4,MAX(AQ$1:AQ612)+1,"")</f>
        <v/>
      </c>
      <c r="AR613" s="7" t="str">
        <f>IF($J613=AR$4,MAX(AR$1:AR612)+1,"")</f>
        <v/>
      </c>
      <c r="AS613" s="7" t="str">
        <f>IF($J613=AS$4,MAX(AS$1:AS612)+1,"")</f>
        <v/>
      </c>
      <c r="AT613" s="7" t="str">
        <f>IF($J613=AT$4,MAX(AT$1:AT612)+1,"")</f>
        <v/>
      </c>
      <c r="AU613" s="7" t="str">
        <f>IF($J613=AU$4,MAX(AU$1:AU612)+1,"")</f>
        <v/>
      </c>
      <c r="AV613" s="7" t="str">
        <f>IF($J613=AV$4,MAX(AV$1:AV612)+1,"")</f>
        <v/>
      </c>
      <c r="AW613" s="7" t="str">
        <f>IF($J613=AW$4,MAX(AW$1:AW612)+1,"")</f>
        <v/>
      </c>
      <c r="AX613" s="7" t="str">
        <f>IF($J613=AX$4,MAX(AX$1:AX612)+1,"")</f>
        <v/>
      </c>
      <c r="AY613" s="7" t="str">
        <f>IF($J613=AY$4,MAX(AY$1:AY612)+1,"")</f>
        <v/>
      </c>
      <c r="AZ613" s="7" t="str">
        <f>IF($J613=AZ$4,MAX(AZ$1:AZ612)+1,"")</f>
        <v/>
      </c>
      <c r="BA613" s="7" t="str">
        <f>IF($J613=BA$4,MAX(BA$1:BA612)+1,"")</f>
        <v/>
      </c>
      <c r="BB613" s="7" t="str">
        <f>IF($J613=BB$4,MAX(BB$1:BB612)+1,"")</f>
        <v/>
      </c>
      <c r="BC613" s="7" t="str">
        <f>IF($J613=BC$4,MAX(BC$1:BC612)+1,"")</f>
        <v/>
      </c>
      <c r="BD613" s="7" t="str">
        <f>IF($J613=BD$4,MAX(BD$1:BD612)+1,"")</f>
        <v/>
      </c>
      <c r="BE613" s="7" t="str">
        <f>IF($J613=BE$4,MAX(BE$1:BE612)+1,"")</f>
        <v/>
      </c>
      <c r="BF613" s="7" t="str">
        <f>IF($J613=BF$4,MAX(BF$1:BF612)+1,"")</f>
        <v/>
      </c>
      <c r="BG613" s="7" t="str">
        <f>IF($J613=BG$4,MAX(BG$1:BG612)+1,"")</f>
        <v/>
      </c>
      <c r="BH613" s="7" t="str">
        <f>IF($J613=BH$4,MAX(BH$1:BH612)+1,"")</f>
        <v/>
      </c>
      <c r="BI613" s="6">
        <f t="shared" si="40"/>
        <v>1</v>
      </c>
    </row>
    <row r="614" spans="1:61">
      <c r="A614" s="6" t="str">
        <f t="shared" si="37"/>
        <v>มัธยมศึกษาปีที่ 3/3-2</v>
      </c>
      <c r="B614" s="6" t="str">
        <f t="shared" si="38"/>
        <v>ช67313-17</v>
      </c>
      <c r="D614" s="7">
        <v>2</v>
      </c>
      <c r="E614" s="7" t="s">
        <v>1694</v>
      </c>
      <c r="F614" s="6" t="s">
        <v>2055</v>
      </c>
      <c r="G614" s="6" t="s">
        <v>1695</v>
      </c>
      <c r="H614" s="7" t="s">
        <v>790</v>
      </c>
      <c r="J614" s="7" t="str">
        <f>IF(K614='วิชา-ชั้นที่สอน'!$B$17,'วิชา-ชั้นที่สอน'!$A$17,IF(K614='วิชา-ชั้นที่สอน'!$B$18,'วิชา-ชั้นที่สอน'!$A$18,IF(K614='วิชา-ชั้นที่สอน'!$B$19,'วิชา-ชั้นที่สอน'!$A$19,IF(K614='วิชา-ชั้นที่สอน'!$B$20,'วิชา-ชั้นที่สอน'!$A$20,IF(K614='วิชา-ชั้นที่สอน'!$B$21,'วิชา-ชั้นที่สอน'!$A$21,IF(K614='วิชา-ชั้นที่สอน'!$B$22,'วิชา-ชั้นที่สอน'!$A$22,IF(K614='วิชา-ชั้นที่สอน'!$B$23,'วิชา-ชั้นที่สอน'!$A$23,"-")))))))</f>
        <v>ช67313</v>
      </c>
      <c r="K614" s="7" t="s">
        <v>1860</v>
      </c>
      <c r="L614" s="7" t="str">
        <f>IF(J614=0,"",IF(J614="-","",IF(J614="","",VLOOKUP(J614,'วิชา-ชั้นที่สอน'!$A$3:$F$59,3,FALSE))))</f>
        <v>นางสาวศิลป์ศุภา คุสินธุ์</v>
      </c>
      <c r="M614" s="7" t="str">
        <f>IF(L614=$M$4,MAX(M$1:$M613)+1,"")</f>
        <v/>
      </c>
      <c r="N614" s="7">
        <f>IF($L614=N$4,MAX(N$1:N613)+1,"")</f>
        <v>106</v>
      </c>
      <c r="O614" s="7" t="str">
        <f>IF($L614=O$4,MAX(O$1:O613)+1,"")</f>
        <v/>
      </c>
      <c r="P614" s="7" t="str">
        <f>IF($L614=P$4,MAX(P$1:P613)+1,"")</f>
        <v/>
      </c>
      <c r="Q614" s="7" t="str">
        <f>IF($L614=Q$4,MAX(Q$1:Q613)+1,"")</f>
        <v/>
      </c>
      <c r="R614" s="7" t="str">
        <f>IF($L614=R$4,MAX(R$1:R613)+1,"")</f>
        <v/>
      </c>
      <c r="S614" s="7" t="str">
        <f>IF($L614=S$4,MAX(S$1:S613)+1,"")</f>
        <v/>
      </c>
      <c r="T614" s="7" t="str">
        <f>IF($L614=T$4,MAX(T$1:T613)+1,"")</f>
        <v/>
      </c>
      <c r="U614" s="7" t="str">
        <f>IF($L614=U$4,MAX(U$1:U613)+1,"")</f>
        <v/>
      </c>
      <c r="V614" s="6">
        <f t="shared" si="39"/>
        <v>106</v>
      </c>
      <c r="X614" s="7" t="str">
        <f>IF($J614=X$4,MAX(X$1:X613)+1,"")</f>
        <v/>
      </c>
      <c r="Y614" s="7" t="str">
        <f>IF($J614=Y$4,MAX(Y$1:Y613)+1,"")</f>
        <v/>
      </c>
      <c r="Z614" s="7" t="str">
        <f>IF($J614=Z$4,MAX(Z$1:Z613)+1,"")</f>
        <v/>
      </c>
      <c r="AA614" s="7" t="str">
        <f>IF($J614=AA$4,MAX(AA$1:AA613)+1,"")</f>
        <v/>
      </c>
      <c r="AB614" s="7" t="str">
        <f>IF($J614=AB$4,MAX(AB$1:AB613)+1,"")</f>
        <v/>
      </c>
      <c r="AC614" s="7" t="str">
        <f>IF($J614=AC$4,MAX(AC$1:AC613)+1,"")</f>
        <v/>
      </c>
      <c r="AD614" s="7" t="str">
        <f>IF($J614=AD$4,MAX(AD$1:AD613)+1,"")</f>
        <v/>
      </c>
      <c r="AE614" s="7" t="str">
        <f>IF($J614=AE$4,MAX(AE$1:AE613)+1,"")</f>
        <v/>
      </c>
      <c r="AF614" s="7" t="str">
        <f>IF($J614=AF$4,MAX(AF$1:AF613)+1,"")</f>
        <v/>
      </c>
      <c r="AG614" s="7" t="str">
        <f>IF($J614=AG$4,MAX(AG$1:AG613)+1,"")</f>
        <v/>
      </c>
      <c r="AH614" s="7" t="str">
        <f>IF($J614=AH$4,MAX(AH$1:AH613)+1,"")</f>
        <v/>
      </c>
      <c r="AI614" s="7" t="str">
        <f>IF($J614=AI$4,MAX(AI$1:AI613)+1,"")</f>
        <v/>
      </c>
      <c r="AJ614" s="7" t="str">
        <f>IF($J614=AJ$4,MAX(AJ$1:AJ613)+1,"")</f>
        <v/>
      </c>
      <c r="AK614" s="7" t="str">
        <f>IF($J614=AK$4,MAX(AK$1:AK613)+1,"")</f>
        <v/>
      </c>
      <c r="AL614" s="7" t="str">
        <f>IF($J614=AL$4,MAX(AL$1:AL613)+1,"")</f>
        <v/>
      </c>
      <c r="AM614" s="7" t="str">
        <f>IF($J614=AM$4,MAX(AM$1:AM613)+1,"")</f>
        <v/>
      </c>
      <c r="AN614" s="7" t="str">
        <f>IF($J614=AN$4,MAX(AN$1:AN613)+1,"")</f>
        <v/>
      </c>
      <c r="AO614" s="7" t="str">
        <f>IF($J614=AO$4,MAX(AO$1:AO613)+1,"")</f>
        <v/>
      </c>
      <c r="AP614" s="7" t="str">
        <f>IF($J614=AP$4,MAX(AP$1:AP613)+1,"")</f>
        <v/>
      </c>
      <c r="AQ614" s="7">
        <f>IF($J614=AQ$4,MAX(AQ$1:AQ613)+1,"")</f>
        <v>17</v>
      </c>
      <c r="AR614" s="7" t="str">
        <f>IF($J614=AR$4,MAX(AR$1:AR613)+1,"")</f>
        <v/>
      </c>
      <c r="AS614" s="7" t="str">
        <f>IF($J614=AS$4,MAX(AS$1:AS613)+1,"")</f>
        <v/>
      </c>
      <c r="AT614" s="7" t="str">
        <f>IF($J614=AT$4,MAX(AT$1:AT613)+1,"")</f>
        <v/>
      </c>
      <c r="AU614" s="7" t="str">
        <f>IF($J614=AU$4,MAX(AU$1:AU613)+1,"")</f>
        <v/>
      </c>
      <c r="AV614" s="7" t="str">
        <f>IF($J614=AV$4,MAX(AV$1:AV613)+1,"")</f>
        <v/>
      </c>
      <c r="AW614" s="7" t="str">
        <f>IF($J614=AW$4,MAX(AW$1:AW613)+1,"")</f>
        <v/>
      </c>
      <c r="AX614" s="7" t="str">
        <f>IF($J614=AX$4,MAX(AX$1:AX613)+1,"")</f>
        <v/>
      </c>
      <c r="AY614" s="7" t="str">
        <f>IF($J614=AY$4,MAX(AY$1:AY613)+1,"")</f>
        <v/>
      </c>
      <c r="AZ614" s="7" t="str">
        <f>IF($J614=AZ$4,MAX(AZ$1:AZ613)+1,"")</f>
        <v/>
      </c>
      <c r="BA614" s="7" t="str">
        <f>IF($J614=BA$4,MAX(BA$1:BA613)+1,"")</f>
        <v/>
      </c>
      <c r="BB614" s="7" t="str">
        <f>IF($J614=BB$4,MAX(BB$1:BB613)+1,"")</f>
        <v/>
      </c>
      <c r="BC614" s="7" t="str">
        <f>IF($J614=BC$4,MAX(BC$1:BC613)+1,"")</f>
        <v/>
      </c>
      <c r="BD614" s="7" t="str">
        <f>IF($J614=BD$4,MAX(BD$1:BD613)+1,"")</f>
        <v/>
      </c>
      <c r="BE614" s="7" t="str">
        <f>IF($J614=BE$4,MAX(BE$1:BE613)+1,"")</f>
        <v/>
      </c>
      <c r="BF614" s="7" t="str">
        <f>IF($J614=BF$4,MAX(BF$1:BF613)+1,"")</f>
        <v/>
      </c>
      <c r="BG614" s="7" t="str">
        <f>IF($J614=BG$4,MAX(BG$1:BG613)+1,"")</f>
        <v/>
      </c>
      <c r="BH614" s="7" t="str">
        <f>IF($J614=BH$4,MAX(BH$1:BH613)+1,"")</f>
        <v/>
      </c>
      <c r="BI614" s="6">
        <f t="shared" si="40"/>
        <v>17</v>
      </c>
    </row>
    <row r="615" spans="1:61">
      <c r="A615" s="6" t="str">
        <f t="shared" si="37"/>
        <v>มัธยมศึกษาปีที่ 3/3-3</v>
      </c>
      <c r="B615" s="6" t="str">
        <f t="shared" si="38"/>
        <v>ช67312-2</v>
      </c>
      <c r="D615" s="7">
        <v>3</v>
      </c>
      <c r="E615" s="7" t="s">
        <v>1696</v>
      </c>
      <c r="F615" s="6" t="s">
        <v>2056</v>
      </c>
      <c r="G615" s="6" t="s">
        <v>1697</v>
      </c>
      <c r="H615" s="7" t="s">
        <v>790</v>
      </c>
      <c r="J615" s="7" t="str">
        <f>IF(K615='วิชา-ชั้นที่สอน'!$B$17,'วิชา-ชั้นที่สอน'!$A$17,IF(K615='วิชา-ชั้นที่สอน'!$B$18,'วิชา-ชั้นที่สอน'!$A$18,IF(K615='วิชา-ชั้นที่สอน'!$B$19,'วิชา-ชั้นที่สอน'!$A$19,IF(K615='วิชา-ชั้นที่สอน'!$B$20,'วิชา-ชั้นที่สอน'!$A$20,IF(K615='วิชา-ชั้นที่สอน'!$B$21,'วิชา-ชั้นที่สอน'!$A$21,IF(K615='วิชา-ชั้นที่สอน'!$B$22,'วิชา-ชั้นที่สอน'!$A$22,IF(K615='วิชา-ชั้นที่สอน'!$B$23,'วิชา-ชั้นที่สอน'!$A$23,"-")))))))</f>
        <v>ช67312</v>
      </c>
      <c r="K615" s="7" t="s">
        <v>1944</v>
      </c>
      <c r="L615" s="7" t="str">
        <f>IF(J615=0,"",IF(J615="-","",IF(J615="","",VLOOKUP(J615,'วิชา-ชั้นที่สอน'!$A$3:$F$59,3,FALSE))))</f>
        <v>สิบเอกชัยวัฒน์(เก่ง) เรืองไกรศิลป์</v>
      </c>
      <c r="M615" s="7" t="str">
        <f>IF(L615=$M$4,MAX(M$1:$M614)+1,"")</f>
        <v/>
      </c>
      <c r="N615" s="7" t="str">
        <f>IF($L615=N$4,MAX(N$1:N614)+1,"")</f>
        <v/>
      </c>
      <c r="O615" s="7" t="str">
        <f>IF($L615=O$4,MAX(O$1:O614)+1,"")</f>
        <v/>
      </c>
      <c r="P615" s="7">
        <f>IF($L615=P$4,MAX(P$1:P614)+1,"")</f>
        <v>99</v>
      </c>
      <c r="Q615" s="7" t="str">
        <f>IF($L615=Q$4,MAX(Q$1:Q614)+1,"")</f>
        <v/>
      </c>
      <c r="R615" s="7" t="str">
        <f>IF($L615=R$4,MAX(R$1:R614)+1,"")</f>
        <v/>
      </c>
      <c r="S615" s="7" t="str">
        <f>IF($L615=S$4,MAX(S$1:S614)+1,"")</f>
        <v/>
      </c>
      <c r="T615" s="7" t="str">
        <f>IF($L615=T$4,MAX(T$1:T614)+1,"")</f>
        <v/>
      </c>
      <c r="U615" s="7" t="str">
        <f>IF($L615=U$4,MAX(U$1:U614)+1,"")</f>
        <v/>
      </c>
      <c r="V615" s="6">
        <f t="shared" si="39"/>
        <v>99</v>
      </c>
      <c r="X615" s="7" t="str">
        <f>IF($J615=X$4,MAX(X$1:X614)+1,"")</f>
        <v/>
      </c>
      <c r="Y615" s="7" t="str">
        <f>IF($J615=Y$4,MAX(Y$1:Y614)+1,"")</f>
        <v/>
      </c>
      <c r="Z615" s="7" t="str">
        <f>IF($J615=Z$4,MAX(Z$1:Z614)+1,"")</f>
        <v/>
      </c>
      <c r="AA615" s="7" t="str">
        <f>IF($J615=AA$4,MAX(AA$1:AA614)+1,"")</f>
        <v/>
      </c>
      <c r="AB615" s="7" t="str">
        <f>IF($J615=AB$4,MAX(AB$1:AB614)+1,"")</f>
        <v/>
      </c>
      <c r="AC615" s="7" t="str">
        <f>IF($J615=AC$4,MAX(AC$1:AC614)+1,"")</f>
        <v/>
      </c>
      <c r="AD615" s="7" t="str">
        <f>IF($J615=AD$4,MAX(AD$1:AD614)+1,"")</f>
        <v/>
      </c>
      <c r="AE615" s="7" t="str">
        <f>IF($J615=AE$4,MAX(AE$1:AE614)+1,"")</f>
        <v/>
      </c>
      <c r="AF615" s="7" t="str">
        <f>IF($J615=AF$4,MAX(AF$1:AF614)+1,"")</f>
        <v/>
      </c>
      <c r="AG615" s="7" t="str">
        <f>IF($J615=AG$4,MAX(AG$1:AG614)+1,"")</f>
        <v/>
      </c>
      <c r="AH615" s="7" t="str">
        <f>IF($J615=AH$4,MAX(AH$1:AH614)+1,"")</f>
        <v/>
      </c>
      <c r="AI615" s="7" t="str">
        <f>IF($J615=AI$4,MAX(AI$1:AI614)+1,"")</f>
        <v/>
      </c>
      <c r="AJ615" s="7" t="str">
        <f>IF($J615=AJ$4,MAX(AJ$1:AJ614)+1,"")</f>
        <v/>
      </c>
      <c r="AK615" s="7" t="str">
        <f>IF($J615=AK$4,MAX(AK$1:AK614)+1,"")</f>
        <v/>
      </c>
      <c r="AL615" s="7" t="str">
        <f>IF($J615=AL$4,MAX(AL$1:AL614)+1,"")</f>
        <v/>
      </c>
      <c r="AM615" s="7" t="str">
        <f>IF($J615=AM$4,MAX(AM$1:AM614)+1,"")</f>
        <v/>
      </c>
      <c r="AN615" s="7" t="str">
        <f>IF($J615=AN$4,MAX(AN$1:AN614)+1,"")</f>
        <v/>
      </c>
      <c r="AO615" s="7" t="str">
        <f>IF($J615=AO$4,MAX(AO$1:AO614)+1,"")</f>
        <v/>
      </c>
      <c r="AP615" s="7">
        <f>IF($J615=AP$4,MAX(AP$1:AP614)+1,"")</f>
        <v>2</v>
      </c>
      <c r="AQ615" s="7" t="str">
        <f>IF($J615=AQ$4,MAX(AQ$1:AQ614)+1,"")</f>
        <v/>
      </c>
      <c r="AR615" s="7" t="str">
        <f>IF($J615=AR$4,MAX(AR$1:AR614)+1,"")</f>
        <v/>
      </c>
      <c r="AS615" s="7" t="str">
        <f>IF($J615=AS$4,MAX(AS$1:AS614)+1,"")</f>
        <v/>
      </c>
      <c r="AT615" s="7" t="str">
        <f>IF($J615=AT$4,MAX(AT$1:AT614)+1,"")</f>
        <v/>
      </c>
      <c r="AU615" s="7" t="str">
        <f>IF($J615=AU$4,MAX(AU$1:AU614)+1,"")</f>
        <v/>
      </c>
      <c r="AV615" s="7" t="str">
        <f>IF($J615=AV$4,MAX(AV$1:AV614)+1,"")</f>
        <v/>
      </c>
      <c r="AW615" s="7" t="str">
        <f>IF($J615=AW$4,MAX(AW$1:AW614)+1,"")</f>
        <v/>
      </c>
      <c r="AX615" s="7" t="str">
        <f>IF($J615=AX$4,MAX(AX$1:AX614)+1,"")</f>
        <v/>
      </c>
      <c r="AY615" s="7" t="str">
        <f>IF($J615=AY$4,MAX(AY$1:AY614)+1,"")</f>
        <v/>
      </c>
      <c r="AZ615" s="7" t="str">
        <f>IF($J615=AZ$4,MAX(AZ$1:AZ614)+1,"")</f>
        <v/>
      </c>
      <c r="BA615" s="7" t="str">
        <f>IF($J615=BA$4,MAX(BA$1:BA614)+1,"")</f>
        <v/>
      </c>
      <c r="BB615" s="7" t="str">
        <f>IF($J615=BB$4,MAX(BB$1:BB614)+1,"")</f>
        <v/>
      </c>
      <c r="BC615" s="7" t="str">
        <f>IF($J615=BC$4,MAX(BC$1:BC614)+1,"")</f>
        <v/>
      </c>
      <c r="BD615" s="7" t="str">
        <f>IF($J615=BD$4,MAX(BD$1:BD614)+1,"")</f>
        <v/>
      </c>
      <c r="BE615" s="7" t="str">
        <f>IF($J615=BE$4,MAX(BE$1:BE614)+1,"")</f>
        <v/>
      </c>
      <c r="BF615" s="7" t="str">
        <f>IF($J615=BF$4,MAX(BF$1:BF614)+1,"")</f>
        <v/>
      </c>
      <c r="BG615" s="7" t="str">
        <f>IF($J615=BG$4,MAX(BG$1:BG614)+1,"")</f>
        <v/>
      </c>
      <c r="BH615" s="7" t="str">
        <f>IF($J615=BH$4,MAX(BH$1:BH614)+1,"")</f>
        <v/>
      </c>
      <c r="BI615" s="6">
        <f t="shared" si="40"/>
        <v>2</v>
      </c>
    </row>
    <row r="616" spans="1:61">
      <c r="A616" s="6" t="str">
        <f t="shared" si="37"/>
        <v>มัธยมศึกษาปีที่ 3/3-4</v>
      </c>
      <c r="B616" s="6" t="str">
        <f t="shared" si="38"/>
        <v>ช67314-5</v>
      </c>
      <c r="D616" s="7">
        <v>4</v>
      </c>
      <c r="E616" s="7" t="s">
        <v>1698</v>
      </c>
      <c r="F616" s="6" t="s">
        <v>1626</v>
      </c>
      <c r="G616" s="6" t="s">
        <v>1248</v>
      </c>
      <c r="H616" s="7" t="s">
        <v>790</v>
      </c>
      <c r="J616" s="7" t="str">
        <f>IF(K616='วิชา-ชั้นที่สอน'!$B$17,'วิชา-ชั้นที่สอน'!$A$17,IF(K616='วิชา-ชั้นที่สอน'!$B$18,'วิชา-ชั้นที่สอน'!$A$18,IF(K616='วิชา-ชั้นที่สอน'!$B$19,'วิชา-ชั้นที่สอน'!$A$19,IF(K616='วิชา-ชั้นที่สอน'!$B$20,'วิชา-ชั้นที่สอน'!$A$20,IF(K616='วิชา-ชั้นที่สอน'!$B$21,'วิชา-ชั้นที่สอน'!$A$21,IF(K616='วิชา-ชั้นที่สอน'!$B$22,'วิชา-ชั้นที่สอน'!$A$22,IF(K616='วิชา-ชั้นที่สอน'!$B$23,'วิชา-ชั้นที่สอน'!$A$23,"-")))))))</f>
        <v>ช67314</v>
      </c>
      <c r="K616" s="7" t="s">
        <v>1851</v>
      </c>
      <c r="L616" s="7" t="str">
        <f>IF(J616=0,"",IF(J616="-","",IF(J616="","",VLOOKUP(J616,'วิชา-ชั้นที่สอน'!$A$3:$F$59,3,FALSE))))</f>
        <v>นายธนินภัท วิชรัจจ์</v>
      </c>
      <c r="M616" s="7">
        <f>IF(L616=$M$4,MAX(M$1:$M615)+1,"")</f>
        <v>82</v>
      </c>
      <c r="N616" s="7" t="str">
        <f>IF($L616=N$4,MAX(N$1:N615)+1,"")</f>
        <v/>
      </c>
      <c r="O616" s="7" t="str">
        <f>IF($L616=O$4,MAX(O$1:O615)+1,"")</f>
        <v/>
      </c>
      <c r="P616" s="7" t="str">
        <f>IF($L616=P$4,MAX(P$1:P615)+1,"")</f>
        <v/>
      </c>
      <c r="Q616" s="7" t="str">
        <f>IF($L616=Q$4,MAX(Q$1:Q615)+1,"")</f>
        <v/>
      </c>
      <c r="R616" s="7" t="str">
        <f>IF($L616=R$4,MAX(R$1:R615)+1,"")</f>
        <v/>
      </c>
      <c r="S616" s="7" t="str">
        <f>IF($L616=S$4,MAX(S$1:S615)+1,"")</f>
        <v/>
      </c>
      <c r="T616" s="7" t="str">
        <f>IF($L616=T$4,MAX(T$1:T615)+1,"")</f>
        <v/>
      </c>
      <c r="U616" s="7" t="str">
        <f>IF($L616=U$4,MAX(U$1:U615)+1,"")</f>
        <v/>
      </c>
      <c r="V616" s="6">
        <f t="shared" si="39"/>
        <v>82</v>
      </c>
      <c r="X616" s="7" t="str">
        <f>IF($J616=X$4,MAX(X$1:X615)+1,"")</f>
        <v/>
      </c>
      <c r="Y616" s="7" t="str">
        <f>IF($J616=Y$4,MAX(Y$1:Y615)+1,"")</f>
        <v/>
      </c>
      <c r="Z616" s="7" t="str">
        <f>IF($J616=Z$4,MAX(Z$1:Z615)+1,"")</f>
        <v/>
      </c>
      <c r="AA616" s="7" t="str">
        <f>IF($J616=AA$4,MAX(AA$1:AA615)+1,"")</f>
        <v/>
      </c>
      <c r="AB616" s="7" t="str">
        <f>IF($J616=AB$4,MAX(AB$1:AB615)+1,"")</f>
        <v/>
      </c>
      <c r="AC616" s="7" t="str">
        <f>IF($J616=AC$4,MAX(AC$1:AC615)+1,"")</f>
        <v/>
      </c>
      <c r="AD616" s="7" t="str">
        <f>IF($J616=AD$4,MAX(AD$1:AD615)+1,"")</f>
        <v/>
      </c>
      <c r="AE616" s="7" t="str">
        <f>IF($J616=AE$4,MAX(AE$1:AE615)+1,"")</f>
        <v/>
      </c>
      <c r="AF616" s="7" t="str">
        <f>IF($J616=AF$4,MAX(AF$1:AF615)+1,"")</f>
        <v/>
      </c>
      <c r="AG616" s="7" t="str">
        <f>IF($J616=AG$4,MAX(AG$1:AG615)+1,"")</f>
        <v/>
      </c>
      <c r="AH616" s="7" t="str">
        <f>IF($J616=AH$4,MAX(AH$1:AH615)+1,"")</f>
        <v/>
      </c>
      <c r="AI616" s="7" t="str">
        <f>IF($J616=AI$4,MAX(AI$1:AI615)+1,"")</f>
        <v/>
      </c>
      <c r="AJ616" s="7" t="str">
        <f>IF($J616=AJ$4,MAX(AJ$1:AJ615)+1,"")</f>
        <v/>
      </c>
      <c r="AK616" s="7" t="str">
        <f>IF($J616=AK$4,MAX(AK$1:AK615)+1,"")</f>
        <v/>
      </c>
      <c r="AL616" s="7" t="str">
        <f>IF($J616=AL$4,MAX(AL$1:AL615)+1,"")</f>
        <v/>
      </c>
      <c r="AM616" s="7" t="str">
        <f>IF($J616=AM$4,MAX(AM$1:AM615)+1,"")</f>
        <v/>
      </c>
      <c r="AN616" s="7" t="str">
        <f>IF($J616=AN$4,MAX(AN$1:AN615)+1,"")</f>
        <v/>
      </c>
      <c r="AO616" s="7" t="str">
        <f>IF($J616=AO$4,MAX(AO$1:AO615)+1,"")</f>
        <v/>
      </c>
      <c r="AP616" s="7" t="str">
        <f>IF($J616=AP$4,MAX(AP$1:AP615)+1,"")</f>
        <v/>
      </c>
      <c r="AQ616" s="7" t="str">
        <f>IF($J616=AQ$4,MAX(AQ$1:AQ615)+1,"")</f>
        <v/>
      </c>
      <c r="AR616" s="7">
        <f>IF($J616=AR$4,MAX(AR$1:AR615)+1,"")</f>
        <v>5</v>
      </c>
      <c r="AS616" s="7" t="str">
        <f>IF($J616=AS$4,MAX(AS$1:AS615)+1,"")</f>
        <v/>
      </c>
      <c r="AT616" s="7" t="str">
        <f>IF($J616=AT$4,MAX(AT$1:AT615)+1,"")</f>
        <v/>
      </c>
      <c r="AU616" s="7" t="str">
        <f>IF($J616=AU$4,MAX(AU$1:AU615)+1,"")</f>
        <v/>
      </c>
      <c r="AV616" s="7" t="str">
        <f>IF($J616=AV$4,MAX(AV$1:AV615)+1,"")</f>
        <v/>
      </c>
      <c r="AW616" s="7" t="str">
        <f>IF($J616=AW$4,MAX(AW$1:AW615)+1,"")</f>
        <v/>
      </c>
      <c r="AX616" s="7" t="str">
        <f>IF($J616=AX$4,MAX(AX$1:AX615)+1,"")</f>
        <v/>
      </c>
      <c r="AY616" s="7" t="str">
        <f>IF($J616=AY$4,MAX(AY$1:AY615)+1,"")</f>
        <v/>
      </c>
      <c r="AZ616" s="7" t="str">
        <f>IF($J616=AZ$4,MAX(AZ$1:AZ615)+1,"")</f>
        <v/>
      </c>
      <c r="BA616" s="7" t="str">
        <f>IF($J616=BA$4,MAX(BA$1:BA615)+1,"")</f>
        <v/>
      </c>
      <c r="BB616" s="7" t="str">
        <f>IF($J616=BB$4,MAX(BB$1:BB615)+1,"")</f>
        <v/>
      </c>
      <c r="BC616" s="7" t="str">
        <f>IF($J616=BC$4,MAX(BC$1:BC615)+1,"")</f>
        <v/>
      </c>
      <c r="BD616" s="7" t="str">
        <f>IF($J616=BD$4,MAX(BD$1:BD615)+1,"")</f>
        <v/>
      </c>
      <c r="BE616" s="7" t="str">
        <f>IF($J616=BE$4,MAX(BE$1:BE615)+1,"")</f>
        <v/>
      </c>
      <c r="BF616" s="7" t="str">
        <f>IF($J616=BF$4,MAX(BF$1:BF615)+1,"")</f>
        <v/>
      </c>
      <c r="BG616" s="7" t="str">
        <f>IF($J616=BG$4,MAX(BG$1:BG615)+1,"")</f>
        <v/>
      </c>
      <c r="BH616" s="7" t="str">
        <f>IF($J616=BH$4,MAX(BH$1:BH615)+1,"")</f>
        <v/>
      </c>
      <c r="BI616" s="6">
        <f t="shared" si="40"/>
        <v>5</v>
      </c>
    </row>
    <row r="617" spans="1:61">
      <c r="A617" s="6" t="str">
        <f t="shared" si="37"/>
        <v>มัธยมศึกษาปีที่ 3/3-5</v>
      </c>
      <c r="B617" s="6" t="str">
        <f t="shared" si="38"/>
        <v>ช67311-2</v>
      </c>
      <c r="D617" s="7">
        <v>5</v>
      </c>
      <c r="E617" s="7" t="s">
        <v>1699</v>
      </c>
      <c r="F617" s="6" t="s">
        <v>2057</v>
      </c>
      <c r="G617" s="6" t="s">
        <v>1700</v>
      </c>
      <c r="H617" s="7" t="s">
        <v>790</v>
      </c>
      <c r="J617" s="7" t="str">
        <f>IF(K617='วิชา-ชั้นที่สอน'!$B$17,'วิชา-ชั้นที่สอน'!$A$17,IF(K617='วิชา-ชั้นที่สอน'!$B$18,'วิชา-ชั้นที่สอน'!$A$18,IF(K617='วิชา-ชั้นที่สอน'!$B$19,'วิชา-ชั้นที่สอน'!$A$19,IF(K617='วิชา-ชั้นที่สอน'!$B$20,'วิชา-ชั้นที่สอน'!$A$20,IF(K617='วิชา-ชั้นที่สอน'!$B$21,'วิชา-ชั้นที่สอน'!$A$21,IF(K617='วิชา-ชั้นที่สอน'!$B$22,'วิชา-ชั้นที่สอน'!$A$22,IF(K617='วิชา-ชั้นที่สอน'!$B$23,'วิชา-ชั้นที่สอน'!$A$23,"-")))))))</f>
        <v>ช67311</v>
      </c>
      <c r="K617" s="7" t="s">
        <v>1857</v>
      </c>
      <c r="L617" s="7" t="str">
        <f>IF(J617=0,"",IF(J617="-","",IF(J617="","",VLOOKUP(J617,'วิชา-ชั้นที่สอน'!$A$3:$F$59,3,FALSE))))</f>
        <v>นายวสันต์ แสงรัตนกุล</v>
      </c>
      <c r="M617" s="7" t="str">
        <f>IF(L617=$M$4,MAX(M$1:$M616)+1,"")</f>
        <v/>
      </c>
      <c r="N617" s="7" t="str">
        <f>IF($L617=N$4,MAX(N$1:N616)+1,"")</f>
        <v/>
      </c>
      <c r="O617" s="7" t="str">
        <f>IF($L617=O$4,MAX(O$1:O616)+1,"")</f>
        <v/>
      </c>
      <c r="P617" s="7" t="str">
        <f>IF($L617=P$4,MAX(P$1:P616)+1,"")</f>
        <v/>
      </c>
      <c r="Q617" s="7" t="str">
        <f>IF($L617=Q$4,MAX(Q$1:Q616)+1,"")</f>
        <v/>
      </c>
      <c r="R617" s="7" t="str">
        <f>IF($L617=R$4,MAX(R$1:R616)+1,"")</f>
        <v/>
      </c>
      <c r="S617" s="7">
        <f>IF($L617=S$4,MAX(S$1:S616)+1,"")</f>
        <v>44</v>
      </c>
      <c r="T617" s="7" t="str">
        <f>IF($L617=T$4,MAX(T$1:T616)+1,"")</f>
        <v/>
      </c>
      <c r="U617" s="7" t="str">
        <f>IF($L617=U$4,MAX(U$1:U616)+1,"")</f>
        <v/>
      </c>
      <c r="V617" s="6">
        <f t="shared" si="39"/>
        <v>44</v>
      </c>
      <c r="X617" s="7" t="str">
        <f>IF($J617=X$4,MAX(X$1:X616)+1,"")</f>
        <v/>
      </c>
      <c r="Y617" s="7" t="str">
        <f>IF($J617=Y$4,MAX(Y$1:Y616)+1,"")</f>
        <v/>
      </c>
      <c r="Z617" s="7" t="str">
        <f>IF($J617=Z$4,MAX(Z$1:Z616)+1,"")</f>
        <v/>
      </c>
      <c r="AA617" s="7" t="str">
        <f>IF($J617=AA$4,MAX(AA$1:AA616)+1,"")</f>
        <v/>
      </c>
      <c r="AB617" s="7" t="str">
        <f>IF($J617=AB$4,MAX(AB$1:AB616)+1,"")</f>
        <v/>
      </c>
      <c r="AC617" s="7" t="str">
        <f>IF($J617=AC$4,MAX(AC$1:AC616)+1,"")</f>
        <v/>
      </c>
      <c r="AD617" s="7" t="str">
        <f>IF($J617=AD$4,MAX(AD$1:AD616)+1,"")</f>
        <v/>
      </c>
      <c r="AE617" s="7" t="str">
        <f>IF($J617=AE$4,MAX(AE$1:AE616)+1,"")</f>
        <v/>
      </c>
      <c r="AF617" s="7" t="str">
        <f>IF($J617=AF$4,MAX(AF$1:AF616)+1,"")</f>
        <v/>
      </c>
      <c r="AG617" s="7" t="str">
        <f>IF($J617=AG$4,MAX(AG$1:AG616)+1,"")</f>
        <v/>
      </c>
      <c r="AH617" s="7" t="str">
        <f>IF($J617=AH$4,MAX(AH$1:AH616)+1,"")</f>
        <v/>
      </c>
      <c r="AI617" s="7" t="str">
        <f>IF($J617=AI$4,MAX(AI$1:AI616)+1,"")</f>
        <v/>
      </c>
      <c r="AJ617" s="7" t="str">
        <f>IF($J617=AJ$4,MAX(AJ$1:AJ616)+1,"")</f>
        <v/>
      </c>
      <c r="AK617" s="7" t="str">
        <f>IF($J617=AK$4,MAX(AK$1:AK616)+1,"")</f>
        <v/>
      </c>
      <c r="AL617" s="7" t="str">
        <f>IF($J617=AL$4,MAX(AL$1:AL616)+1,"")</f>
        <v/>
      </c>
      <c r="AM617" s="7" t="str">
        <f>IF($J617=AM$4,MAX(AM$1:AM616)+1,"")</f>
        <v/>
      </c>
      <c r="AN617" s="7" t="str">
        <f>IF($J617=AN$4,MAX(AN$1:AN616)+1,"")</f>
        <v/>
      </c>
      <c r="AO617" s="7">
        <f>IF($J617=AO$4,MAX(AO$1:AO616)+1,"")</f>
        <v>2</v>
      </c>
      <c r="AP617" s="7" t="str">
        <f>IF($J617=AP$4,MAX(AP$1:AP616)+1,"")</f>
        <v/>
      </c>
      <c r="AQ617" s="7" t="str">
        <f>IF($J617=AQ$4,MAX(AQ$1:AQ616)+1,"")</f>
        <v/>
      </c>
      <c r="AR617" s="7" t="str">
        <f>IF($J617=AR$4,MAX(AR$1:AR616)+1,"")</f>
        <v/>
      </c>
      <c r="AS617" s="7" t="str">
        <f>IF($J617=AS$4,MAX(AS$1:AS616)+1,"")</f>
        <v/>
      </c>
      <c r="AT617" s="7" t="str">
        <f>IF($J617=AT$4,MAX(AT$1:AT616)+1,"")</f>
        <v/>
      </c>
      <c r="AU617" s="7" t="str">
        <f>IF($J617=AU$4,MAX(AU$1:AU616)+1,"")</f>
        <v/>
      </c>
      <c r="AV617" s="7" t="str">
        <f>IF($J617=AV$4,MAX(AV$1:AV616)+1,"")</f>
        <v/>
      </c>
      <c r="AW617" s="7" t="str">
        <f>IF($J617=AW$4,MAX(AW$1:AW616)+1,"")</f>
        <v/>
      </c>
      <c r="AX617" s="7" t="str">
        <f>IF($J617=AX$4,MAX(AX$1:AX616)+1,"")</f>
        <v/>
      </c>
      <c r="AY617" s="7" t="str">
        <f>IF($J617=AY$4,MAX(AY$1:AY616)+1,"")</f>
        <v/>
      </c>
      <c r="AZ617" s="7" t="str">
        <f>IF($J617=AZ$4,MAX(AZ$1:AZ616)+1,"")</f>
        <v/>
      </c>
      <c r="BA617" s="7" t="str">
        <f>IF($J617=BA$4,MAX(BA$1:BA616)+1,"")</f>
        <v/>
      </c>
      <c r="BB617" s="7" t="str">
        <f>IF($J617=BB$4,MAX(BB$1:BB616)+1,"")</f>
        <v/>
      </c>
      <c r="BC617" s="7" t="str">
        <f>IF($J617=BC$4,MAX(BC$1:BC616)+1,"")</f>
        <v/>
      </c>
      <c r="BD617" s="7" t="str">
        <f>IF($J617=BD$4,MAX(BD$1:BD616)+1,"")</f>
        <v/>
      </c>
      <c r="BE617" s="7" t="str">
        <f>IF($J617=BE$4,MAX(BE$1:BE616)+1,"")</f>
        <v/>
      </c>
      <c r="BF617" s="7" t="str">
        <f>IF($J617=BF$4,MAX(BF$1:BF616)+1,"")</f>
        <v/>
      </c>
      <c r="BG617" s="7" t="str">
        <f>IF($J617=BG$4,MAX(BG$1:BG616)+1,"")</f>
        <v/>
      </c>
      <c r="BH617" s="7" t="str">
        <f>IF($J617=BH$4,MAX(BH$1:BH616)+1,"")</f>
        <v/>
      </c>
      <c r="BI617" s="6">
        <f t="shared" si="40"/>
        <v>2</v>
      </c>
    </row>
    <row r="618" spans="1:61">
      <c r="A618" s="6" t="str">
        <f t="shared" si="37"/>
        <v>มัธยมศึกษาปีที่ 3/3-6</v>
      </c>
      <c r="B618" s="6" t="str">
        <f t="shared" si="38"/>
        <v>ช67312-3</v>
      </c>
      <c r="D618" s="7">
        <v>6</v>
      </c>
      <c r="E618" s="7" t="s">
        <v>1701</v>
      </c>
      <c r="F618" s="6" t="s">
        <v>2058</v>
      </c>
      <c r="G618" s="6" t="s">
        <v>1702</v>
      </c>
      <c r="H618" s="7" t="s">
        <v>790</v>
      </c>
      <c r="J618" s="7" t="str">
        <f>IF(K618='วิชา-ชั้นที่สอน'!$B$17,'วิชา-ชั้นที่สอน'!$A$17,IF(K618='วิชา-ชั้นที่สอน'!$B$18,'วิชา-ชั้นที่สอน'!$A$18,IF(K618='วิชา-ชั้นที่สอน'!$B$19,'วิชา-ชั้นที่สอน'!$A$19,IF(K618='วิชา-ชั้นที่สอน'!$B$20,'วิชา-ชั้นที่สอน'!$A$20,IF(K618='วิชา-ชั้นที่สอน'!$B$21,'วิชา-ชั้นที่สอน'!$A$21,IF(K618='วิชา-ชั้นที่สอน'!$B$22,'วิชา-ชั้นที่สอน'!$A$22,IF(K618='วิชา-ชั้นที่สอน'!$B$23,'วิชา-ชั้นที่สอน'!$A$23,"-")))))))</f>
        <v>ช67312</v>
      </c>
      <c r="K618" s="7" t="s">
        <v>1944</v>
      </c>
      <c r="L618" s="7" t="str">
        <f>IF(J618=0,"",IF(J618="-","",IF(J618="","",VLOOKUP(J618,'วิชา-ชั้นที่สอน'!$A$3:$F$59,3,FALSE))))</f>
        <v>สิบเอกชัยวัฒน์(เก่ง) เรืองไกรศิลป์</v>
      </c>
      <c r="M618" s="7" t="str">
        <f>IF(L618=$M$4,MAX(M$1:$M617)+1,"")</f>
        <v/>
      </c>
      <c r="N618" s="7" t="str">
        <f>IF($L618=N$4,MAX(N$1:N617)+1,"")</f>
        <v/>
      </c>
      <c r="O618" s="7" t="str">
        <f>IF($L618=O$4,MAX(O$1:O617)+1,"")</f>
        <v/>
      </c>
      <c r="P618" s="7">
        <f>IF($L618=P$4,MAX(P$1:P617)+1,"")</f>
        <v>100</v>
      </c>
      <c r="Q618" s="7" t="str">
        <f>IF($L618=Q$4,MAX(Q$1:Q617)+1,"")</f>
        <v/>
      </c>
      <c r="R618" s="7" t="str">
        <f>IF($L618=R$4,MAX(R$1:R617)+1,"")</f>
        <v/>
      </c>
      <c r="S618" s="7" t="str">
        <f>IF($L618=S$4,MAX(S$1:S617)+1,"")</f>
        <v/>
      </c>
      <c r="T618" s="7" t="str">
        <f>IF($L618=T$4,MAX(T$1:T617)+1,"")</f>
        <v/>
      </c>
      <c r="U618" s="7" t="str">
        <f>IF($L618=U$4,MAX(U$1:U617)+1,"")</f>
        <v/>
      </c>
      <c r="V618" s="6">
        <f t="shared" si="39"/>
        <v>100</v>
      </c>
      <c r="X618" s="7" t="str">
        <f>IF($J618=X$4,MAX(X$1:X617)+1,"")</f>
        <v/>
      </c>
      <c r="Y618" s="7" t="str">
        <f>IF($J618=Y$4,MAX(Y$1:Y617)+1,"")</f>
        <v/>
      </c>
      <c r="Z618" s="7" t="str">
        <f>IF($J618=Z$4,MAX(Z$1:Z617)+1,"")</f>
        <v/>
      </c>
      <c r="AA618" s="7" t="str">
        <f>IF($J618=AA$4,MAX(AA$1:AA617)+1,"")</f>
        <v/>
      </c>
      <c r="AB618" s="7" t="str">
        <f>IF($J618=AB$4,MAX(AB$1:AB617)+1,"")</f>
        <v/>
      </c>
      <c r="AC618" s="7" t="str">
        <f>IF($J618=AC$4,MAX(AC$1:AC617)+1,"")</f>
        <v/>
      </c>
      <c r="AD618" s="7" t="str">
        <f>IF($J618=AD$4,MAX(AD$1:AD617)+1,"")</f>
        <v/>
      </c>
      <c r="AE618" s="7" t="str">
        <f>IF($J618=AE$4,MAX(AE$1:AE617)+1,"")</f>
        <v/>
      </c>
      <c r="AF618" s="7" t="str">
        <f>IF($J618=AF$4,MAX(AF$1:AF617)+1,"")</f>
        <v/>
      </c>
      <c r="AG618" s="7" t="str">
        <f>IF($J618=AG$4,MAX(AG$1:AG617)+1,"")</f>
        <v/>
      </c>
      <c r="AH618" s="7" t="str">
        <f>IF($J618=AH$4,MAX(AH$1:AH617)+1,"")</f>
        <v/>
      </c>
      <c r="AI618" s="7" t="str">
        <f>IF($J618=AI$4,MAX(AI$1:AI617)+1,"")</f>
        <v/>
      </c>
      <c r="AJ618" s="7" t="str">
        <f>IF($J618=AJ$4,MAX(AJ$1:AJ617)+1,"")</f>
        <v/>
      </c>
      <c r="AK618" s="7" t="str">
        <f>IF($J618=AK$4,MAX(AK$1:AK617)+1,"")</f>
        <v/>
      </c>
      <c r="AL618" s="7" t="str">
        <f>IF($J618=AL$4,MAX(AL$1:AL617)+1,"")</f>
        <v/>
      </c>
      <c r="AM618" s="7" t="str">
        <f>IF($J618=AM$4,MAX(AM$1:AM617)+1,"")</f>
        <v/>
      </c>
      <c r="AN618" s="7" t="str">
        <f>IF($J618=AN$4,MAX(AN$1:AN617)+1,"")</f>
        <v/>
      </c>
      <c r="AO618" s="7" t="str">
        <f>IF($J618=AO$4,MAX(AO$1:AO617)+1,"")</f>
        <v/>
      </c>
      <c r="AP618" s="7">
        <f>IF($J618=AP$4,MAX(AP$1:AP617)+1,"")</f>
        <v>3</v>
      </c>
      <c r="AQ618" s="7" t="str">
        <f>IF($J618=AQ$4,MAX(AQ$1:AQ617)+1,"")</f>
        <v/>
      </c>
      <c r="AR618" s="7" t="str">
        <f>IF($J618=AR$4,MAX(AR$1:AR617)+1,"")</f>
        <v/>
      </c>
      <c r="AS618" s="7" t="str">
        <f>IF($J618=AS$4,MAX(AS$1:AS617)+1,"")</f>
        <v/>
      </c>
      <c r="AT618" s="7" t="str">
        <f>IF($J618=AT$4,MAX(AT$1:AT617)+1,"")</f>
        <v/>
      </c>
      <c r="AU618" s="7" t="str">
        <f>IF($J618=AU$4,MAX(AU$1:AU617)+1,"")</f>
        <v/>
      </c>
      <c r="AV618" s="7" t="str">
        <f>IF($J618=AV$4,MAX(AV$1:AV617)+1,"")</f>
        <v/>
      </c>
      <c r="AW618" s="7" t="str">
        <f>IF($J618=AW$4,MAX(AW$1:AW617)+1,"")</f>
        <v/>
      </c>
      <c r="AX618" s="7" t="str">
        <f>IF($J618=AX$4,MAX(AX$1:AX617)+1,"")</f>
        <v/>
      </c>
      <c r="AY618" s="7" t="str">
        <f>IF($J618=AY$4,MAX(AY$1:AY617)+1,"")</f>
        <v/>
      </c>
      <c r="AZ618" s="7" t="str">
        <f>IF($J618=AZ$4,MAX(AZ$1:AZ617)+1,"")</f>
        <v/>
      </c>
      <c r="BA618" s="7" t="str">
        <f>IF($J618=BA$4,MAX(BA$1:BA617)+1,"")</f>
        <v/>
      </c>
      <c r="BB618" s="7" t="str">
        <f>IF($J618=BB$4,MAX(BB$1:BB617)+1,"")</f>
        <v/>
      </c>
      <c r="BC618" s="7" t="str">
        <f>IF($J618=BC$4,MAX(BC$1:BC617)+1,"")</f>
        <v/>
      </c>
      <c r="BD618" s="7" t="str">
        <f>IF($J618=BD$4,MAX(BD$1:BD617)+1,"")</f>
        <v/>
      </c>
      <c r="BE618" s="7" t="str">
        <f>IF($J618=BE$4,MAX(BE$1:BE617)+1,"")</f>
        <v/>
      </c>
      <c r="BF618" s="7" t="str">
        <f>IF($J618=BF$4,MAX(BF$1:BF617)+1,"")</f>
        <v/>
      </c>
      <c r="BG618" s="7" t="str">
        <f>IF($J618=BG$4,MAX(BG$1:BG617)+1,"")</f>
        <v/>
      </c>
      <c r="BH618" s="7" t="str">
        <f>IF($J618=BH$4,MAX(BH$1:BH617)+1,"")</f>
        <v/>
      </c>
      <c r="BI618" s="6">
        <f t="shared" si="40"/>
        <v>3</v>
      </c>
    </row>
    <row r="619" spans="1:61">
      <c r="A619" s="6" t="str">
        <f t="shared" si="37"/>
        <v>มัธยมศึกษาปีที่ 3/3-7</v>
      </c>
      <c r="B619" s="6" t="str">
        <f t="shared" si="38"/>
        <v>ช67312-4</v>
      </c>
      <c r="D619" s="7">
        <v>7</v>
      </c>
      <c r="E619" s="7" t="s">
        <v>1703</v>
      </c>
      <c r="F619" s="6" t="s">
        <v>1704</v>
      </c>
      <c r="G619" s="6" t="s">
        <v>1705</v>
      </c>
      <c r="H619" s="7" t="s">
        <v>790</v>
      </c>
      <c r="J619" s="7" t="str">
        <f>IF(K619='วิชา-ชั้นที่สอน'!$B$17,'วิชา-ชั้นที่สอน'!$A$17,IF(K619='วิชา-ชั้นที่สอน'!$B$18,'วิชา-ชั้นที่สอน'!$A$18,IF(K619='วิชา-ชั้นที่สอน'!$B$19,'วิชา-ชั้นที่สอน'!$A$19,IF(K619='วิชา-ชั้นที่สอน'!$B$20,'วิชา-ชั้นที่สอน'!$A$20,IF(K619='วิชา-ชั้นที่สอน'!$B$21,'วิชา-ชั้นที่สอน'!$A$21,IF(K619='วิชา-ชั้นที่สอน'!$B$22,'วิชา-ชั้นที่สอน'!$A$22,IF(K619='วิชา-ชั้นที่สอน'!$B$23,'วิชา-ชั้นที่สอน'!$A$23,"-")))))))</f>
        <v>ช67312</v>
      </c>
      <c r="K619" s="7" t="s">
        <v>1944</v>
      </c>
      <c r="L619" s="7" t="str">
        <f>IF(J619=0,"",IF(J619="-","",IF(J619="","",VLOOKUP(J619,'วิชา-ชั้นที่สอน'!$A$3:$F$59,3,FALSE))))</f>
        <v>สิบเอกชัยวัฒน์(เก่ง) เรืองไกรศิลป์</v>
      </c>
      <c r="M619" s="7" t="str">
        <f>IF(L619=$M$4,MAX(M$1:$M618)+1,"")</f>
        <v/>
      </c>
      <c r="N619" s="7" t="str">
        <f>IF($L619=N$4,MAX(N$1:N618)+1,"")</f>
        <v/>
      </c>
      <c r="O619" s="7" t="str">
        <f>IF($L619=O$4,MAX(O$1:O618)+1,"")</f>
        <v/>
      </c>
      <c r="P619" s="7">
        <f>IF($L619=P$4,MAX(P$1:P618)+1,"")</f>
        <v>101</v>
      </c>
      <c r="Q619" s="7" t="str">
        <f>IF($L619=Q$4,MAX(Q$1:Q618)+1,"")</f>
        <v/>
      </c>
      <c r="R619" s="7" t="str">
        <f>IF($L619=R$4,MAX(R$1:R618)+1,"")</f>
        <v/>
      </c>
      <c r="S619" s="7" t="str">
        <f>IF($L619=S$4,MAX(S$1:S618)+1,"")</f>
        <v/>
      </c>
      <c r="T619" s="7" t="str">
        <f>IF($L619=T$4,MAX(T$1:T618)+1,"")</f>
        <v/>
      </c>
      <c r="U619" s="7" t="str">
        <f>IF($L619=U$4,MAX(U$1:U618)+1,"")</f>
        <v/>
      </c>
      <c r="V619" s="6">
        <f t="shared" si="39"/>
        <v>101</v>
      </c>
      <c r="X619" s="7" t="str">
        <f>IF($J619=X$4,MAX(X$1:X618)+1,"")</f>
        <v/>
      </c>
      <c r="Y619" s="7" t="str">
        <f>IF($J619=Y$4,MAX(Y$1:Y618)+1,"")</f>
        <v/>
      </c>
      <c r="Z619" s="7" t="str">
        <f>IF($J619=Z$4,MAX(Z$1:Z618)+1,"")</f>
        <v/>
      </c>
      <c r="AA619" s="7" t="str">
        <f>IF($J619=AA$4,MAX(AA$1:AA618)+1,"")</f>
        <v/>
      </c>
      <c r="AB619" s="7" t="str">
        <f>IF($J619=AB$4,MAX(AB$1:AB618)+1,"")</f>
        <v/>
      </c>
      <c r="AC619" s="7" t="str">
        <f>IF($J619=AC$4,MAX(AC$1:AC618)+1,"")</f>
        <v/>
      </c>
      <c r="AD619" s="7" t="str">
        <f>IF($J619=AD$4,MAX(AD$1:AD618)+1,"")</f>
        <v/>
      </c>
      <c r="AE619" s="7" t="str">
        <f>IF($J619=AE$4,MAX(AE$1:AE618)+1,"")</f>
        <v/>
      </c>
      <c r="AF619" s="7" t="str">
        <f>IF($J619=AF$4,MAX(AF$1:AF618)+1,"")</f>
        <v/>
      </c>
      <c r="AG619" s="7" t="str">
        <f>IF($J619=AG$4,MAX(AG$1:AG618)+1,"")</f>
        <v/>
      </c>
      <c r="AH619" s="7" t="str">
        <f>IF($J619=AH$4,MAX(AH$1:AH618)+1,"")</f>
        <v/>
      </c>
      <c r="AI619" s="7" t="str">
        <f>IF($J619=AI$4,MAX(AI$1:AI618)+1,"")</f>
        <v/>
      </c>
      <c r="AJ619" s="7" t="str">
        <f>IF($J619=AJ$4,MAX(AJ$1:AJ618)+1,"")</f>
        <v/>
      </c>
      <c r="AK619" s="7" t="str">
        <f>IF($J619=AK$4,MAX(AK$1:AK618)+1,"")</f>
        <v/>
      </c>
      <c r="AL619" s="7" t="str">
        <f>IF($J619=AL$4,MAX(AL$1:AL618)+1,"")</f>
        <v/>
      </c>
      <c r="AM619" s="7" t="str">
        <f>IF($J619=AM$4,MAX(AM$1:AM618)+1,"")</f>
        <v/>
      </c>
      <c r="AN619" s="7" t="str">
        <f>IF($J619=AN$4,MAX(AN$1:AN618)+1,"")</f>
        <v/>
      </c>
      <c r="AO619" s="7" t="str">
        <f>IF($J619=AO$4,MAX(AO$1:AO618)+1,"")</f>
        <v/>
      </c>
      <c r="AP619" s="7">
        <f>IF($J619=AP$4,MAX(AP$1:AP618)+1,"")</f>
        <v>4</v>
      </c>
      <c r="AQ619" s="7" t="str">
        <f>IF($J619=AQ$4,MAX(AQ$1:AQ618)+1,"")</f>
        <v/>
      </c>
      <c r="AR619" s="7" t="str">
        <f>IF($J619=AR$4,MAX(AR$1:AR618)+1,"")</f>
        <v/>
      </c>
      <c r="AS619" s="7" t="str">
        <f>IF($J619=AS$4,MAX(AS$1:AS618)+1,"")</f>
        <v/>
      </c>
      <c r="AT619" s="7" t="str">
        <f>IF($J619=AT$4,MAX(AT$1:AT618)+1,"")</f>
        <v/>
      </c>
      <c r="AU619" s="7" t="str">
        <f>IF($J619=AU$4,MAX(AU$1:AU618)+1,"")</f>
        <v/>
      </c>
      <c r="AV619" s="7" t="str">
        <f>IF($J619=AV$4,MAX(AV$1:AV618)+1,"")</f>
        <v/>
      </c>
      <c r="AW619" s="7" t="str">
        <f>IF($J619=AW$4,MAX(AW$1:AW618)+1,"")</f>
        <v/>
      </c>
      <c r="AX619" s="7" t="str">
        <f>IF($J619=AX$4,MAX(AX$1:AX618)+1,"")</f>
        <v/>
      </c>
      <c r="AY619" s="7" t="str">
        <f>IF($J619=AY$4,MAX(AY$1:AY618)+1,"")</f>
        <v/>
      </c>
      <c r="AZ619" s="7" t="str">
        <f>IF($J619=AZ$4,MAX(AZ$1:AZ618)+1,"")</f>
        <v/>
      </c>
      <c r="BA619" s="7" t="str">
        <f>IF($J619=BA$4,MAX(BA$1:BA618)+1,"")</f>
        <v/>
      </c>
      <c r="BB619" s="7" t="str">
        <f>IF($J619=BB$4,MAX(BB$1:BB618)+1,"")</f>
        <v/>
      </c>
      <c r="BC619" s="7" t="str">
        <f>IF($J619=BC$4,MAX(BC$1:BC618)+1,"")</f>
        <v/>
      </c>
      <c r="BD619" s="7" t="str">
        <f>IF($J619=BD$4,MAX(BD$1:BD618)+1,"")</f>
        <v/>
      </c>
      <c r="BE619" s="7" t="str">
        <f>IF($J619=BE$4,MAX(BE$1:BE618)+1,"")</f>
        <v/>
      </c>
      <c r="BF619" s="7" t="str">
        <f>IF($J619=BF$4,MAX(BF$1:BF618)+1,"")</f>
        <v/>
      </c>
      <c r="BG619" s="7" t="str">
        <f>IF($J619=BG$4,MAX(BG$1:BG618)+1,"")</f>
        <v/>
      </c>
      <c r="BH619" s="7" t="str">
        <f>IF($J619=BH$4,MAX(BH$1:BH618)+1,"")</f>
        <v/>
      </c>
      <c r="BI619" s="6">
        <f t="shared" si="40"/>
        <v>4</v>
      </c>
    </row>
    <row r="620" spans="1:61">
      <c r="A620" s="6" t="str">
        <f t="shared" si="37"/>
        <v>มัธยมศึกษาปีที่ 3/3-8</v>
      </c>
      <c r="B620" s="6" t="str">
        <f t="shared" si="38"/>
        <v>ช67312-5</v>
      </c>
      <c r="D620" s="7">
        <v>8</v>
      </c>
      <c r="E620" s="7" t="s">
        <v>1706</v>
      </c>
      <c r="F620" s="6" t="s">
        <v>1707</v>
      </c>
      <c r="G620" s="6" t="s">
        <v>1708</v>
      </c>
      <c r="H620" s="7" t="s">
        <v>790</v>
      </c>
      <c r="J620" s="7" t="str">
        <f>IF(K620='วิชา-ชั้นที่สอน'!$B$17,'วิชา-ชั้นที่สอน'!$A$17,IF(K620='วิชา-ชั้นที่สอน'!$B$18,'วิชา-ชั้นที่สอน'!$A$18,IF(K620='วิชา-ชั้นที่สอน'!$B$19,'วิชา-ชั้นที่สอน'!$A$19,IF(K620='วิชา-ชั้นที่สอน'!$B$20,'วิชา-ชั้นที่สอน'!$A$20,IF(K620='วิชา-ชั้นที่สอน'!$B$21,'วิชา-ชั้นที่สอน'!$A$21,IF(K620='วิชา-ชั้นที่สอน'!$B$22,'วิชา-ชั้นที่สอน'!$A$22,IF(K620='วิชา-ชั้นที่สอน'!$B$23,'วิชา-ชั้นที่สอน'!$A$23,"-")))))))</f>
        <v>ช67312</v>
      </c>
      <c r="K620" s="7" t="s">
        <v>1944</v>
      </c>
      <c r="L620" s="7" t="str">
        <f>IF(J620=0,"",IF(J620="-","",IF(J620="","",VLOOKUP(J620,'วิชา-ชั้นที่สอน'!$A$3:$F$59,3,FALSE))))</f>
        <v>สิบเอกชัยวัฒน์(เก่ง) เรืองไกรศิลป์</v>
      </c>
      <c r="M620" s="7" t="str">
        <f>IF(L620=$M$4,MAX(M$1:$M619)+1,"")</f>
        <v/>
      </c>
      <c r="N620" s="7" t="str">
        <f>IF($L620=N$4,MAX(N$1:N619)+1,"")</f>
        <v/>
      </c>
      <c r="O620" s="7" t="str">
        <f>IF($L620=O$4,MAX(O$1:O619)+1,"")</f>
        <v/>
      </c>
      <c r="P620" s="7">
        <f>IF($L620=P$4,MAX(P$1:P619)+1,"")</f>
        <v>102</v>
      </c>
      <c r="Q620" s="7" t="str">
        <f>IF($L620=Q$4,MAX(Q$1:Q619)+1,"")</f>
        <v/>
      </c>
      <c r="R620" s="7" t="str">
        <f>IF($L620=R$4,MAX(R$1:R619)+1,"")</f>
        <v/>
      </c>
      <c r="S620" s="7" t="str">
        <f>IF($L620=S$4,MAX(S$1:S619)+1,"")</f>
        <v/>
      </c>
      <c r="T620" s="7" t="str">
        <f>IF($L620=T$4,MAX(T$1:T619)+1,"")</f>
        <v/>
      </c>
      <c r="U620" s="7" t="str">
        <f>IF($L620=U$4,MAX(U$1:U619)+1,"")</f>
        <v/>
      </c>
      <c r="V620" s="6">
        <f t="shared" si="39"/>
        <v>102</v>
      </c>
      <c r="X620" s="7" t="str">
        <f>IF($J620=X$4,MAX(X$1:X619)+1,"")</f>
        <v/>
      </c>
      <c r="Y620" s="7" t="str">
        <f>IF($J620=Y$4,MAX(Y$1:Y619)+1,"")</f>
        <v/>
      </c>
      <c r="Z620" s="7" t="str">
        <f>IF($J620=Z$4,MAX(Z$1:Z619)+1,"")</f>
        <v/>
      </c>
      <c r="AA620" s="7" t="str">
        <f>IF($J620=AA$4,MAX(AA$1:AA619)+1,"")</f>
        <v/>
      </c>
      <c r="AB620" s="7" t="str">
        <f>IF($J620=AB$4,MAX(AB$1:AB619)+1,"")</f>
        <v/>
      </c>
      <c r="AC620" s="7" t="str">
        <f>IF($J620=AC$4,MAX(AC$1:AC619)+1,"")</f>
        <v/>
      </c>
      <c r="AD620" s="7" t="str">
        <f>IF($J620=AD$4,MAX(AD$1:AD619)+1,"")</f>
        <v/>
      </c>
      <c r="AE620" s="7" t="str">
        <f>IF($J620=AE$4,MAX(AE$1:AE619)+1,"")</f>
        <v/>
      </c>
      <c r="AF620" s="7" t="str">
        <f>IF($J620=AF$4,MAX(AF$1:AF619)+1,"")</f>
        <v/>
      </c>
      <c r="AG620" s="7" t="str">
        <f>IF($J620=AG$4,MAX(AG$1:AG619)+1,"")</f>
        <v/>
      </c>
      <c r="AH620" s="7" t="str">
        <f>IF($J620=AH$4,MAX(AH$1:AH619)+1,"")</f>
        <v/>
      </c>
      <c r="AI620" s="7" t="str">
        <f>IF($J620=AI$4,MAX(AI$1:AI619)+1,"")</f>
        <v/>
      </c>
      <c r="AJ620" s="7" t="str">
        <f>IF($J620=AJ$4,MAX(AJ$1:AJ619)+1,"")</f>
        <v/>
      </c>
      <c r="AK620" s="7" t="str">
        <f>IF($J620=AK$4,MAX(AK$1:AK619)+1,"")</f>
        <v/>
      </c>
      <c r="AL620" s="7" t="str">
        <f>IF($J620=AL$4,MAX(AL$1:AL619)+1,"")</f>
        <v/>
      </c>
      <c r="AM620" s="7" t="str">
        <f>IF($J620=AM$4,MAX(AM$1:AM619)+1,"")</f>
        <v/>
      </c>
      <c r="AN620" s="7" t="str">
        <f>IF($J620=AN$4,MAX(AN$1:AN619)+1,"")</f>
        <v/>
      </c>
      <c r="AO620" s="7" t="str">
        <f>IF($J620=AO$4,MAX(AO$1:AO619)+1,"")</f>
        <v/>
      </c>
      <c r="AP620" s="7">
        <f>IF($J620=AP$4,MAX(AP$1:AP619)+1,"")</f>
        <v>5</v>
      </c>
      <c r="AQ620" s="7" t="str">
        <f>IF($J620=AQ$4,MAX(AQ$1:AQ619)+1,"")</f>
        <v/>
      </c>
      <c r="AR620" s="7" t="str">
        <f>IF($J620=AR$4,MAX(AR$1:AR619)+1,"")</f>
        <v/>
      </c>
      <c r="AS620" s="7" t="str">
        <f>IF($J620=AS$4,MAX(AS$1:AS619)+1,"")</f>
        <v/>
      </c>
      <c r="AT620" s="7" t="str">
        <f>IF($J620=AT$4,MAX(AT$1:AT619)+1,"")</f>
        <v/>
      </c>
      <c r="AU620" s="7" t="str">
        <f>IF($J620=AU$4,MAX(AU$1:AU619)+1,"")</f>
        <v/>
      </c>
      <c r="AV620" s="7" t="str">
        <f>IF($J620=AV$4,MAX(AV$1:AV619)+1,"")</f>
        <v/>
      </c>
      <c r="AW620" s="7" t="str">
        <f>IF($J620=AW$4,MAX(AW$1:AW619)+1,"")</f>
        <v/>
      </c>
      <c r="AX620" s="7" t="str">
        <f>IF($J620=AX$4,MAX(AX$1:AX619)+1,"")</f>
        <v/>
      </c>
      <c r="AY620" s="7" t="str">
        <f>IF($J620=AY$4,MAX(AY$1:AY619)+1,"")</f>
        <v/>
      </c>
      <c r="AZ620" s="7" t="str">
        <f>IF($J620=AZ$4,MAX(AZ$1:AZ619)+1,"")</f>
        <v/>
      </c>
      <c r="BA620" s="7" t="str">
        <f>IF($J620=BA$4,MAX(BA$1:BA619)+1,"")</f>
        <v/>
      </c>
      <c r="BB620" s="7" t="str">
        <f>IF($J620=BB$4,MAX(BB$1:BB619)+1,"")</f>
        <v/>
      </c>
      <c r="BC620" s="7" t="str">
        <f>IF($J620=BC$4,MAX(BC$1:BC619)+1,"")</f>
        <v/>
      </c>
      <c r="BD620" s="7" t="str">
        <f>IF($J620=BD$4,MAX(BD$1:BD619)+1,"")</f>
        <v/>
      </c>
      <c r="BE620" s="7" t="str">
        <f>IF($J620=BE$4,MAX(BE$1:BE619)+1,"")</f>
        <v/>
      </c>
      <c r="BF620" s="7" t="str">
        <f>IF($J620=BF$4,MAX(BF$1:BF619)+1,"")</f>
        <v/>
      </c>
      <c r="BG620" s="7" t="str">
        <f>IF($J620=BG$4,MAX(BG$1:BG619)+1,"")</f>
        <v/>
      </c>
      <c r="BH620" s="7" t="str">
        <f>IF($J620=BH$4,MAX(BH$1:BH619)+1,"")</f>
        <v/>
      </c>
      <c r="BI620" s="6">
        <f t="shared" si="40"/>
        <v>5</v>
      </c>
    </row>
    <row r="621" spans="1:61">
      <c r="A621" s="6" t="str">
        <f t="shared" si="37"/>
        <v>มัธยมศึกษาปีที่ 3/3-9</v>
      </c>
      <c r="B621" s="6" t="str">
        <f t="shared" si="38"/>
        <v>ช67312-6</v>
      </c>
      <c r="D621" s="7">
        <v>9</v>
      </c>
      <c r="E621" s="7" t="s">
        <v>1709</v>
      </c>
      <c r="F621" s="6" t="s">
        <v>1710</v>
      </c>
      <c r="G621" s="6" t="s">
        <v>1711</v>
      </c>
      <c r="H621" s="7" t="s">
        <v>790</v>
      </c>
      <c r="J621" s="7" t="str">
        <f>IF(K621='วิชา-ชั้นที่สอน'!$B$17,'วิชา-ชั้นที่สอน'!$A$17,IF(K621='วิชา-ชั้นที่สอน'!$B$18,'วิชา-ชั้นที่สอน'!$A$18,IF(K621='วิชา-ชั้นที่สอน'!$B$19,'วิชา-ชั้นที่สอน'!$A$19,IF(K621='วิชา-ชั้นที่สอน'!$B$20,'วิชา-ชั้นที่สอน'!$A$20,IF(K621='วิชา-ชั้นที่สอน'!$B$21,'วิชา-ชั้นที่สอน'!$A$21,IF(K621='วิชา-ชั้นที่สอน'!$B$22,'วิชา-ชั้นที่สอน'!$A$22,IF(K621='วิชา-ชั้นที่สอน'!$B$23,'วิชา-ชั้นที่สอน'!$A$23,"-")))))))</f>
        <v>ช67312</v>
      </c>
      <c r="K621" s="7" t="s">
        <v>1944</v>
      </c>
      <c r="L621" s="7" t="str">
        <f>IF(J621=0,"",IF(J621="-","",IF(J621="","",VLOOKUP(J621,'วิชา-ชั้นที่สอน'!$A$3:$F$59,3,FALSE))))</f>
        <v>สิบเอกชัยวัฒน์(เก่ง) เรืองไกรศิลป์</v>
      </c>
      <c r="M621" s="7" t="str">
        <f>IF(L621=$M$4,MAX(M$1:$M620)+1,"")</f>
        <v/>
      </c>
      <c r="N621" s="7" t="str">
        <f>IF($L621=N$4,MAX(N$1:N620)+1,"")</f>
        <v/>
      </c>
      <c r="O621" s="7" t="str">
        <f>IF($L621=O$4,MAX(O$1:O620)+1,"")</f>
        <v/>
      </c>
      <c r="P621" s="7">
        <f>IF($L621=P$4,MAX(P$1:P620)+1,"")</f>
        <v>103</v>
      </c>
      <c r="Q621" s="7" t="str">
        <f>IF($L621=Q$4,MAX(Q$1:Q620)+1,"")</f>
        <v/>
      </c>
      <c r="R621" s="7" t="str">
        <f>IF($L621=R$4,MAX(R$1:R620)+1,"")</f>
        <v/>
      </c>
      <c r="S621" s="7" t="str">
        <f>IF($L621=S$4,MAX(S$1:S620)+1,"")</f>
        <v/>
      </c>
      <c r="T621" s="7" t="str">
        <f>IF($L621=T$4,MAX(T$1:T620)+1,"")</f>
        <v/>
      </c>
      <c r="U621" s="7" t="str">
        <f>IF($L621=U$4,MAX(U$1:U620)+1,"")</f>
        <v/>
      </c>
      <c r="V621" s="6">
        <f t="shared" si="39"/>
        <v>103</v>
      </c>
      <c r="X621" s="7" t="str">
        <f>IF($J621=X$4,MAX(X$1:X620)+1,"")</f>
        <v/>
      </c>
      <c r="Y621" s="7" t="str">
        <f>IF($J621=Y$4,MAX(Y$1:Y620)+1,"")</f>
        <v/>
      </c>
      <c r="Z621" s="7" t="str">
        <f>IF($J621=Z$4,MAX(Z$1:Z620)+1,"")</f>
        <v/>
      </c>
      <c r="AA621" s="7" t="str">
        <f>IF($J621=AA$4,MAX(AA$1:AA620)+1,"")</f>
        <v/>
      </c>
      <c r="AB621" s="7" t="str">
        <f>IF($J621=AB$4,MAX(AB$1:AB620)+1,"")</f>
        <v/>
      </c>
      <c r="AC621" s="7" t="str">
        <f>IF($J621=AC$4,MAX(AC$1:AC620)+1,"")</f>
        <v/>
      </c>
      <c r="AD621" s="7" t="str">
        <f>IF($J621=AD$4,MAX(AD$1:AD620)+1,"")</f>
        <v/>
      </c>
      <c r="AE621" s="7" t="str">
        <f>IF($J621=AE$4,MAX(AE$1:AE620)+1,"")</f>
        <v/>
      </c>
      <c r="AF621" s="7" t="str">
        <f>IF($J621=AF$4,MAX(AF$1:AF620)+1,"")</f>
        <v/>
      </c>
      <c r="AG621" s="7" t="str">
        <f>IF($J621=AG$4,MAX(AG$1:AG620)+1,"")</f>
        <v/>
      </c>
      <c r="AH621" s="7" t="str">
        <f>IF($J621=AH$4,MAX(AH$1:AH620)+1,"")</f>
        <v/>
      </c>
      <c r="AI621" s="7" t="str">
        <f>IF($J621=AI$4,MAX(AI$1:AI620)+1,"")</f>
        <v/>
      </c>
      <c r="AJ621" s="7" t="str">
        <f>IF($J621=AJ$4,MAX(AJ$1:AJ620)+1,"")</f>
        <v/>
      </c>
      <c r="AK621" s="7" t="str">
        <f>IF($J621=AK$4,MAX(AK$1:AK620)+1,"")</f>
        <v/>
      </c>
      <c r="AL621" s="7" t="str">
        <f>IF($J621=AL$4,MAX(AL$1:AL620)+1,"")</f>
        <v/>
      </c>
      <c r="AM621" s="7" t="str">
        <f>IF($J621=AM$4,MAX(AM$1:AM620)+1,"")</f>
        <v/>
      </c>
      <c r="AN621" s="7" t="str">
        <f>IF($J621=AN$4,MAX(AN$1:AN620)+1,"")</f>
        <v/>
      </c>
      <c r="AO621" s="7" t="str">
        <f>IF($J621=AO$4,MAX(AO$1:AO620)+1,"")</f>
        <v/>
      </c>
      <c r="AP621" s="7">
        <f>IF($J621=AP$4,MAX(AP$1:AP620)+1,"")</f>
        <v>6</v>
      </c>
      <c r="AQ621" s="7" t="str">
        <f>IF($J621=AQ$4,MAX(AQ$1:AQ620)+1,"")</f>
        <v/>
      </c>
      <c r="AR621" s="7" t="str">
        <f>IF($J621=AR$4,MAX(AR$1:AR620)+1,"")</f>
        <v/>
      </c>
      <c r="AS621" s="7" t="str">
        <f>IF($J621=AS$4,MAX(AS$1:AS620)+1,"")</f>
        <v/>
      </c>
      <c r="AT621" s="7" t="str">
        <f>IF($J621=AT$4,MAX(AT$1:AT620)+1,"")</f>
        <v/>
      </c>
      <c r="AU621" s="7" t="str">
        <f>IF($J621=AU$4,MAX(AU$1:AU620)+1,"")</f>
        <v/>
      </c>
      <c r="AV621" s="7" t="str">
        <f>IF($J621=AV$4,MAX(AV$1:AV620)+1,"")</f>
        <v/>
      </c>
      <c r="AW621" s="7" t="str">
        <f>IF($J621=AW$4,MAX(AW$1:AW620)+1,"")</f>
        <v/>
      </c>
      <c r="AX621" s="7" t="str">
        <f>IF($J621=AX$4,MAX(AX$1:AX620)+1,"")</f>
        <v/>
      </c>
      <c r="AY621" s="7" t="str">
        <f>IF($J621=AY$4,MAX(AY$1:AY620)+1,"")</f>
        <v/>
      </c>
      <c r="AZ621" s="7" t="str">
        <f>IF($J621=AZ$4,MAX(AZ$1:AZ620)+1,"")</f>
        <v/>
      </c>
      <c r="BA621" s="7" t="str">
        <f>IF($J621=BA$4,MAX(BA$1:BA620)+1,"")</f>
        <v/>
      </c>
      <c r="BB621" s="7" t="str">
        <f>IF($J621=BB$4,MAX(BB$1:BB620)+1,"")</f>
        <v/>
      </c>
      <c r="BC621" s="7" t="str">
        <f>IF($J621=BC$4,MAX(BC$1:BC620)+1,"")</f>
        <v/>
      </c>
      <c r="BD621" s="7" t="str">
        <f>IF($J621=BD$4,MAX(BD$1:BD620)+1,"")</f>
        <v/>
      </c>
      <c r="BE621" s="7" t="str">
        <f>IF($J621=BE$4,MAX(BE$1:BE620)+1,"")</f>
        <v/>
      </c>
      <c r="BF621" s="7" t="str">
        <f>IF($J621=BF$4,MAX(BF$1:BF620)+1,"")</f>
        <v/>
      </c>
      <c r="BG621" s="7" t="str">
        <f>IF($J621=BG$4,MAX(BG$1:BG620)+1,"")</f>
        <v/>
      </c>
      <c r="BH621" s="7" t="str">
        <f>IF($J621=BH$4,MAX(BH$1:BH620)+1,"")</f>
        <v/>
      </c>
      <c r="BI621" s="6">
        <f t="shared" si="40"/>
        <v>6</v>
      </c>
    </row>
    <row r="622" spans="1:61">
      <c r="A622" s="6" t="str">
        <f t="shared" si="37"/>
        <v>มัธยมศึกษาปีที่ 3/3-10</v>
      </c>
      <c r="B622" s="6" t="str">
        <f t="shared" si="38"/>
        <v>ช67312-7</v>
      </c>
      <c r="D622" s="7">
        <v>10</v>
      </c>
      <c r="E622" s="7" t="s">
        <v>1712</v>
      </c>
      <c r="F622" s="6" t="s">
        <v>2059</v>
      </c>
      <c r="G622" s="6" t="s">
        <v>1713</v>
      </c>
      <c r="H622" s="7" t="s">
        <v>790</v>
      </c>
      <c r="J622" s="7" t="str">
        <f>IF(K622='วิชา-ชั้นที่สอน'!$B$17,'วิชา-ชั้นที่สอน'!$A$17,IF(K622='วิชา-ชั้นที่สอน'!$B$18,'วิชา-ชั้นที่สอน'!$A$18,IF(K622='วิชา-ชั้นที่สอน'!$B$19,'วิชา-ชั้นที่สอน'!$A$19,IF(K622='วิชา-ชั้นที่สอน'!$B$20,'วิชา-ชั้นที่สอน'!$A$20,IF(K622='วิชา-ชั้นที่สอน'!$B$21,'วิชา-ชั้นที่สอน'!$A$21,IF(K622='วิชา-ชั้นที่สอน'!$B$22,'วิชา-ชั้นที่สอน'!$A$22,IF(K622='วิชา-ชั้นที่สอน'!$B$23,'วิชา-ชั้นที่สอน'!$A$23,"-")))))))</f>
        <v>ช67312</v>
      </c>
      <c r="K622" s="7" t="s">
        <v>1944</v>
      </c>
      <c r="L622" s="7" t="str">
        <f>IF(J622=0,"",IF(J622="-","",IF(J622="","",VLOOKUP(J622,'วิชา-ชั้นที่สอน'!$A$3:$F$59,3,FALSE))))</f>
        <v>สิบเอกชัยวัฒน์(เก่ง) เรืองไกรศิลป์</v>
      </c>
      <c r="M622" s="7" t="str">
        <f>IF(L622=$M$4,MAX(M$1:$M621)+1,"")</f>
        <v/>
      </c>
      <c r="N622" s="7" t="str">
        <f>IF($L622=N$4,MAX(N$1:N621)+1,"")</f>
        <v/>
      </c>
      <c r="O622" s="7" t="str">
        <f>IF($L622=O$4,MAX(O$1:O621)+1,"")</f>
        <v/>
      </c>
      <c r="P622" s="7">
        <f>IF($L622=P$4,MAX(P$1:P621)+1,"")</f>
        <v>104</v>
      </c>
      <c r="Q622" s="7" t="str">
        <f>IF($L622=Q$4,MAX(Q$1:Q621)+1,"")</f>
        <v/>
      </c>
      <c r="R622" s="7" t="str">
        <f>IF($L622=R$4,MAX(R$1:R621)+1,"")</f>
        <v/>
      </c>
      <c r="S622" s="7" t="str">
        <f>IF($L622=S$4,MAX(S$1:S621)+1,"")</f>
        <v/>
      </c>
      <c r="T622" s="7" t="str">
        <f>IF($L622=T$4,MAX(T$1:T621)+1,"")</f>
        <v/>
      </c>
      <c r="U622" s="7" t="str">
        <f>IF($L622=U$4,MAX(U$1:U621)+1,"")</f>
        <v/>
      </c>
      <c r="V622" s="6">
        <f t="shared" si="39"/>
        <v>104</v>
      </c>
      <c r="X622" s="7" t="str">
        <f>IF($J622=X$4,MAX(X$1:X621)+1,"")</f>
        <v/>
      </c>
      <c r="Y622" s="7" t="str">
        <f>IF($J622=Y$4,MAX(Y$1:Y621)+1,"")</f>
        <v/>
      </c>
      <c r="Z622" s="7" t="str">
        <f>IF($J622=Z$4,MAX(Z$1:Z621)+1,"")</f>
        <v/>
      </c>
      <c r="AA622" s="7" t="str">
        <f>IF($J622=AA$4,MAX(AA$1:AA621)+1,"")</f>
        <v/>
      </c>
      <c r="AB622" s="7" t="str">
        <f>IF($J622=AB$4,MAX(AB$1:AB621)+1,"")</f>
        <v/>
      </c>
      <c r="AC622" s="7" t="str">
        <f>IF($J622=AC$4,MAX(AC$1:AC621)+1,"")</f>
        <v/>
      </c>
      <c r="AD622" s="7" t="str">
        <f>IF($J622=AD$4,MAX(AD$1:AD621)+1,"")</f>
        <v/>
      </c>
      <c r="AE622" s="7" t="str">
        <f>IF($J622=AE$4,MAX(AE$1:AE621)+1,"")</f>
        <v/>
      </c>
      <c r="AF622" s="7" t="str">
        <f>IF($J622=AF$4,MAX(AF$1:AF621)+1,"")</f>
        <v/>
      </c>
      <c r="AG622" s="7" t="str">
        <f>IF($J622=AG$4,MAX(AG$1:AG621)+1,"")</f>
        <v/>
      </c>
      <c r="AH622" s="7" t="str">
        <f>IF($J622=AH$4,MAX(AH$1:AH621)+1,"")</f>
        <v/>
      </c>
      <c r="AI622" s="7" t="str">
        <f>IF($J622=AI$4,MAX(AI$1:AI621)+1,"")</f>
        <v/>
      </c>
      <c r="AJ622" s="7" t="str">
        <f>IF($J622=AJ$4,MAX(AJ$1:AJ621)+1,"")</f>
        <v/>
      </c>
      <c r="AK622" s="7" t="str">
        <f>IF($J622=AK$4,MAX(AK$1:AK621)+1,"")</f>
        <v/>
      </c>
      <c r="AL622" s="7" t="str">
        <f>IF($J622=AL$4,MAX(AL$1:AL621)+1,"")</f>
        <v/>
      </c>
      <c r="AM622" s="7" t="str">
        <f>IF($J622=AM$4,MAX(AM$1:AM621)+1,"")</f>
        <v/>
      </c>
      <c r="AN622" s="7" t="str">
        <f>IF($J622=AN$4,MAX(AN$1:AN621)+1,"")</f>
        <v/>
      </c>
      <c r="AO622" s="7" t="str">
        <f>IF($J622=AO$4,MAX(AO$1:AO621)+1,"")</f>
        <v/>
      </c>
      <c r="AP622" s="7">
        <f>IF($J622=AP$4,MAX(AP$1:AP621)+1,"")</f>
        <v>7</v>
      </c>
      <c r="AQ622" s="7" t="str">
        <f>IF($J622=AQ$4,MAX(AQ$1:AQ621)+1,"")</f>
        <v/>
      </c>
      <c r="AR622" s="7" t="str">
        <f>IF($J622=AR$4,MAX(AR$1:AR621)+1,"")</f>
        <v/>
      </c>
      <c r="AS622" s="7" t="str">
        <f>IF($J622=AS$4,MAX(AS$1:AS621)+1,"")</f>
        <v/>
      </c>
      <c r="AT622" s="7" t="str">
        <f>IF($J622=AT$4,MAX(AT$1:AT621)+1,"")</f>
        <v/>
      </c>
      <c r="AU622" s="7" t="str">
        <f>IF($J622=AU$4,MAX(AU$1:AU621)+1,"")</f>
        <v/>
      </c>
      <c r="AV622" s="7" t="str">
        <f>IF($J622=AV$4,MAX(AV$1:AV621)+1,"")</f>
        <v/>
      </c>
      <c r="AW622" s="7" t="str">
        <f>IF($J622=AW$4,MAX(AW$1:AW621)+1,"")</f>
        <v/>
      </c>
      <c r="AX622" s="7" t="str">
        <f>IF($J622=AX$4,MAX(AX$1:AX621)+1,"")</f>
        <v/>
      </c>
      <c r="AY622" s="7" t="str">
        <f>IF($J622=AY$4,MAX(AY$1:AY621)+1,"")</f>
        <v/>
      </c>
      <c r="AZ622" s="7" t="str">
        <f>IF($J622=AZ$4,MAX(AZ$1:AZ621)+1,"")</f>
        <v/>
      </c>
      <c r="BA622" s="7" t="str">
        <f>IF($J622=BA$4,MAX(BA$1:BA621)+1,"")</f>
        <v/>
      </c>
      <c r="BB622" s="7" t="str">
        <f>IF($J622=BB$4,MAX(BB$1:BB621)+1,"")</f>
        <v/>
      </c>
      <c r="BC622" s="7" t="str">
        <f>IF($J622=BC$4,MAX(BC$1:BC621)+1,"")</f>
        <v/>
      </c>
      <c r="BD622" s="7" t="str">
        <f>IF($J622=BD$4,MAX(BD$1:BD621)+1,"")</f>
        <v/>
      </c>
      <c r="BE622" s="7" t="str">
        <f>IF($J622=BE$4,MAX(BE$1:BE621)+1,"")</f>
        <v/>
      </c>
      <c r="BF622" s="7" t="str">
        <f>IF($J622=BF$4,MAX(BF$1:BF621)+1,"")</f>
        <v/>
      </c>
      <c r="BG622" s="7" t="str">
        <f>IF($J622=BG$4,MAX(BG$1:BG621)+1,"")</f>
        <v/>
      </c>
      <c r="BH622" s="7" t="str">
        <f>IF($J622=BH$4,MAX(BH$1:BH621)+1,"")</f>
        <v/>
      </c>
      <c r="BI622" s="6">
        <f t="shared" si="40"/>
        <v>7</v>
      </c>
    </row>
    <row r="623" spans="1:61">
      <c r="A623" s="6" t="str">
        <f t="shared" si="37"/>
        <v>มัธยมศึกษาปีที่ 3/3-11</v>
      </c>
      <c r="B623" s="6" t="str">
        <f t="shared" si="38"/>
        <v>ช67312-8</v>
      </c>
      <c r="D623" s="7">
        <v>11</v>
      </c>
      <c r="E623" s="7" t="s">
        <v>1714</v>
      </c>
      <c r="F623" s="6" t="s">
        <v>1715</v>
      </c>
      <c r="G623" s="6" t="s">
        <v>1716</v>
      </c>
      <c r="H623" s="7" t="s">
        <v>790</v>
      </c>
      <c r="J623" s="7" t="str">
        <f>IF(K623='วิชา-ชั้นที่สอน'!$B$17,'วิชา-ชั้นที่สอน'!$A$17,IF(K623='วิชา-ชั้นที่สอน'!$B$18,'วิชา-ชั้นที่สอน'!$A$18,IF(K623='วิชา-ชั้นที่สอน'!$B$19,'วิชา-ชั้นที่สอน'!$A$19,IF(K623='วิชา-ชั้นที่สอน'!$B$20,'วิชา-ชั้นที่สอน'!$A$20,IF(K623='วิชา-ชั้นที่สอน'!$B$21,'วิชา-ชั้นที่สอน'!$A$21,IF(K623='วิชา-ชั้นที่สอน'!$B$22,'วิชา-ชั้นที่สอน'!$A$22,IF(K623='วิชา-ชั้นที่สอน'!$B$23,'วิชา-ชั้นที่สอน'!$A$23,"-")))))))</f>
        <v>ช67312</v>
      </c>
      <c r="K623" s="7" t="s">
        <v>1944</v>
      </c>
      <c r="L623" s="7" t="str">
        <f>IF(J623=0,"",IF(J623="-","",IF(J623="","",VLOOKUP(J623,'วิชา-ชั้นที่สอน'!$A$3:$F$59,3,FALSE))))</f>
        <v>สิบเอกชัยวัฒน์(เก่ง) เรืองไกรศิลป์</v>
      </c>
      <c r="M623" s="7" t="str">
        <f>IF(L623=$M$4,MAX(M$1:$M622)+1,"")</f>
        <v/>
      </c>
      <c r="N623" s="7" t="str">
        <f>IF($L623=N$4,MAX(N$1:N622)+1,"")</f>
        <v/>
      </c>
      <c r="O623" s="7" t="str">
        <f>IF($L623=O$4,MAX(O$1:O622)+1,"")</f>
        <v/>
      </c>
      <c r="P623" s="7">
        <f>IF($L623=P$4,MAX(P$1:P622)+1,"")</f>
        <v>105</v>
      </c>
      <c r="Q623" s="7" t="str">
        <f>IF($L623=Q$4,MAX(Q$1:Q622)+1,"")</f>
        <v/>
      </c>
      <c r="R623" s="7" t="str">
        <f>IF($L623=R$4,MAX(R$1:R622)+1,"")</f>
        <v/>
      </c>
      <c r="S623" s="7" t="str">
        <f>IF($L623=S$4,MAX(S$1:S622)+1,"")</f>
        <v/>
      </c>
      <c r="T623" s="7" t="str">
        <f>IF($L623=T$4,MAX(T$1:T622)+1,"")</f>
        <v/>
      </c>
      <c r="U623" s="7" t="str">
        <f>IF($L623=U$4,MAX(U$1:U622)+1,"")</f>
        <v/>
      </c>
      <c r="V623" s="6">
        <f t="shared" si="39"/>
        <v>105</v>
      </c>
      <c r="X623" s="7" t="str">
        <f>IF($J623=X$4,MAX(X$1:X622)+1,"")</f>
        <v/>
      </c>
      <c r="Y623" s="7" t="str">
        <f>IF($J623=Y$4,MAX(Y$1:Y622)+1,"")</f>
        <v/>
      </c>
      <c r="Z623" s="7" t="str">
        <f>IF($J623=Z$4,MAX(Z$1:Z622)+1,"")</f>
        <v/>
      </c>
      <c r="AA623" s="7" t="str">
        <f>IF($J623=AA$4,MAX(AA$1:AA622)+1,"")</f>
        <v/>
      </c>
      <c r="AB623" s="7" t="str">
        <f>IF($J623=AB$4,MAX(AB$1:AB622)+1,"")</f>
        <v/>
      </c>
      <c r="AC623" s="7" t="str">
        <f>IF($J623=AC$4,MAX(AC$1:AC622)+1,"")</f>
        <v/>
      </c>
      <c r="AD623" s="7" t="str">
        <f>IF($J623=AD$4,MAX(AD$1:AD622)+1,"")</f>
        <v/>
      </c>
      <c r="AE623" s="7" t="str">
        <f>IF($J623=AE$4,MAX(AE$1:AE622)+1,"")</f>
        <v/>
      </c>
      <c r="AF623" s="7" t="str">
        <f>IF($J623=AF$4,MAX(AF$1:AF622)+1,"")</f>
        <v/>
      </c>
      <c r="AG623" s="7" t="str">
        <f>IF($J623=AG$4,MAX(AG$1:AG622)+1,"")</f>
        <v/>
      </c>
      <c r="AH623" s="7" t="str">
        <f>IF($J623=AH$4,MAX(AH$1:AH622)+1,"")</f>
        <v/>
      </c>
      <c r="AI623" s="7" t="str">
        <f>IF($J623=AI$4,MAX(AI$1:AI622)+1,"")</f>
        <v/>
      </c>
      <c r="AJ623" s="7" t="str">
        <f>IF($J623=AJ$4,MAX(AJ$1:AJ622)+1,"")</f>
        <v/>
      </c>
      <c r="AK623" s="7" t="str">
        <f>IF($J623=AK$4,MAX(AK$1:AK622)+1,"")</f>
        <v/>
      </c>
      <c r="AL623" s="7" t="str">
        <f>IF($J623=AL$4,MAX(AL$1:AL622)+1,"")</f>
        <v/>
      </c>
      <c r="AM623" s="7" t="str">
        <f>IF($J623=AM$4,MAX(AM$1:AM622)+1,"")</f>
        <v/>
      </c>
      <c r="AN623" s="7" t="str">
        <f>IF($J623=AN$4,MAX(AN$1:AN622)+1,"")</f>
        <v/>
      </c>
      <c r="AO623" s="7" t="str">
        <f>IF($J623=AO$4,MAX(AO$1:AO622)+1,"")</f>
        <v/>
      </c>
      <c r="AP623" s="7">
        <f>IF($J623=AP$4,MAX(AP$1:AP622)+1,"")</f>
        <v>8</v>
      </c>
      <c r="AQ623" s="7" t="str">
        <f>IF($J623=AQ$4,MAX(AQ$1:AQ622)+1,"")</f>
        <v/>
      </c>
      <c r="AR623" s="7" t="str">
        <f>IF($J623=AR$4,MAX(AR$1:AR622)+1,"")</f>
        <v/>
      </c>
      <c r="AS623" s="7" t="str">
        <f>IF($J623=AS$4,MAX(AS$1:AS622)+1,"")</f>
        <v/>
      </c>
      <c r="AT623" s="7" t="str">
        <f>IF($J623=AT$4,MAX(AT$1:AT622)+1,"")</f>
        <v/>
      </c>
      <c r="AU623" s="7" t="str">
        <f>IF($J623=AU$4,MAX(AU$1:AU622)+1,"")</f>
        <v/>
      </c>
      <c r="AV623" s="7" t="str">
        <f>IF($J623=AV$4,MAX(AV$1:AV622)+1,"")</f>
        <v/>
      </c>
      <c r="AW623" s="7" t="str">
        <f>IF($J623=AW$4,MAX(AW$1:AW622)+1,"")</f>
        <v/>
      </c>
      <c r="AX623" s="7" t="str">
        <f>IF($J623=AX$4,MAX(AX$1:AX622)+1,"")</f>
        <v/>
      </c>
      <c r="AY623" s="7" t="str">
        <f>IF($J623=AY$4,MAX(AY$1:AY622)+1,"")</f>
        <v/>
      </c>
      <c r="AZ623" s="7" t="str">
        <f>IF($J623=AZ$4,MAX(AZ$1:AZ622)+1,"")</f>
        <v/>
      </c>
      <c r="BA623" s="7" t="str">
        <f>IF($J623=BA$4,MAX(BA$1:BA622)+1,"")</f>
        <v/>
      </c>
      <c r="BB623" s="7" t="str">
        <f>IF($J623=BB$4,MAX(BB$1:BB622)+1,"")</f>
        <v/>
      </c>
      <c r="BC623" s="7" t="str">
        <f>IF($J623=BC$4,MAX(BC$1:BC622)+1,"")</f>
        <v/>
      </c>
      <c r="BD623" s="7" t="str">
        <f>IF($J623=BD$4,MAX(BD$1:BD622)+1,"")</f>
        <v/>
      </c>
      <c r="BE623" s="7" t="str">
        <f>IF($J623=BE$4,MAX(BE$1:BE622)+1,"")</f>
        <v/>
      </c>
      <c r="BF623" s="7" t="str">
        <f>IF($J623=BF$4,MAX(BF$1:BF622)+1,"")</f>
        <v/>
      </c>
      <c r="BG623" s="7" t="str">
        <f>IF($J623=BG$4,MAX(BG$1:BG622)+1,"")</f>
        <v/>
      </c>
      <c r="BH623" s="7" t="str">
        <f>IF($J623=BH$4,MAX(BH$1:BH622)+1,"")</f>
        <v/>
      </c>
      <c r="BI623" s="6">
        <f t="shared" si="40"/>
        <v>8</v>
      </c>
    </row>
    <row r="624" spans="1:61">
      <c r="A624" s="6" t="str">
        <f t="shared" ref="A624:A687" si="41">H624&amp;"-"&amp;D624</f>
        <v>มัธยมศึกษาปีที่ 3/3-12</v>
      </c>
      <c r="B624" s="6" t="str">
        <f t="shared" si="38"/>
        <v>ช67312-9</v>
      </c>
      <c r="D624" s="7">
        <v>12</v>
      </c>
      <c r="E624" s="7" t="s">
        <v>1717</v>
      </c>
      <c r="F624" s="6" t="s">
        <v>1718</v>
      </c>
      <c r="G624" s="6" t="s">
        <v>1719</v>
      </c>
      <c r="H624" s="7" t="s">
        <v>790</v>
      </c>
      <c r="J624" s="7" t="str">
        <f>IF(K624='วิชา-ชั้นที่สอน'!$B$17,'วิชา-ชั้นที่สอน'!$A$17,IF(K624='วิชา-ชั้นที่สอน'!$B$18,'วิชา-ชั้นที่สอน'!$A$18,IF(K624='วิชา-ชั้นที่สอน'!$B$19,'วิชา-ชั้นที่สอน'!$A$19,IF(K624='วิชา-ชั้นที่สอน'!$B$20,'วิชา-ชั้นที่สอน'!$A$20,IF(K624='วิชา-ชั้นที่สอน'!$B$21,'วิชา-ชั้นที่สอน'!$A$21,IF(K624='วิชา-ชั้นที่สอน'!$B$22,'วิชา-ชั้นที่สอน'!$A$22,IF(K624='วิชา-ชั้นที่สอน'!$B$23,'วิชา-ชั้นที่สอน'!$A$23,"-")))))))</f>
        <v>ช67312</v>
      </c>
      <c r="K624" s="7" t="s">
        <v>1944</v>
      </c>
      <c r="L624" s="7" t="str">
        <f>IF(J624=0,"",IF(J624="-","",IF(J624="","",VLOOKUP(J624,'วิชา-ชั้นที่สอน'!$A$3:$F$59,3,FALSE))))</f>
        <v>สิบเอกชัยวัฒน์(เก่ง) เรืองไกรศิลป์</v>
      </c>
      <c r="M624" s="7" t="str">
        <f>IF(L624=$M$4,MAX(M$1:$M623)+1,"")</f>
        <v/>
      </c>
      <c r="N624" s="7" t="str">
        <f>IF($L624=N$4,MAX(N$1:N623)+1,"")</f>
        <v/>
      </c>
      <c r="O624" s="7" t="str">
        <f>IF($L624=O$4,MAX(O$1:O623)+1,"")</f>
        <v/>
      </c>
      <c r="P624" s="7">
        <f>IF($L624=P$4,MAX(P$1:P623)+1,"")</f>
        <v>106</v>
      </c>
      <c r="Q624" s="7" t="str">
        <f>IF($L624=Q$4,MAX(Q$1:Q623)+1,"")</f>
        <v/>
      </c>
      <c r="R624" s="7" t="str">
        <f>IF($L624=R$4,MAX(R$1:R623)+1,"")</f>
        <v/>
      </c>
      <c r="S624" s="7" t="str">
        <f>IF($L624=S$4,MAX(S$1:S623)+1,"")</f>
        <v/>
      </c>
      <c r="T624" s="7" t="str">
        <f>IF($L624=T$4,MAX(T$1:T623)+1,"")</f>
        <v/>
      </c>
      <c r="U624" s="7" t="str">
        <f>IF($L624=U$4,MAX(U$1:U623)+1,"")</f>
        <v/>
      </c>
      <c r="V624" s="6">
        <f t="shared" si="39"/>
        <v>106</v>
      </c>
      <c r="X624" s="7" t="str">
        <f>IF($J624=X$4,MAX(X$1:X623)+1,"")</f>
        <v/>
      </c>
      <c r="Y624" s="7" t="str">
        <f>IF($J624=Y$4,MAX(Y$1:Y623)+1,"")</f>
        <v/>
      </c>
      <c r="Z624" s="7" t="str">
        <f>IF($J624=Z$4,MAX(Z$1:Z623)+1,"")</f>
        <v/>
      </c>
      <c r="AA624" s="7" t="str">
        <f>IF($J624=AA$4,MAX(AA$1:AA623)+1,"")</f>
        <v/>
      </c>
      <c r="AB624" s="7" t="str">
        <f>IF($J624=AB$4,MAX(AB$1:AB623)+1,"")</f>
        <v/>
      </c>
      <c r="AC624" s="7" t="str">
        <f>IF($J624=AC$4,MAX(AC$1:AC623)+1,"")</f>
        <v/>
      </c>
      <c r="AD624" s="7" t="str">
        <f>IF($J624=AD$4,MAX(AD$1:AD623)+1,"")</f>
        <v/>
      </c>
      <c r="AE624" s="7" t="str">
        <f>IF($J624=AE$4,MAX(AE$1:AE623)+1,"")</f>
        <v/>
      </c>
      <c r="AF624" s="7" t="str">
        <f>IF($J624=AF$4,MAX(AF$1:AF623)+1,"")</f>
        <v/>
      </c>
      <c r="AG624" s="7" t="str">
        <f>IF($J624=AG$4,MAX(AG$1:AG623)+1,"")</f>
        <v/>
      </c>
      <c r="AH624" s="7" t="str">
        <f>IF($J624=AH$4,MAX(AH$1:AH623)+1,"")</f>
        <v/>
      </c>
      <c r="AI624" s="7" t="str">
        <f>IF($J624=AI$4,MAX(AI$1:AI623)+1,"")</f>
        <v/>
      </c>
      <c r="AJ624" s="7" t="str">
        <f>IF($J624=AJ$4,MAX(AJ$1:AJ623)+1,"")</f>
        <v/>
      </c>
      <c r="AK624" s="7" t="str">
        <f>IF($J624=AK$4,MAX(AK$1:AK623)+1,"")</f>
        <v/>
      </c>
      <c r="AL624" s="7" t="str">
        <f>IF($J624=AL$4,MAX(AL$1:AL623)+1,"")</f>
        <v/>
      </c>
      <c r="AM624" s="7" t="str">
        <f>IF($J624=AM$4,MAX(AM$1:AM623)+1,"")</f>
        <v/>
      </c>
      <c r="AN624" s="7" t="str">
        <f>IF($J624=AN$4,MAX(AN$1:AN623)+1,"")</f>
        <v/>
      </c>
      <c r="AO624" s="7" t="str">
        <f>IF($J624=AO$4,MAX(AO$1:AO623)+1,"")</f>
        <v/>
      </c>
      <c r="AP624" s="7">
        <f>IF($J624=AP$4,MAX(AP$1:AP623)+1,"")</f>
        <v>9</v>
      </c>
      <c r="AQ624" s="7" t="str">
        <f>IF($J624=AQ$4,MAX(AQ$1:AQ623)+1,"")</f>
        <v/>
      </c>
      <c r="AR624" s="7" t="str">
        <f>IF($J624=AR$4,MAX(AR$1:AR623)+1,"")</f>
        <v/>
      </c>
      <c r="AS624" s="7" t="str">
        <f>IF($J624=AS$4,MAX(AS$1:AS623)+1,"")</f>
        <v/>
      </c>
      <c r="AT624" s="7" t="str">
        <f>IF($J624=AT$4,MAX(AT$1:AT623)+1,"")</f>
        <v/>
      </c>
      <c r="AU624" s="7" t="str">
        <f>IF($J624=AU$4,MAX(AU$1:AU623)+1,"")</f>
        <v/>
      </c>
      <c r="AV624" s="7" t="str">
        <f>IF($J624=AV$4,MAX(AV$1:AV623)+1,"")</f>
        <v/>
      </c>
      <c r="AW624" s="7" t="str">
        <f>IF($J624=AW$4,MAX(AW$1:AW623)+1,"")</f>
        <v/>
      </c>
      <c r="AX624" s="7" t="str">
        <f>IF($J624=AX$4,MAX(AX$1:AX623)+1,"")</f>
        <v/>
      </c>
      <c r="AY624" s="7" t="str">
        <f>IF($J624=AY$4,MAX(AY$1:AY623)+1,"")</f>
        <v/>
      </c>
      <c r="AZ624" s="7" t="str">
        <f>IF($J624=AZ$4,MAX(AZ$1:AZ623)+1,"")</f>
        <v/>
      </c>
      <c r="BA624" s="7" t="str">
        <f>IF($J624=BA$4,MAX(BA$1:BA623)+1,"")</f>
        <v/>
      </c>
      <c r="BB624" s="7" t="str">
        <f>IF($J624=BB$4,MAX(BB$1:BB623)+1,"")</f>
        <v/>
      </c>
      <c r="BC624" s="7" t="str">
        <f>IF($J624=BC$4,MAX(BC$1:BC623)+1,"")</f>
        <v/>
      </c>
      <c r="BD624" s="7" t="str">
        <f>IF($J624=BD$4,MAX(BD$1:BD623)+1,"")</f>
        <v/>
      </c>
      <c r="BE624" s="7" t="str">
        <f>IF($J624=BE$4,MAX(BE$1:BE623)+1,"")</f>
        <v/>
      </c>
      <c r="BF624" s="7" t="str">
        <f>IF($J624=BF$4,MAX(BF$1:BF623)+1,"")</f>
        <v/>
      </c>
      <c r="BG624" s="7" t="str">
        <f>IF($J624=BG$4,MAX(BG$1:BG623)+1,"")</f>
        <v/>
      </c>
      <c r="BH624" s="7" t="str">
        <f>IF($J624=BH$4,MAX(BH$1:BH623)+1,"")</f>
        <v/>
      </c>
      <c r="BI624" s="6">
        <f t="shared" si="40"/>
        <v>9</v>
      </c>
    </row>
    <row r="625" spans="1:61">
      <c r="A625" s="6" t="str">
        <f t="shared" si="41"/>
        <v>มัธยมศึกษาปีที่ 3/3-13</v>
      </c>
      <c r="B625" s="6" t="str">
        <f t="shared" si="38"/>
        <v>ช67312-10</v>
      </c>
      <c r="D625" s="7">
        <v>13</v>
      </c>
      <c r="E625" s="7" t="s">
        <v>1720</v>
      </c>
      <c r="F625" s="6" t="s">
        <v>1721</v>
      </c>
      <c r="G625" s="6" t="s">
        <v>1722</v>
      </c>
      <c r="H625" s="7" t="s">
        <v>790</v>
      </c>
      <c r="J625" s="7" t="str">
        <f>IF(K625='วิชา-ชั้นที่สอน'!$B$17,'วิชา-ชั้นที่สอน'!$A$17,IF(K625='วิชา-ชั้นที่สอน'!$B$18,'วิชา-ชั้นที่สอน'!$A$18,IF(K625='วิชา-ชั้นที่สอน'!$B$19,'วิชา-ชั้นที่สอน'!$A$19,IF(K625='วิชา-ชั้นที่สอน'!$B$20,'วิชา-ชั้นที่สอน'!$A$20,IF(K625='วิชา-ชั้นที่สอน'!$B$21,'วิชา-ชั้นที่สอน'!$A$21,IF(K625='วิชา-ชั้นที่สอน'!$B$22,'วิชา-ชั้นที่สอน'!$A$22,IF(K625='วิชา-ชั้นที่สอน'!$B$23,'วิชา-ชั้นที่สอน'!$A$23,"-")))))))</f>
        <v>ช67312</v>
      </c>
      <c r="K625" s="7" t="s">
        <v>1944</v>
      </c>
      <c r="L625" s="7" t="str">
        <f>IF(J625=0,"",IF(J625="-","",IF(J625="","",VLOOKUP(J625,'วิชา-ชั้นที่สอน'!$A$3:$F$59,3,FALSE))))</f>
        <v>สิบเอกชัยวัฒน์(เก่ง) เรืองไกรศิลป์</v>
      </c>
      <c r="M625" s="7" t="str">
        <f>IF(L625=$M$4,MAX(M$1:$M624)+1,"")</f>
        <v/>
      </c>
      <c r="N625" s="7" t="str">
        <f>IF($L625=N$4,MAX(N$1:N624)+1,"")</f>
        <v/>
      </c>
      <c r="O625" s="7" t="str">
        <f>IF($L625=O$4,MAX(O$1:O624)+1,"")</f>
        <v/>
      </c>
      <c r="P625" s="7">
        <f>IF($L625=P$4,MAX(P$1:P624)+1,"")</f>
        <v>107</v>
      </c>
      <c r="Q625" s="7" t="str">
        <f>IF($L625=Q$4,MAX(Q$1:Q624)+1,"")</f>
        <v/>
      </c>
      <c r="R625" s="7" t="str">
        <f>IF($L625=R$4,MAX(R$1:R624)+1,"")</f>
        <v/>
      </c>
      <c r="S625" s="7" t="str">
        <f>IF($L625=S$4,MAX(S$1:S624)+1,"")</f>
        <v/>
      </c>
      <c r="T625" s="7" t="str">
        <f>IF($L625=T$4,MAX(T$1:T624)+1,"")</f>
        <v/>
      </c>
      <c r="U625" s="7" t="str">
        <f>IF($L625=U$4,MAX(U$1:U624)+1,"")</f>
        <v/>
      </c>
      <c r="V625" s="6">
        <f t="shared" si="39"/>
        <v>107</v>
      </c>
      <c r="X625" s="7" t="str">
        <f>IF($J625=X$4,MAX(X$1:X624)+1,"")</f>
        <v/>
      </c>
      <c r="Y625" s="7" t="str">
        <f>IF($J625=Y$4,MAX(Y$1:Y624)+1,"")</f>
        <v/>
      </c>
      <c r="Z625" s="7" t="str">
        <f>IF($J625=Z$4,MAX(Z$1:Z624)+1,"")</f>
        <v/>
      </c>
      <c r="AA625" s="7" t="str">
        <f>IF($J625=AA$4,MAX(AA$1:AA624)+1,"")</f>
        <v/>
      </c>
      <c r="AB625" s="7" t="str">
        <f>IF($J625=AB$4,MAX(AB$1:AB624)+1,"")</f>
        <v/>
      </c>
      <c r="AC625" s="7" t="str">
        <f>IF($J625=AC$4,MAX(AC$1:AC624)+1,"")</f>
        <v/>
      </c>
      <c r="AD625" s="7" t="str">
        <f>IF($J625=AD$4,MAX(AD$1:AD624)+1,"")</f>
        <v/>
      </c>
      <c r="AE625" s="7" t="str">
        <f>IF($J625=AE$4,MAX(AE$1:AE624)+1,"")</f>
        <v/>
      </c>
      <c r="AF625" s="7" t="str">
        <f>IF($J625=AF$4,MAX(AF$1:AF624)+1,"")</f>
        <v/>
      </c>
      <c r="AG625" s="7" t="str">
        <f>IF($J625=AG$4,MAX(AG$1:AG624)+1,"")</f>
        <v/>
      </c>
      <c r="AH625" s="7" t="str">
        <f>IF($J625=AH$4,MAX(AH$1:AH624)+1,"")</f>
        <v/>
      </c>
      <c r="AI625" s="7" t="str">
        <f>IF($J625=AI$4,MAX(AI$1:AI624)+1,"")</f>
        <v/>
      </c>
      <c r="AJ625" s="7" t="str">
        <f>IF($J625=AJ$4,MAX(AJ$1:AJ624)+1,"")</f>
        <v/>
      </c>
      <c r="AK625" s="7" t="str">
        <f>IF($J625=AK$4,MAX(AK$1:AK624)+1,"")</f>
        <v/>
      </c>
      <c r="AL625" s="7" t="str">
        <f>IF($J625=AL$4,MAX(AL$1:AL624)+1,"")</f>
        <v/>
      </c>
      <c r="AM625" s="7" t="str">
        <f>IF($J625=AM$4,MAX(AM$1:AM624)+1,"")</f>
        <v/>
      </c>
      <c r="AN625" s="7" t="str">
        <f>IF($J625=AN$4,MAX(AN$1:AN624)+1,"")</f>
        <v/>
      </c>
      <c r="AO625" s="7" t="str">
        <f>IF($J625=AO$4,MAX(AO$1:AO624)+1,"")</f>
        <v/>
      </c>
      <c r="AP625" s="7">
        <f>IF($J625=AP$4,MAX(AP$1:AP624)+1,"")</f>
        <v>10</v>
      </c>
      <c r="AQ625" s="7" t="str">
        <f>IF($J625=AQ$4,MAX(AQ$1:AQ624)+1,"")</f>
        <v/>
      </c>
      <c r="AR625" s="7" t="str">
        <f>IF($J625=AR$4,MAX(AR$1:AR624)+1,"")</f>
        <v/>
      </c>
      <c r="AS625" s="7" t="str">
        <f>IF($J625=AS$4,MAX(AS$1:AS624)+1,"")</f>
        <v/>
      </c>
      <c r="AT625" s="7" t="str">
        <f>IF($J625=AT$4,MAX(AT$1:AT624)+1,"")</f>
        <v/>
      </c>
      <c r="AU625" s="7" t="str">
        <f>IF($J625=AU$4,MAX(AU$1:AU624)+1,"")</f>
        <v/>
      </c>
      <c r="AV625" s="7" t="str">
        <f>IF($J625=AV$4,MAX(AV$1:AV624)+1,"")</f>
        <v/>
      </c>
      <c r="AW625" s="7" t="str">
        <f>IF($J625=AW$4,MAX(AW$1:AW624)+1,"")</f>
        <v/>
      </c>
      <c r="AX625" s="7" t="str">
        <f>IF($J625=AX$4,MAX(AX$1:AX624)+1,"")</f>
        <v/>
      </c>
      <c r="AY625" s="7" t="str">
        <f>IF($J625=AY$4,MAX(AY$1:AY624)+1,"")</f>
        <v/>
      </c>
      <c r="AZ625" s="7" t="str">
        <f>IF($J625=AZ$4,MAX(AZ$1:AZ624)+1,"")</f>
        <v/>
      </c>
      <c r="BA625" s="7" t="str">
        <f>IF($J625=BA$4,MAX(BA$1:BA624)+1,"")</f>
        <v/>
      </c>
      <c r="BB625" s="7" t="str">
        <f>IF($J625=BB$4,MAX(BB$1:BB624)+1,"")</f>
        <v/>
      </c>
      <c r="BC625" s="7" t="str">
        <f>IF($J625=BC$4,MAX(BC$1:BC624)+1,"")</f>
        <v/>
      </c>
      <c r="BD625" s="7" t="str">
        <f>IF($J625=BD$4,MAX(BD$1:BD624)+1,"")</f>
        <v/>
      </c>
      <c r="BE625" s="7" t="str">
        <f>IF($J625=BE$4,MAX(BE$1:BE624)+1,"")</f>
        <v/>
      </c>
      <c r="BF625" s="7" t="str">
        <f>IF($J625=BF$4,MAX(BF$1:BF624)+1,"")</f>
        <v/>
      </c>
      <c r="BG625" s="7" t="str">
        <f>IF($J625=BG$4,MAX(BG$1:BG624)+1,"")</f>
        <v/>
      </c>
      <c r="BH625" s="7" t="str">
        <f>IF($J625=BH$4,MAX(BH$1:BH624)+1,"")</f>
        <v/>
      </c>
      <c r="BI625" s="6">
        <f t="shared" si="40"/>
        <v>10</v>
      </c>
    </row>
    <row r="626" spans="1:61">
      <c r="A626" s="6" t="str">
        <f t="shared" si="41"/>
        <v>มัธยมศึกษาปีที่ 3/3-14</v>
      </c>
      <c r="B626" s="6" t="str">
        <f t="shared" si="38"/>
        <v>ช67311-3</v>
      </c>
      <c r="D626" s="7">
        <v>14</v>
      </c>
      <c r="E626" s="7" t="s">
        <v>1723</v>
      </c>
      <c r="F626" s="6" t="s">
        <v>1724</v>
      </c>
      <c r="G626" s="6" t="s">
        <v>1725</v>
      </c>
      <c r="H626" s="7" t="s">
        <v>790</v>
      </c>
      <c r="J626" s="7" t="str">
        <f>IF(K626='วิชา-ชั้นที่สอน'!$B$17,'วิชา-ชั้นที่สอน'!$A$17,IF(K626='วิชา-ชั้นที่สอน'!$B$18,'วิชา-ชั้นที่สอน'!$A$18,IF(K626='วิชา-ชั้นที่สอน'!$B$19,'วิชา-ชั้นที่สอน'!$A$19,IF(K626='วิชา-ชั้นที่สอน'!$B$20,'วิชา-ชั้นที่สอน'!$A$20,IF(K626='วิชา-ชั้นที่สอน'!$B$21,'วิชา-ชั้นที่สอน'!$A$21,IF(K626='วิชา-ชั้นที่สอน'!$B$22,'วิชา-ชั้นที่สอน'!$A$22,IF(K626='วิชา-ชั้นที่สอน'!$B$23,'วิชา-ชั้นที่สอน'!$A$23,"-")))))))</f>
        <v>ช67311</v>
      </c>
      <c r="K626" s="7" t="s">
        <v>1857</v>
      </c>
      <c r="L626" s="7" t="str">
        <f>IF(J626=0,"",IF(J626="-","",IF(J626="","",VLOOKUP(J626,'วิชา-ชั้นที่สอน'!$A$3:$F$59,3,FALSE))))</f>
        <v>นายวสันต์ แสงรัตนกุล</v>
      </c>
      <c r="M626" s="7" t="str">
        <f>IF(L626=$M$4,MAX(M$1:$M625)+1,"")</f>
        <v/>
      </c>
      <c r="N626" s="7" t="str">
        <f>IF($L626=N$4,MAX(N$1:N625)+1,"")</f>
        <v/>
      </c>
      <c r="O626" s="7" t="str">
        <f>IF($L626=O$4,MAX(O$1:O625)+1,"")</f>
        <v/>
      </c>
      <c r="P626" s="7" t="str">
        <f>IF($L626=P$4,MAX(P$1:P625)+1,"")</f>
        <v/>
      </c>
      <c r="Q626" s="7" t="str">
        <f>IF($L626=Q$4,MAX(Q$1:Q625)+1,"")</f>
        <v/>
      </c>
      <c r="R626" s="7" t="str">
        <f>IF($L626=R$4,MAX(R$1:R625)+1,"")</f>
        <v/>
      </c>
      <c r="S626" s="7">
        <f>IF($L626=S$4,MAX(S$1:S625)+1,"")</f>
        <v>45</v>
      </c>
      <c r="T626" s="7" t="str">
        <f>IF($L626=T$4,MAX(T$1:T625)+1,"")</f>
        <v/>
      </c>
      <c r="U626" s="7" t="str">
        <f>IF($L626=U$4,MAX(U$1:U625)+1,"")</f>
        <v/>
      </c>
      <c r="V626" s="6">
        <f t="shared" si="39"/>
        <v>45</v>
      </c>
      <c r="X626" s="7" t="str">
        <f>IF($J626=X$4,MAX(X$1:X625)+1,"")</f>
        <v/>
      </c>
      <c r="Y626" s="7" t="str">
        <f>IF($J626=Y$4,MAX(Y$1:Y625)+1,"")</f>
        <v/>
      </c>
      <c r="Z626" s="7" t="str">
        <f>IF($J626=Z$4,MAX(Z$1:Z625)+1,"")</f>
        <v/>
      </c>
      <c r="AA626" s="7" t="str">
        <f>IF($J626=AA$4,MAX(AA$1:AA625)+1,"")</f>
        <v/>
      </c>
      <c r="AB626" s="7" t="str">
        <f>IF($J626=AB$4,MAX(AB$1:AB625)+1,"")</f>
        <v/>
      </c>
      <c r="AC626" s="7" t="str">
        <f>IF($J626=AC$4,MAX(AC$1:AC625)+1,"")</f>
        <v/>
      </c>
      <c r="AD626" s="7" t="str">
        <f>IF($J626=AD$4,MAX(AD$1:AD625)+1,"")</f>
        <v/>
      </c>
      <c r="AE626" s="7" t="str">
        <f>IF($J626=AE$4,MAX(AE$1:AE625)+1,"")</f>
        <v/>
      </c>
      <c r="AF626" s="7" t="str">
        <f>IF($J626=AF$4,MAX(AF$1:AF625)+1,"")</f>
        <v/>
      </c>
      <c r="AG626" s="7" t="str">
        <f>IF($J626=AG$4,MAX(AG$1:AG625)+1,"")</f>
        <v/>
      </c>
      <c r="AH626" s="7" t="str">
        <f>IF($J626=AH$4,MAX(AH$1:AH625)+1,"")</f>
        <v/>
      </c>
      <c r="AI626" s="7" t="str">
        <f>IF($J626=AI$4,MAX(AI$1:AI625)+1,"")</f>
        <v/>
      </c>
      <c r="AJ626" s="7" t="str">
        <f>IF($J626=AJ$4,MAX(AJ$1:AJ625)+1,"")</f>
        <v/>
      </c>
      <c r="AK626" s="7" t="str">
        <f>IF($J626=AK$4,MAX(AK$1:AK625)+1,"")</f>
        <v/>
      </c>
      <c r="AL626" s="7" t="str">
        <f>IF($J626=AL$4,MAX(AL$1:AL625)+1,"")</f>
        <v/>
      </c>
      <c r="AM626" s="7" t="str">
        <f>IF($J626=AM$4,MAX(AM$1:AM625)+1,"")</f>
        <v/>
      </c>
      <c r="AN626" s="7" t="str">
        <f>IF($J626=AN$4,MAX(AN$1:AN625)+1,"")</f>
        <v/>
      </c>
      <c r="AO626" s="7">
        <f>IF($J626=AO$4,MAX(AO$1:AO625)+1,"")</f>
        <v>3</v>
      </c>
      <c r="AP626" s="7" t="str">
        <f>IF($J626=AP$4,MAX(AP$1:AP625)+1,"")</f>
        <v/>
      </c>
      <c r="AQ626" s="7" t="str">
        <f>IF($J626=AQ$4,MAX(AQ$1:AQ625)+1,"")</f>
        <v/>
      </c>
      <c r="AR626" s="7" t="str">
        <f>IF($J626=AR$4,MAX(AR$1:AR625)+1,"")</f>
        <v/>
      </c>
      <c r="AS626" s="7" t="str">
        <f>IF($J626=AS$4,MAX(AS$1:AS625)+1,"")</f>
        <v/>
      </c>
      <c r="AT626" s="7" t="str">
        <f>IF($J626=AT$4,MAX(AT$1:AT625)+1,"")</f>
        <v/>
      </c>
      <c r="AU626" s="7" t="str">
        <f>IF($J626=AU$4,MAX(AU$1:AU625)+1,"")</f>
        <v/>
      </c>
      <c r="AV626" s="7" t="str">
        <f>IF($J626=AV$4,MAX(AV$1:AV625)+1,"")</f>
        <v/>
      </c>
      <c r="AW626" s="7" t="str">
        <f>IF($J626=AW$4,MAX(AW$1:AW625)+1,"")</f>
        <v/>
      </c>
      <c r="AX626" s="7" t="str">
        <f>IF($J626=AX$4,MAX(AX$1:AX625)+1,"")</f>
        <v/>
      </c>
      <c r="AY626" s="7" t="str">
        <f>IF($J626=AY$4,MAX(AY$1:AY625)+1,"")</f>
        <v/>
      </c>
      <c r="AZ626" s="7" t="str">
        <f>IF($J626=AZ$4,MAX(AZ$1:AZ625)+1,"")</f>
        <v/>
      </c>
      <c r="BA626" s="7" t="str">
        <f>IF($J626=BA$4,MAX(BA$1:BA625)+1,"")</f>
        <v/>
      </c>
      <c r="BB626" s="7" t="str">
        <f>IF($J626=BB$4,MAX(BB$1:BB625)+1,"")</f>
        <v/>
      </c>
      <c r="BC626" s="7" t="str">
        <f>IF($J626=BC$4,MAX(BC$1:BC625)+1,"")</f>
        <v/>
      </c>
      <c r="BD626" s="7" t="str">
        <f>IF($J626=BD$4,MAX(BD$1:BD625)+1,"")</f>
        <v/>
      </c>
      <c r="BE626" s="7" t="str">
        <f>IF($J626=BE$4,MAX(BE$1:BE625)+1,"")</f>
        <v/>
      </c>
      <c r="BF626" s="7" t="str">
        <f>IF($J626=BF$4,MAX(BF$1:BF625)+1,"")</f>
        <v/>
      </c>
      <c r="BG626" s="7" t="str">
        <f>IF($J626=BG$4,MAX(BG$1:BG625)+1,"")</f>
        <v/>
      </c>
      <c r="BH626" s="7" t="str">
        <f>IF($J626=BH$4,MAX(BH$1:BH625)+1,"")</f>
        <v/>
      </c>
      <c r="BI626" s="6">
        <f t="shared" si="40"/>
        <v>3</v>
      </c>
    </row>
    <row r="627" spans="1:61">
      <c r="A627" s="6" t="str">
        <f t="shared" si="41"/>
        <v>มัธยมศึกษาปีที่ 3/3-15</v>
      </c>
      <c r="B627" s="6" t="str">
        <f t="shared" si="38"/>
        <v>ช67314-6</v>
      </c>
      <c r="D627" s="7">
        <v>15</v>
      </c>
      <c r="E627" s="7" t="s">
        <v>1726</v>
      </c>
      <c r="F627" s="6" t="s">
        <v>2060</v>
      </c>
      <c r="G627" s="6" t="s">
        <v>1727</v>
      </c>
      <c r="H627" s="7" t="s">
        <v>790</v>
      </c>
      <c r="J627" s="7" t="str">
        <f>IF(K627='วิชา-ชั้นที่สอน'!$B$17,'วิชา-ชั้นที่สอน'!$A$17,IF(K627='วิชา-ชั้นที่สอน'!$B$18,'วิชา-ชั้นที่สอน'!$A$18,IF(K627='วิชา-ชั้นที่สอน'!$B$19,'วิชา-ชั้นที่สอน'!$A$19,IF(K627='วิชา-ชั้นที่สอน'!$B$20,'วิชา-ชั้นที่สอน'!$A$20,IF(K627='วิชา-ชั้นที่สอน'!$B$21,'วิชา-ชั้นที่สอน'!$A$21,IF(K627='วิชา-ชั้นที่สอน'!$B$22,'วิชา-ชั้นที่สอน'!$A$22,IF(K627='วิชา-ชั้นที่สอน'!$B$23,'วิชา-ชั้นที่สอน'!$A$23,"-")))))))</f>
        <v>ช67314</v>
      </c>
      <c r="K627" s="7" t="s">
        <v>1851</v>
      </c>
      <c r="L627" s="7" t="str">
        <f>IF(J627=0,"",IF(J627="-","",IF(J627="","",VLOOKUP(J627,'วิชา-ชั้นที่สอน'!$A$3:$F$59,3,FALSE))))</f>
        <v>นายธนินภัท วิชรัจจ์</v>
      </c>
      <c r="M627" s="7">
        <f>IF(L627=$M$4,MAX(M$1:$M626)+1,"")</f>
        <v>83</v>
      </c>
      <c r="N627" s="7" t="str">
        <f>IF($L627=N$4,MAX(N$1:N626)+1,"")</f>
        <v/>
      </c>
      <c r="O627" s="7" t="str">
        <f>IF($L627=O$4,MAX(O$1:O626)+1,"")</f>
        <v/>
      </c>
      <c r="P627" s="7" t="str">
        <f>IF($L627=P$4,MAX(P$1:P626)+1,"")</f>
        <v/>
      </c>
      <c r="Q627" s="7" t="str">
        <f>IF($L627=Q$4,MAX(Q$1:Q626)+1,"")</f>
        <v/>
      </c>
      <c r="R627" s="7" t="str">
        <f>IF($L627=R$4,MAX(R$1:R626)+1,"")</f>
        <v/>
      </c>
      <c r="S627" s="7" t="str">
        <f>IF($L627=S$4,MAX(S$1:S626)+1,"")</f>
        <v/>
      </c>
      <c r="T627" s="7" t="str">
        <f>IF($L627=T$4,MAX(T$1:T626)+1,"")</f>
        <v/>
      </c>
      <c r="U627" s="7" t="str">
        <f>IF($L627=U$4,MAX(U$1:U626)+1,"")</f>
        <v/>
      </c>
      <c r="V627" s="6">
        <f t="shared" si="39"/>
        <v>83</v>
      </c>
      <c r="X627" s="7" t="str">
        <f>IF($J627=X$4,MAX(X$1:X626)+1,"")</f>
        <v/>
      </c>
      <c r="Y627" s="7" t="str">
        <f>IF($J627=Y$4,MAX(Y$1:Y626)+1,"")</f>
        <v/>
      </c>
      <c r="Z627" s="7" t="str">
        <f>IF($J627=Z$4,MAX(Z$1:Z626)+1,"")</f>
        <v/>
      </c>
      <c r="AA627" s="7" t="str">
        <f>IF($J627=AA$4,MAX(AA$1:AA626)+1,"")</f>
        <v/>
      </c>
      <c r="AB627" s="7" t="str">
        <f>IF($J627=AB$4,MAX(AB$1:AB626)+1,"")</f>
        <v/>
      </c>
      <c r="AC627" s="7" t="str">
        <f>IF($J627=AC$4,MAX(AC$1:AC626)+1,"")</f>
        <v/>
      </c>
      <c r="AD627" s="7" t="str">
        <f>IF($J627=AD$4,MAX(AD$1:AD626)+1,"")</f>
        <v/>
      </c>
      <c r="AE627" s="7" t="str">
        <f>IF($J627=AE$4,MAX(AE$1:AE626)+1,"")</f>
        <v/>
      </c>
      <c r="AF627" s="7" t="str">
        <f>IF($J627=AF$4,MAX(AF$1:AF626)+1,"")</f>
        <v/>
      </c>
      <c r="AG627" s="7" t="str">
        <f>IF($J627=AG$4,MAX(AG$1:AG626)+1,"")</f>
        <v/>
      </c>
      <c r="AH627" s="7" t="str">
        <f>IF($J627=AH$4,MAX(AH$1:AH626)+1,"")</f>
        <v/>
      </c>
      <c r="AI627" s="7" t="str">
        <f>IF($J627=AI$4,MAX(AI$1:AI626)+1,"")</f>
        <v/>
      </c>
      <c r="AJ627" s="7" t="str">
        <f>IF($J627=AJ$4,MAX(AJ$1:AJ626)+1,"")</f>
        <v/>
      </c>
      <c r="AK627" s="7" t="str">
        <f>IF($J627=AK$4,MAX(AK$1:AK626)+1,"")</f>
        <v/>
      </c>
      <c r="AL627" s="7" t="str">
        <f>IF($J627=AL$4,MAX(AL$1:AL626)+1,"")</f>
        <v/>
      </c>
      <c r="AM627" s="7" t="str">
        <f>IF($J627=AM$4,MAX(AM$1:AM626)+1,"")</f>
        <v/>
      </c>
      <c r="AN627" s="7" t="str">
        <f>IF($J627=AN$4,MAX(AN$1:AN626)+1,"")</f>
        <v/>
      </c>
      <c r="AO627" s="7" t="str">
        <f>IF($J627=AO$4,MAX(AO$1:AO626)+1,"")</f>
        <v/>
      </c>
      <c r="AP627" s="7" t="str">
        <f>IF($J627=AP$4,MAX(AP$1:AP626)+1,"")</f>
        <v/>
      </c>
      <c r="AQ627" s="7" t="str">
        <f>IF($J627=AQ$4,MAX(AQ$1:AQ626)+1,"")</f>
        <v/>
      </c>
      <c r="AR627" s="7">
        <f>IF($J627=AR$4,MAX(AR$1:AR626)+1,"")</f>
        <v>6</v>
      </c>
      <c r="AS627" s="7" t="str">
        <f>IF($J627=AS$4,MAX(AS$1:AS626)+1,"")</f>
        <v/>
      </c>
      <c r="AT627" s="7" t="str">
        <f>IF($J627=AT$4,MAX(AT$1:AT626)+1,"")</f>
        <v/>
      </c>
      <c r="AU627" s="7" t="str">
        <f>IF($J627=AU$4,MAX(AU$1:AU626)+1,"")</f>
        <v/>
      </c>
      <c r="AV627" s="7" t="str">
        <f>IF($J627=AV$4,MAX(AV$1:AV626)+1,"")</f>
        <v/>
      </c>
      <c r="AW627" s="7" t="str">
        <f>IF($J627=AW$4,MAX(AW$1:AW626)+1,"")</f>
        <v/>
      </c>
      <c r="AX627" s="7" t="str">
        <f>IF($J627=AX$4,MAX(AX$1:AX626)+1,"")</f>
        <v/>
      </c>
      <c r="AY627" s="7" t="str">
        <f>IF($J627=AY$4,MAX(AY$1:AY626)+1,"")</f>
        <v/>
      </c>
      <c r="AZ627" s="7" t="str">
        <f>IF($J627=AZ$4,MAX(AZ$1:AZ626)+1,"")</f>
        <v/>
      </c>
      <c r="BA627" s="7" t="str">
        <f>IF($J627=BA$4,MAX(BA$1:BA626)+1,"")</f>
        <v/>
      </c>
      <c r="BB627" s="7" t="str">
        <f>IF($J627=BB$4,MAX(BB$1:BB626)+1,"")</f>
        <v/>
      </c>
      <c r="BC627" s="7" t="str">
        <f>IF($J627=BC$4,MAX(BC$1:BC626)+1,"")</f>
        <v/>
      </c>
      <c r="BD627" s="7" t="str">
        <f>IF($J627=BD$4,MAX(BD$1:BD626)+1,"")</f>
        <v/>
      </c>
      <c r="BE627" s="7" t="str">
        <f>IF($J627=BE$4,MAX(BE$1:BE626)+1,"")</f>
        <v/>
      </c>
      <c r="BF627" s="7" t="str">
        <f>IF($J627=BF$4,MAX(BF$1:BF626)+1,"")</f>
        <v/>
      </c>
      <c r="BG627" s="7" t="str">
        <f>IF($J627=BG$4,MAX(BG$1:BG626)+1,"")</f>
        <v/>
      </c>
      <c r="BH627" s="7" t="str">
        <f>IF($J627=BH$4,MAX(BH$1:BH626)+1,"")</f>
        <v/>
      </c>
      <c r="BI627" s="6">
        <f t="shared" si="40"/>
        <v>6</v>
      </c>
    </row>
    <row r="628" spans="1:61">
      <c r="A628" s="6" t="str">
        <f t="shared" si="41"/>
        <v>มัธยมศึกษาปีที่ 3/3-16</v>
      </c>
      <c r="B628" s="6" t="str">
        <f t="shared" si="38"/>
        <v>ช67314-7</v>
      </c>
      <c r="D628" s="7">
        <v>16</v>
      </c>
      <c r="E628" s="7" t="s">
        <v>1728</v>
      </c>
      <c r="F628" s="6" t="s">
        <v>2061</v>
      </c>
      <c r="G628" s="6" t="s">
        <v>1729</v>
      </c>
      <c r="H628" s="7" t="s">
        <v>790</v>
      </c>
      <c r="J628" s="7" t="str">
        <f>IF(K628='วิชา-ชั้นที่สอน'!$B$17,'วิชา-ชั้นที่สอน'!$A$17,IF(K628='วิชา-ชั้นที่สอน'!$B$18,'วิชา-ชั้นที่สอน'!$A$18,IF(K628='วิชา-ชั้นที่สอน'!$B$19,'วิชา-ชั้นที่สอน'!$A$19,IF(K628='วิชา-ชั้นที่สอน'!$B$20,'วิชา-ชั้นที่สอน'!$A$20,IF(K628='วิชา-ชั้นที่สอน'!$B$21,'วิชา-ชั้นที่สอน'!$A$21,IF(K628='วิชา-ชั้นที่สอน'!$B$22,'วิชา-ชั้นที่สอน'!$A$22,IF(K628='วิชา-ชั้นที่สอน'!$B$23,'วิชา-ชั้นที่สอน'!$A$23,"-")))))))</f>
        <v>ช67314</v>
      </c>
      <c r="K628" s="7" t="s">
        <v>1851</v>
      </c>
      <c r="L628" s="7" t="str">
        <f>IF(J628=0,"",IF(J628="-","",IF(J628="","",VLOOKUP(J628,'วิชา-ชั้นที่สอน'!$A$3:$F$59,3,FALSE))))</f>
        <v>นายธนินภัท วิชรัจจ์</v>
      </c>
      <c r="M628" s="7">
        <f>IF(L628=$M$4,MAX(M$1:$M627)+1,"")</f>
        <v>84</v>
      </c>
      <c r="N628" s="7" t="str">
        <f>IF($L628=N$4,MAX(N$1:N627)+1,"")</f>
        <v/>
      </c>
      <c r="O628" s="7" t="str">
        <f>IF($L628=O$4,MAX(O$1:O627)+1,"")</f>
        <v/>
      </c>
      <c r="P628" s="7" t="str">
        <f>IF($L628=P$4,MAX(P$1:P627)+1,"")</f>
        <v/>
      </c>
      <c r="Q628" s="7" t="str">
        <f>IF($L628=Q$4,MAX(Q$1:Q627)+1,"")</f>
        <v/>
      </c>
      <c r="R628" s="7" t="str">
        <f>IF($L628=R$4,MAX(R$1:R627)+1,"")</f>
        <v/>
      </c>
      <c r="S628" s="7" t="str">
        <f>IF($L628=S$4,MAX(S$1:S627)+1,"")</f>
        <v/>
      </c>
      <c r="T628" s="7" t="str">
        <f>IF($L628=T$4,MAX(T$1:T627)+1,"")</f>
        <v/>
      </c>
      <c r="U628" s="7" t="str">
        <f>IF($L628=U$4,MAX(U$1:U627)+1,"")</f>
        <v/>
      </c>
      <c r="V628" s="6">
        <f t="shared" si="39"/>
        <v>84</v>
      </c>
      <c r="X628" s="7" t="str">
        <f>IF($J628=X$4,MAX(X$1:X627)+1,"")</f>
        <v/>
      </c>
      <c r="Y628" s="7" t="str">
        <f>IF($J628=Y$4,MAX(Y$1:Y627)+1,"")</f>
        <v/>
      </c>
      <c r="Z628" s="7" t="str">
        <f>IF($J628=Z$4,MAX(Z$1:Z627)+1,"")</f>
        <v/>
      </c>
      <c r="AA628" s="7" t="str">
        <f>IF($J628=AA$4,MAX(AA$1:AA627)+1,"")</f>
        <v/>
      </c>
      <c r="AB628" s="7" t="str">
        <f>IF($J628=AB$4,MAX(AB$1:AB627)+1,"")</f>
        <v/>
      </c>
      <c r="AC628" s="7" t="str">
        <f>IF($J628=AC$4,MAX(AC$1:AC627)+1,"")</f>
        <v/>
      </c>
      <c r="AD628" s="7" t="str">
        <f>IF($J628=AD$4,MAX(AD$1:AD627)+1,"")</f>
        <v/>
      </c>
      <c r="AE628" s="7" t="str">
        <f>IF($J628=AE$4,MAX(AE$1:AE627)+1,"")</f>
        <v/>
      </c>
      <c r="AF628" s="7" t="str">
        <f>IF($J628=AF$4,MAX(AF$1:AF627)+1,"")</f>
        <v/>
      </c>
      <c r="AG628" s="7" t="str">
        <f>IF($J628=AG$4,MAX(AG$1:AG627)+1,"")</f>
        <v/>
      </c>
      <c r="AH628" s="7" t="str">
        <f>IF($J628=AH$4,MAX(AH$1:AH627)+1,"")</f>
        <v/>
      </c>
      <c r="AI628" s="7" t="str">
        <f>IF($J628=AI$4,MAX(AI$1:AI627)+1,"")</f>
        <v/>
      </c>
      <c r="AJ628" s="7" t="str">
        <f>IF($J628=AJ$4,MAX(AJ$1:AJ627)+1,"")</f>
        <v/>
      </c>
      <c r="AK628" s="7" t="str">
        <f>IF($J628=AK$4,MAX(AK$1:AK627)+1,"")</f>
        <v/>
      </c>
      <c r="AL628" s="7" t="str">
        <f>IF($J628=AL$4,MAX(AL$1:AL627)+1,"")</f>
        <v/>
      </c>
      <c r="AM628" s="7" t="str">
        <f>IF($J628=AM$4,MAX(AM$1:AM627)+1,"")</f>
        <v/>
      </c>
      <c r="AN628" s="7" t="str">
        <f>IF($J628=AN$4,MAX(AN$1:AN627)+1,"")</f>
        <v/>
      </c>
      <c r="AO628" s="7" t="str">
        <f>IF($J628=AO$4,MAX(AO$1:AO627)+1,"")</f>
        <v/>
      </c>
      <c r="AP628" s="7" t="str">
        <f>IF($J628=AP$4,MAX(AP$1:AP627)+1,"")</f>
        <v/>
      </c>
      <c r="AQ628" s="7" t="str">
        <f>IF($J628=AQ$4,MAX(AQ$1:AQ627)+1,"")</f>
        <v/>
      </c>
      <c r="AR628" s="7">
        <f>IF($J628=AR$4,MAX(AR$1:AR627)+1,"")</f>
        <v>7</v>
      </c>
      <c r="AS628" s="7" t="str">
        <f>IF($J628=AS$4,MAX(AS$1:AS627)+1,"")</f>
        <v/>
      </c>
      <c r="AT628" s="7" t="str">
        <f>IF($J628=AT$4,MAX(AT$1:AT627)+1,"")</f>
        <v/>
      </c>
      <c r="AU628" s="7" t="str">
        <f>IF($J628=AU$4,MAX(AU$1:AU627)+1,"")</f>
        <v/>
      </c>
      <c r="AV628" s="7" t="str">
        <f>IF($J628=AV$4,MAX(AV$1:AV627)+1,"")</f>
        <v/>
      </c>
      <c r="AW628" s="7" t="str">
        <f>IF($J628=AW$4,MAX(AW$1:AW627)+1,"")</f>
        <v/>
      </c>
      <c r="AX628" s="7" t="str">
        <f>IF($J628=AX$4,MAX(AX$1:AX627)+1,"")</f>
        <v/>
      </c>
      <c r="AY628" s="7" t="str">
        <f>IF($J628=AY$4,MAX(AY$1:AY627)+1,"")</f>
        <v/>
      </c>
      <c r="AZ628" s="7" t="str">
        <f>IF($J628=AZ$4,MAX(AZ$1:AZ627)+1,"")</f>
        <v/>
      </c>
      <c r="BA628" s="7" t="str">
        <f>IF($J628=BA$4,MAX(BA$1:BA627)+1,"")</f>
        <v/>
      </c>
      <c r="BB628" s="7" t="str">
        <f>IF($J628=BB$4,MAX(BB$1:BB627)+1,"")</f>
        <v/>
      </c>
      <c r="BC628" s="7" t="str">
        <f>IF($J628=BC$4,MAX(BC$1:BC627)+1,"")</f>
        <v/>
      </c>
      <c r="BD628" s="7" t="str">
        <f>IF($J628=BD$4,MAX(BD$1:BD627)+1,"")</f>
        <v/>
      </c>
      <c r="BE628" s="7" t="str">
        <f>IF($J628=BE$4,MAX(BE$1:BE627)+1,"")</f>
        <v/>
      </c>
      <c r="BF628" s="7" t="str">
        <f>IF($J628=BF$4,MAX(BF$1:BF627)+1,"")</f>
        <v/>
      </c>
      <c r="BG628" s="7" t="str">
        <f>IF($J628=BG$4,MAX(BG$1:BG627)+1,"")</f>
        <v/>
      </c>
      <c r="BH628" s="7" t="str">
        <f>IF($J628=BH$4,MAX(BH$1:BH627)+1,"")</f>
        <v/>
      </c>
      <c r="BI628" s="6">
        <f t="shared" si="40"/>
        <v>7</v>
      </c>
    </row>
    <row r="629" spans="1:61">
      <c r="A629" s="6" t="str">
        <f t="shared" si="41"/>
        <v>มัธยมศึกษาปีที่ 3/3-17</v>
      </c>
      <c r="B629" s="6" t="str">
        <f t="shared" si="38"/>
        <v>ช67308-5</v>
      </c>
      <c r="D629" s="7">
        <v>17</v>
      </c>
      <c r="E629" s="7" t="s">
        <v>1730</v>
      </c>
      <c r="F629" s="6" t="s">
        <v>2062</v>
      </c>
      <c r="G629" s="6" t="s">
        <v>2063</v>
      </c>
      <c r="H629" s="7" t="s">
        <v>790</v>
      </c>
      <c r="J629" s="7" t="str">
        <f>IF(K629='วิชา-ชั้นที่สอน'!$B$17,'วิชา-ชั้นที่สอน'!$A$17,IF(K629='วิชา-ชั้นที่สอน'!$B$18,'วิชา-ชั้นที่สอน'!$A$18,IF(K629='วิชา-ชั้นที่สอน'!$B$19,'วิชา-ชั้นที่สอน'!$A$19,IF(K629='วิชา-ชั้นที่สอน'!$B$20,'วิชา-ชั้นที่สอน'!$A$20,IF(K629='วิชา-ชั้นที่สอน'!$B$21,'วิชา-ชั้นที่สอน'!$A$21,IF(K629='วิชา-ชั้นที่สอน'!$B$22,'วิชา-ชั้นที่สอน'!$A$22,IF(K629='วิชา-ชั้นที่สอน'!$B$23,'วิชา-ชั้นที่สอน'!$A$23,"-")))))))</f>
        <v>ช67308</v>
      </c>
      <c r="K629" s="7" t="s">
        <v>1948</v>
      </c>
      <c r="L629" s="7" t="str">
        <f>IF(J629=0,"",IF(J629="-","",IF(J629="","",VLOOKUP(J629,'วิชา-ชั้นที่สอน'!$A$3:$F$59,3,FALSE))))</f>
        <v>นางภัณฑิลา โนนทะขาม</v>
      </c>
      <c r="M629" s="7" t="str">
        <f>IF(L629=$M$4,MAX(M$1:$M628)+1,"")</f>
        <v/>
      </c>
      <c r="N629" s="7" t="str">
        <f>IF($L629=N$4,MAX(N$1:N628)+1,"")</f>
        <v/>
      </c>
      <c r="O629" s="7" t="str">
        <f>IF($L629=O$4,MAX(O$1:O628)+1,"")</f>
        <v/>
      </c>
      <c r="P629" s="7" t="str">
        <f>IF($L629=P$4,MAX(P$1:P628)+1,"")</f>
        <v/>
      </c>
      <c r="Q629" s="7" t="str">
        <f>IF($L629=Q$4,MAX(Q$1:Q628)+1,"")</f>
        <v/>
      </c>
      <c r="R629" s="7">
        <f>IF($L629=R$4,MAX(R$1:R628)+1,"")</f>
        <v>47</v>
      </c>
      <c r="S629" s="7" t="str">
        <f>IF($L629=S$4,MAX(S$1:S628)+1,"")</f>
        <v/>
      </c>
      <c r="T629" s="7" t="str">
        <f>IF($L629=T$4,MAX(T$1:T628)+1,"")</f>
        <v/>
      </c>
      <c r="U629" s="7" t="str">
        <f>IF($L629=U$4,MAX(U$1:U628)+1,"")</f>
        <v/>
      </c>
      <c r="V629" s="6">
        <f t="shared" si="39"/>
        <v>47</v>
      </c>
      <c r="X629" s="7" t="str">
        <f>IF($J629=X$4,MAX(X$1:X628)+1,"")</f>
        <v/>
      </c>
      <c r="Y629" s="7" t="str">
        <f>IF($J629=Y$4,MAX(Y$1:Y628)+1,"")</f>
        <v/>
      </c>
      <c r="Z629" s="7" t="str">
        <f>IF($J629=Z$4,MAX(Z$1:Z628)+1,"")</f>
        <v/>
      </c>
      <c r="AA629" s="7" t="str">
        <f>IF($J629=AA$4,MAX(AA$1:AA628)+1,"")</f>
        <v/>
      </c>
      <c r="AB629" s="7" t="str">
        <f>IF($J629=AB$4,MAX(AB$1:AB628)+1,"")</f>
        <v/>
      </c>
      <c r="AC629" s="7" t="str">
        <f>IF($J629=AC$4,MAX(AC$1:AC628)+1,"")</f>
        <v/>
      </c>
      <c r="AD629" s="7" t="str">
        <f>IF($J629=AD$4,MAX(AD$1:AD628)+1,"")</f>
        <v/>
      </c>
      <c r="AE629" s="7" t="str">
        <f>IF($J629=AE$4,MAX(AE$1:AE628)+1,"")</f>
        <v/>
      </c>
      <c r="AF629" s="7" t="str">
        <f>IF($J629=AF$4,MAX(AF$1:AF628)+1,"")</f>
        <v/>
      </c>
      <c r="AG629" s="7" t="str">
        <f>IF($J629=AG$4,MAX(AG$1:AG628)+1,"")</f>
        <v/>
      </c>
      <c r="AH629" s="7" t="str">
        <f>IF($J629=AH$4,MAX(AH$1:AH628)+1,"")</f>
        <v/>
      </c>
      <c r="AI629" s="7" t="str">
        <f>IF($J629=AI$4,MAX(AI$1:AI628)+1,"")</f>
        <v/>
      </c>
      <c r="AJ629" s="7" t="str">
        <f>IF($J629=AJ$4,MAX(AJ$1:AJ628)+1,"")</f>
        <v/>
      </c>
      <c r="AK629" s="7" t="str">
        <f>IF($J629=AK$4,MAX(AK$1:AK628)+1,"")</f>
        <v/>
      </c>
      <c r="AL629" s="7">
        <f>IF($J629=AL$4,MAX(AL$1:AL628)+1,"")</f>
        <v>5</v>
      </c>
      <c r="AM629" s="7" t="str">
        <f>IF($J629=AM$4,MAX(AM$1:AM628)+1,"")</f>
        <v/>
      </c>
      <c r="AN629" s="7" t="str">
        <f>IF($J629=AN$4,MAX(AN$1:AN628)+1,"")</f>
        <v/>
      </c>
      <c r="AO629" s="7" t="str">
        <f>IF($J629=AO$4,MAX(AO$1:AO628)+1,"")</f>
        <v/>
      </c>
      <c r="AP629" s="7" t="str">
        <f>IF($J629=AP$4,MAX(AP$1:AP628)+1,"")</f>
        <v/>
      </c>
      <c r="AQ629" s="7" t="str">
        <f>IF($J629=AQ$4,MAX(AQ$1:AQ628)+1,"")</f>
        <v/>
      </c>
      <c r="AR629" s="7" t="str">
        <f>IF($J629=AR$4,MAX(AR$1:AR628)+1,"")</f>
        <v/>
      </c>
      <c r="AS629" s="7" t="str">
        <f>IF($J629=AS$4,MAX(AS$1:AS628)+1,"")</f>
        <v/>
      </c>
      <c r="AT629" s="7" t="str">
        <f>IF($J629=AT$4,MAX(AT$1:AT628)+1,"")</f>
        <v/>
      </c>
      <c r="AU629" s="7" t="str">
        <f>IF($J629=AU$4,MAX(AU$1:AU628)+1,"")</f>
        <v/>
      </c>
      <c r="AV629" s="7" t="str">
        <f>IF($J629=AV$4,MAX(AV$1:AV628)+1,"")</f>
        <v/>
      </c>
      <c r="AW629" s="7" t="str">
        <f>IF($J629=AW$4,MAX(AW$1:AW628)+1,"")</f>
        <v/>
      </c>
      <c r="AX629" s="7" t="str">
        <f>IF($J629=AX$4,MAX(AX$1:AX628)+1,"")</f>
        <v/>
      </c>
      <c r="AY629" s="7" t="str">
        <f>IF($J629=AY$4,MAX(AY$1:AY628)+1,"")</f>
        <v/>
      </c>
      <c r="AZ629" s="7" t="str">
        <f>IF($J629=AZ$4,MAX(AZ$1:AZ628)+1,"")</f>
        <v/>
      </c>
      <c r="BA629" s="7" t="str">
        <f>IF($J629=BA$4,MAX(BA$1:BA628)+1,"")</f>
        <v/>
      </c>
      <c r="BB629" s="7" t="str">
        <f>IF($J629=BB$4,MAX(BB$1:BB628)+1,"")</f>
        <v/>
      </c>
      <c r="BC629" s="7" t="str">
        <f>IF($J629=BC$4,MAX(BC$1:BC628)+1,"")</f>
        <v/>
      </c>
      <c r="BD629" s="7" t="str">
        <f>IF($J629=BD$4,MAX(BD$1:BD628)+1,"")</f>
        <v/>
      </c>
      <c r="BE629" s="7" t="str">
        <f>IF($J629=BE$4,MAX(BE$1:BE628)+1,"")</f>
        <v/>
      </c>
      <c r="BF629" s="7" t="str">
        <f>IF($J629=BF$4,MAX(BF$1:BF628)+1,"")</f>
        <v/>
      </c>
      <c r="BG629" s="7" t="str">
        <f>IF($J629=BG$4,MAX(BG$1:BG628)+1,"")</f>
        <v/>
      </c>
      <c r="BH629" s="7" t="str">
        <f>IF($J629=BH$4,MAX(BH$1:BH628)+1,"")</f>
        <v/>
      </c>
      <c r="BI629" s="6">
        <f t="shared" si="40"/>
        <v>5</v>
      </c>
    </row>
    <row r="630" spans="1:61">
      <c r="A630" s="6" t="str">
        <f t="shared" si="41"/>
        <v>มัธยมศึกษาปีที่ 3/3-18</v>
      </c>
      <c r="B630" s="6" t="str">
        <f t="shared" si="38"/>
        <v>ช67308-6</v>
      </c>
      <c r="D630" s="7">
        <v>18</v>
      </c>
      <c r="E630" s="7" t="s">
        <v>1731</v>
      </c>
      <c r="F630" s="6" t="s">
        <v>1732</v>
      </c>
      <c r="G630" s="6" t="s">
        <v>2064</v>
      </c>
      <c r="H630" s="7" t="s">
        <v>790</v>
      </c>
      <c r="J630" s="7" t="str">
        <f>IF(K630='วิชา-ชั้นที่สอน'!$B$17,'วิชา-ชั้นที่สอน'!$A$17,IF(K630='วิชา-ชั้นที่สอน'!$B$18,'วิชา-ชั้นที่สอน'!$A$18,IF(K630='วิชา-ชั้นที่สอน'!$B$19,'วิชา-ชั้นที่สอน'!$A$19,IF(K630='วิชา-ชั้นที่สอน'!$B$20,'วิชา-ชั้นที่สอน'!$A$20,IF(K630='วิชา-ชั้นที่สอน'!$B$21,'วิชา-ชั้นที่สอน'!$A$21,IF(K630='วิชา-ชั้นที่สอน'!$B$22,'วิชา-ชั้นที่สอน'!$A$22,IF(K630='วิชา-ชั้นที่สอน'!$B$23,'วิชา-ชั้นที่สอน'!$A$23,"-")))))))</f>
        <v>ช67308</v>
      </c>
      <c r="K630" s="7" t="s">
        <v>1948</v>
      </c>
      <c r="L630" s="7" t="str">
        <f>IF(J630=0,"",IF(J630="-","",IF(J630="","",VLOOKUP(J630,'วิชา-ชั้นที่สอน'!$A$3:$F$59,3,FALSE))))</f>
        <v>นางภัณฑิลา โนนทะขาม</v>
      </c>
      <c r="M630" s="7" t="str">
        <f>IF(L630=$M$4,MAX(M$1:$M629)+1,"")</f>
        <v/>
      </c>
      <c r="N630" s="7" t="str">
        <f>IF($L630=N$4,MAX(N$1:N629)+1,"")</f>
        <v/>
      </c>
      <c r="O630" s="7" t="str">
        <f>IF($L630=O$4,MAX(O$1:O629)+1,"")</f>
        <v/>
      </c>
      <c r="P630" s="7" t="str">
        <f>IF($L630=P$4,MAX(P$1:P629)+1,"")</f>
        <v/>
      </c>
      <c r="Q630" s="7" t="str">
        <f>IF($L630=Q$4,MAX(Q$1:Q629)+1,"")</f>
        <v/>
      </c>
      <c r="R630" s="7">
        <f>IF($L630=R$4,MAX(R$1:R629)+1,"")</f>
        <v>48</v>
      </c>
      <c r="S630" s="7" t="str">
        <f>IF($L630=S$4,MAX(S$1:S629)+1,"")</f>
        <v/>
      </c>
      <c r="T630" s="7" t="str">
        <f>IF($L630=T$4,MAX(T$1:T629)+1,"")</f>
        <v/>
      </c>
      <c r="U630" s="7" t="str">
        <f>IF($L630=U$4,MAX(U$1:U629)+1,"")</f>
        <v/>
      </c>
      <c r="V630" s="6">
        <f t="shared" si="39"/>
        <v>48</v>
      </c>
      <c r="X630" s="7" t="str">
        <f>IF($J630=X$4,MAX(X$1:X629)+1,"")</f>
        <v/>
      </c>
      <c r="Y630" s="7" t="str">
        <f>IF($J630=Y$4,MAX(Y$1:Y629)+1,"")</f>
        <v/>
      </c>
      <c r="Z630" s="7" t="str">
        <f>IF($J630=Z$4,MAX(Z$1:Z629)+1,"")</f>
        <v/>
      </c>
      <c r="AA630" s="7" t="str">
        <f>IF($J630=AA$4,MAX(AA$1:AA629)+1,"")</f>
        <v/>
      </c>
      <c r="AB630" s="7" t="str">
        <f>IF($J630=AB$4,MAX(AB$1:AB629)+1,"")</f>
        <v/>
      </c>
      <c r="AC630" s="7" t="str">
        <f>IF($J630=AC$4,MAX(AC$1:AC629)+1,"")</f>
        <v/>
      </c>
      <c r="AD630" s="7" t="str">
        <f>IF($J630=AD$4,MAX(AD$1:AD629)+1,"")</f>
        <v/>
      </c>
      <c r="AE630" s="7" t="str">
        <f>IF($J630=AE$4,MAX(AE$1:AE629)+1,"")</f>
        <v/>
      </c>
      <c r="AF630" s="7" t="str">
        <f>IF($J630=AF$4,MAX(AF$1:AF629)+1,"")</f>
        <v/>
      </c>
      <c r="AG630" s="7" t="str">
        <f>IF($J630=AG$4,MAX(AG$1:AG629)+1,"")</f>
        <v/>
      </c>
      <c r="AH630" s="7" t="str">
        <f>IF($J630=AH$4,MAX(AH$1:AH629)+1,"")</f>
        <v/>
      </c>
      <c r="AI630" s="7" t="str">
        <f>IF($J630=AI$4,MAX(AI$1:AI629)+1,"")</f>
        <v/>
      </c>
      <c r="AJ630" s="7" t="str">
        <f>IF($J630=AJ$4,MAX(AJ$1:AJ629)+1,"")</f>
        <v/>
      </c>
      <c r="AK630" s="7" t="str">
        <f>IF($J630=AK$4,MAX(AK$1:AK629)+1,"")</f>
        <v/>
      </c>
      <c r="AL630" s="7">
        <f>IF($J630=AL$4,MAX(AL$1:AL629)+1,"")</f>
        <v>6</v>
      </c>
      <c r="AM630" s="7" t="str">
        <f>IF($J630=AM$4,MAX(AM$1:AM629)+1,"")</f>
        <v/>
      </c>
      <c r="AN630" s="7" t="str">
        <f>IF($J630=AN$4,MAX(AN$1:AN629)+1,"")</f>
        <v/>
      </c>
      <c r="AO630" s="7" t="str">
        <f>IF($J630=AO$4,MAX(AO$1:AO629)+1,"")</f>
        <v/>
      </c>
      <c r="AP630" s="7" t="str">
        <f>IF($J630=AP$4,MAX(AP$1:AP629)+1,"")</f>
        <v/>
      </c>
      <c r="AQ630" s="7" t="str">
        <f>IF($J630=AQ$4,MAX(AQ$1:AQ629)+1,"")</f>
        <v/>
      </c>
      <c r="AR630" s="7" t="str">
        <f>IF($J630=AR$4,MAX(AR$1:AR629)+1,"")</f>
        <v/>
      </c>
      <c r="AS630" s="7" t="str">
        <f>IF($J630=AS$4,MAX(AS$1:AS629)+1,"")</f>
        <v/>
      </c>
      <c r="AT630" s="7" t="str">
        <f>IF($J630=AT$4,MAX(AT$1:AT629)+1,"")</f>
        <v/>
      </c>
      <c r="AU630" s="7" t="str">
        <f>IF($J630=AU$4,MAX(AU$1:AU629)+1,"")</f>
        <v/>
      </c>
      <c r="AV630" s="7" t="str">
        <f>IF($J630=AV$4,MAX(AV$1:AV629)+1,"")</f>
        <v/>
      </c>
      <c r="AW630" s="7" t="str">
        <f>IF($J630=AW$4,MAX(AW$1:AW629)+1,"")</f>
        <v/>
      </c>
      <c r="AX630" s="7" t="str">
        <f>IF($J630=AX$4,MAX(AX$1:AX629)+1,"")</f>
        <v/>
      </c>
      <c r="AY630" s="7" t="str">
        <f>IF($J630=AY$4,MAX(AY$1:AY629)+1,"")</f>
        <v/>
      </c>
      <c r="AZ630" s="7" t="str">
        <f>IF($J630=AZ$4,MAX(AZ$1:AZ629)+1,"")</f>
        <v/>
      </c>
      <c r="BA630" s="7" t="str">
        <f>IF($J630=BA$4,MAX(BA$1:BA629)+1,"")</f>
        <v/>
      </c>
      <c r="BB630" s="7" t="str">
        <f>IF($J630=BB$4,MAX(BB$1:BB629)+1,"")</f>
        <v/>
      </c>
      <c r="BC630" s="7" t="str">
        <f>IF($J630=BC$4,MAX(BC$1:BC629)+1,"")</f>
        <v/>
      </c>
      <c r="BD630" s="7" t="str">
        <f>IF($J630=BD$4,MAX(BD$1:BD629)+1,"")</f>
        <v/>
      </c>
      <c r="BE630" s="7" t="str">
        <f>IF($J630=BE$4,MAX(BE$1:BE629)+1,"")</f>
        <v/>
      </c>
      <c r="BF630" s="7" t="str">
        <f>IF($J630=BF$4,MAX(BF$1:BF629)+1,"")</f>
        <v/>
      </c>
      <c r="BG630" s="7" t="str">
        <f>IF($J630=BG$4,MAX(BG$1:BG629)+1,"")</f>
        <v/>
      </c>
      <c r="BH630" s="7" t="str">
        <f>IF($J630=BH$4,MAX(BH$1:BH629)+1,"")</f>
        <v/>
      </c>
      <c r="BI630" s="6">
        <f t="shared" si="40"/>
        <v>6</v>
      </c>
    </row>
    <row r="631" spans="1:61">
      <c r="A631" s="6" t="str">
        <f t="shared" si="41"/>
        <v>มัธยมศึกษาปีที่ 3/3-19</v>
      </c>
      <c r="B631" s="6" t="str">
        <f t="shared" si="38"/>
        <v>ช67314-8</v>
      </c>
      <c r="D631" s="7">
        <v>19</v>
      </c>
      <c r="E631" s="7" t="s">
        <v>1733</v>
      </c>
      <c r="F631" s="6" t="s">
        <v>1734</v>
      </c>
      <c r="G631" s="6" t="s">
        <v>2065</v>
      </c>
      <c r="H631" s="7" t="s">
        <v>790</v>
      </c>
      <c r="J631" s="7" t="str">
        <f>IF(K631='วิชา-ชั้นที่สอน'!$B$17,'วิชา-ชั้นที่สอน'!$A$17,IF(K631='วิชา-ชั้นที่สอน'!$B$18,'วิชา-ชั้นที่สอน'!$A$18,IF(K631='วิชา-ชั้นที่สอน'!$B$19,'วิชา-ชั้นที่สอน'!$A$19,IF(K631='วิชา-ชั้นที่สอน'!$B$20,'วิชา-ชั้นที่สอน'!$A$20,IF(K631='วิชา-ชั้นที่สอน'!$B$21,'วิชา-ชั้นที่สอน'!$A$21,IF(K631='วิชา-ชั้นที่สอน'!$B$22,'วิชา-ชั้นที่สอน'!$A$22,IF(K631='วิชา-ชั้นที่สอน'!$B$23,'วิชา-ชั้นที่สอน'!$A$23,"-")))))))</f>
        <v>ช67314</v>
      </c>
      <c r="K631" s="7" t="s">
        <v>1851</v>
      </c>
      <c r="L631" s="7" t="str">
        <f>IF(J631=0,"",IF(J631="-","",IF(J631="","",VLOOKUP(J631,'วิชา-ชั้นที่สอน'!$A$3:$F$59,3,FALSE))))</f>
        <v>นายธนินภัท วิชรัจจ์</v>
      </c>
      <c r="M631" s="7">
        <f>IF(L631=$M$4,MAX(M$1:$M630)+1,"")</f>
        <v>85</v>
      </c>
      <c r="N631" s="7" t="str">
        <f>IF($L631=N$4,MAX(N$1:N630)+1,"")</f>
        <v/>
      </c>
      <c r="O631" s="7" t="str">
        <f>IF($L631=O$4,MAX(O$1:O630)+1,"")</f>
        <v/>
      </c>
      <c r="P631" s="7" t="str">
        <f>IF($L631=P$4,MAX(P$1:P630)+1,"")</f>
        <v/>
      </c>
      <c r="Q631" s="7" t="str">
        <f>IF($L631=Q$4,MAX(Q$1:Q630)+1,"")</f>
        <v/>
      </c>
      <c r="R631" s="7" t="str">
        <f>IF($L631=R$4,MAX(R$1:R630)+1,"")</f>
        <v/>
      </c>
      <c r="S631" s="7" t="str">
        <f>IF($L631=S$4,MAX(S$1:S630)+1,"")</f>
        <v/>
      </c>
      <c r="T631" s="7" t="str">
        <f>IF($L631=T$4,MAX(T$1:T630)+1,"")</f>
        <v/>
      </c>
      <c r="U631" s="7" t="str">
        <f>IF($L631=U$4,MAX(U$1:U630)+1,"")</f>
        <v/>
      </c>
      <c r="V631" s="6">
        <f t="shared" si="39"/>
        <v>85</v>
      </c>
      <c r="X631" s="7" t="str">
        <f>IF($J631=X$4,MAX(X$1:X630)+1,"")</f>
        <v/>
      </c>
      <c r="Y631" s="7" t="str">
        <f>IF($J631=Y$4,MAX(Y$1:Y630)+1,"")</f>
        <v/>
      </c>
      <c r="Z631" s="7" t="str">
        <f>IF($J631=Z$4,MAX(Z$1:Z630)+1,"")</f>
        <v/>
      </c>
      <c r="AA631" s="7" t="str">
        <f>IF($J631=AA$4,MAX(AA$1:AA630)+1,"")</f>
        <v/>
      </c>
      <c r="AB631" s="7" t="str">
        <f>IF($J631=AB$4,MAX(AB$1:AB630)+1,"")</f>
        <v/>
      </c>
      <c r="AC631" s="7" t="str">
        <f>IF($J631=AC$4,MAX(AC$1:AC630)+1,"")</f>
        <v/>
      </c>
      <c r="AD631" s="7" t="str">
        <f>IF($J631=AD$4,MAX(AD$1:AD630)+1,"")</f>
        <v/>
      </c>
      <c r="AE631" s="7" t="str">
        <f>IF($J631=AE$4,MAX(AE$1:AE630)+1,"")</f>
        <v/>
      </c>
      <c r="AF631" s="7" t="str">
        <f>IF($J631=AF$4,MAX(AF$1:AF630)+1,"")</f>
        <v/>
      </c>
      <c r="AG631" s="7" t="str">
        <f>IF($J631=AG$4,MAX(AG$1:AG630)+1,"")</f>
        <v/>
      </c>
      <c r="AH631" s="7" t="str">
        <f>IF($J631=AH$4,MAX(AH$1:AH630)+1,"")</f>
        <v/>
      </c>
      <c r="AI631" s="7" t="str">
        <f>IF($J631=AI$4,MAX(AI$1:AI630)+1,"")</f>
        <v/>
      </c>
      <c r="AJ631" s="7" t="str">
        <f>IF($J631=AJ$4,MAX(AJ$1:AJ630)+1,"")</f>
        <v/>
      </c>
      <c r="AK631" s="7" t="str">
        <f>IF($J631=AK$4,MAX(AK$1:AK630)+1,"")</f>
        <v/>
      </c>
      <c r="AL631" s="7" t="str">
        <f>IF($J631=AL$4,MAX(AL$1:AL630)+1,"")</f>
        <v/>
      </c>
      <c r="AM631" s="7" t="str">
        <f>IF($J631=AM$4,MAX(AM$1:AM630)+1,"")</f>
        <v/>
      </c>
      <c r="AN631" s="7" t="str">
        <f>IF($J631=AN$4,MAX(AN$1:AN630)+1,"")</f>
        <v/>
      </c>
      <c r="AO631" s="7" t="str">
        <f>IF($J631=AO$4,MAX(AO$1:AO630)+1,"")</f>
        <v/>
      </c>
      <c r="AP631" s="7" t="str">
        <f>IF($J631=AP$4,MAX(AP$1:AP630)+1,"")</f>
        <v/>
      </c>
      <c r="AQ631" s="7" t="str">
        <f>IF($J631=AQ$4,MAX(AQ$1:AQ630)+1,"")</f>
        <v/>
      </c>
      <c r="AR631" s="7">
        <f>IF($J631=AR$4,MAX(AR$1:AR630)+1,"")</f>
        <v>8</v>
      </c>
      <c r="AS631" s="7" t="str">
        <f>IF($J631=AS$4,MAX(AS$1:AS630)+1,"")</f>
        <v/>
      </c>
      <c r="AT631" s="7" t="str">
        <f>IF($J631=AT$4,MAX(AT$1:AT630)+1,"")</f>
        <v/>
      </c>
      <c r="AU631" s="7" t="str">
        <f>IF($J631=AU$4,MAX(AU$1:AU630)+1,"")</f>
        <v/>
      </c>
      <c r="AV631" s="7" t="str">
        <f>IF($J631=AV$4,MAX(AV$1:AV630)+1,"")</f>
        <v/>
      </c>
      <c r="AW631" s="7" t="str">
        <f>IF($J631=AW$4,MAX(AW$1:AW630)+1,"")</f>
        <v/>
      </c>
      <c r="AX631" s="7" t="str">
        <f>IF($J631=AX$4,MAX(AX$1:AX630)+1,"")</f>
        <v/>
      </c>
      <c r="AY631" s="7" t="str">
        <f>IF($J631=AY$4,MAX(AY$1:AY630)+1,"")</f>
        <v/>
      </c>
      <c r="AZ631" s="7" t="str">
        <f>IF($J631=AZ$4,MAX(AZ$1:AZ630)+1,"")</f>
        <v/>
      </c>
      <c r="BA631" s="7" t="str">
        <f>IF($J631=BA$4,MAX(BA$1:BA630)+1,"")</f>
        <v/>
      </c>
      <c r="BB631" s="7" t="str">
        <f>IF($J631=BB$4,MAX(BB$1:BB630)+1,"")</f>
        <v/>
      </c>
      <c r="BC631" s="7" t="str">
        <f>IF($J631=BC$4,MAX(BC$1:BC630)+1,"")</f>
        <v/>
      </c>
      <c r="BD631" s="7" t="str">
        <f>IF($J631=BD$4,MAX(BD$1:BD630)+1,"")</f>
        <v/>
      </c>
      <c r="BE631" s="7" t="str">
        <f>IF($J631=BE$4,MAX(BE$1:BE630)+1,"")</f>
        <v/>
      </c>
      <c r="BF631" s="7" t="str">
        <f>IF($J631=BF$4,MAX(BF$1:BF630)+1,"")</f>
        <v/>
      </c>
      <c r="BG631" s="7" t="str">
        <f>IF($J631=BG$4,MAX(BG$1:BG630)+1,"")</f>
        <v/>
      </c>
      <c r="BH631" s="7" t="str">
        <f>IF($J631=BH$4,MAX(BH$1:BH630)+1,"")</f>
        <v/>
      </c>
      <c r="BI631" s="6">
        <f t="shared" si="40"/>
        <v>8</v>
      </c>
    </row>
    <row r="632" spans="1:61">
      <c r="A632" s="6" t="str">
        <f t="shared" si="41"/>
        <v>มัธยมศึกษาปีที่ 3/3-20</v>
      </c>
      <c r="B632" s="6" t="str">
        <f t="shared" si="38"/>
        <v>ช67308-7</v>
      </c>
      <c r="D632" s="7">
        <v>20</v>
      </c>
      <c r="E632" s="7" t="s">
        <v>1735</v>
      </c>
      <c r="F632" s="6" t="s">
        <v>1736</v>
      </c>
      <c r="G632" s="6" t="s">
        <v>1737</v>
      </c>
      <c r="H632" s="7" t="s">
        <v>790</v>
      </c>
      <c r="J632" s="7" t="str">
        <f>IF(K632='วิชา-ชั้นที่สอน'!$B$17,'วิชา-ชั้นที่สอน'!$A$17,IF(K632='วิชา-ชั้นที่สอน'!$B$18,'วิชา-ชั้นที่สอน'!$A$18,IF(K632='วิชา-ชั้นที่สอน'!$B$19,'วิชา-ชั้นที่สอน'!$A$19,IF(K632='วิชา-ชั้นที่สอน'!$B$20,'วิชา-ชั้นที่สอน'!$A$20,IF(K632='วิชา-ชั้นที่สอน'!$B$21,'วิชา-ชั้นที่สอน'!$A$21,IF(K632='วิชา-ชั้นที่สอน'!$B$22,'วิชา-ชั้นที่สอน'!$A$22,IF(K632='วิชา-ชั้นที่สอน'!$B$23,'วิชา-ชั้นที่สอน'!$A$23,"-")))))))</f>
        <v>ช67308</v>
      </c>
      <c r="K632" s="7" t="s">
        <v>1948</v>
      </c>
      <c r="L632" s="7" t="str">
        <f>IF(J632=0,"",IF(J632="-","",IF(J632="","",VLOOKUP(J632,'วิชา-ชั้นที่สอน'!$A$3:$F$59,3,FALSE))))</f>
        <v>นางภัณฑิลา โนนทะขาม</v>
      </c>
      <c r="M632" s="7" t="str">
        <f>IF(L632=$M$4,MAX(M$1:$M631)+1,"")</f>
        <v/>
      </c>
      <c r="N632" s="7" t="str">
        <f>IF($L632=N$4,MAX(N$1:N631)+1,"")</f>
        <v/>
      </c>
      <c r="O632" s="7" t="str">
        <f>IF($L632=O$4,MAX(O$1:O631)+1,"")</f>
        <v/>
      </c>
      <c r="P632" s="7" t="str">
        <f>IF($L632=P$4,MAX(P$1:P631)+1,"")</f>
        <v/>
      </c>
      <c r="Q632" s="7" t="str">
        <f>IF($L632=Q$4,MAX(Q$1:Q631)+1,"")</f>
        <v/>
      </c>
      <c r="R632" s="7">
        <f>IF($L632=R$4,MAX(R$1:R631)+1,"")</f>
        <v>49</v>
      </c>
      <c r="S632" s="7" t="str">
        <f>IF($L632=S$4,MAX(S$1:S631)+1,"")</f>
        <v/>
      </c>
      <c r="T632" s="7" t="str">
        <f>IF($L632=T$4,MAX(T$1:T631)+1,"")</f>
        <v/>
      </c>
      <c r="U632" s="7" t="str">
        <f>IF($L632=U$4,MAX(U$1:U631)+1,"")</f>
        <v/>
      </c>
      <c r="V632" s="6">
        <f t="shared" si="39"/>
        <v>49</v>
      </c>
      <c r="X632" s="7" t="str">
        <f>IF($J632=X$4,MAX(X$1:X631)+1,"")</f>
        <v/>
      </c>
      <c r="Y632" s="7" t="str">
        <f>IF($J632=Y$4,MAX(Y$1:Y631)+1,"")</f>
        <v/>
      </c>
      <c r="Z632" s="7" t="str">
        <f>IF($J632=Z$4,MAX(Z$1:Z631)+1,"")</f>
        <v/>
      </c>
      <c r="AA632" s="7" t="str">
        <f>IF($J632=AA$4,MAX(AA$1:AA631)+1,"")</f>
        <v/>
      </c>
      <c r="AB632" s="7" t="str">
        <f>IF($J632=AB$4,MAX(AB$1:AB631)+1,"")</f>
        <v/>
      </c>
      <c r="AC632" s="7" t="str">
        <f>IF($J632=AC$4,MAX(AC$1:AC631)+1,"")</f>
        <v/>
      </c>
      <c r="AD632" s="7" t="str">
        <f>IF($J632=AD$4,MAX(AD$1:AD631)+1,"")</f>
        <v/>
      </c>
      <c r="AE632" s="7" t="str">
        <f>IF($J632=AE$4,MAX(AE$1:AE631)+1,"")</f>
        <v/>
      </c>
      <c r="AF632" s="7" t="str">
        <f>IF($J632=AF$4,MAX(AF$1:AF631)+1,"")</f>
        <v/>
      </c>
      <c r="AG632" s="7" t="str">
        <f>IF($J632=AG$4,MAX(AG$1:AG631)+1,"")</f>
        <v/>
      </c>
      <c r="AH632" s="7" t="str">
        <f>IF($J632=AH$4,MAX(AH$1:AH631)+1,"")</f>
        <v/>
      </c>
      <c r="AI632" s="7" t="str">
        <f>IF($J632=AI$4,MAX(AI$1:AI631)+1,"")</f>
        <v/>
      </c>
      <c r="AJ632" s="7" t="str">
        <f>IF($J632=AJ$4,MAX(AJ$1:AJ631)+1,"")</f>
        <v/>
      </c>
      <c r="AK632" s="7" t="str">
        <f>IF($J632=AK$4,MAX(AK$1:AK631)+1,"")</f>
        <v/>
      </c>
      <c r="AL632" s="7">
        <f>IF($J632=AL$4,MAX(AL$1:AL631)+1,"")</f>
        <v>7</v>
      </c>
      <c r="AM632" s="7" t="str">
        <f>IF($J632=AM$4,MAX(AM$1:AM631)+1,"")</f>
        <v/>
      </c>
      <c r="AN632" s="7" t="str">
        <f>IF($J632=AN$4,MAX(AN$1:AN631)+1,"")</f>
        <v/>
      </c>
      <c r="AO632" s="7" t="str">
        <f>IF($J632=AO$4,MAX(AO$1:AO631)+1,"")</f>
        <v/>
      </c>
      <c r="AP632" s="7" t="str">
        <f>IF($J632=AP$4,MAX(AP$1:AP631)+1,"")</f>
        <v/>
      </c>
      <c r="AQ632" s="7" t="str">
        <f>IF($J632=AQ$4,MAX(AQ$1:AQ631)+1,"")</f>
        <v/>
      </c>
      <c r="AR632" s="7" t="str">
        <f>IF($J632=AR$4,MAX(AR$1:AR631)+1,"")</f>
        <v/>
      </c>
      <c r="AS632" s="7" t="str">
        <f>IF($J632=AS$4,MAX(AS$1:AS631)+1,"")</f>
        <v/>
      </c>
      <c r="AT632" s="7" t="str">
        <f>IF($J632=AT$4,MAX(AT$1:AT631)+1,"")</f>
        <v/>
      </c>
      <c r="AU632" s="7" t="str">
        <f>IF($J632=AU$4,MAX(AU$1:AU631)+1,"")</f>
        <v/>
      </c>
      <c r="AV632" s="7" t="str">
        <f>IF($J632=AV$4,MAX(AV$1:AV631)+1,"")</f>
        <v/>
      </c>
      <c r="AW632" s="7" t="str">
        <f>IF($J632=AW$4,MAX(AW$1:AW631)+1,"")</f>
        <v/>
      </c>
      <c r="AX632" s="7" t="str">
        <f>IF($J632=AX$4,MAX(AX$1:AX631)+1,"")</f>
        <v/>
      </c>
      <c r="AY632" s="7" t="str">
        <f>IF($J632=AY$4,MAX(AY$1:AY631)+1,"")</f>
        <v/>
      </c>
      <c r="AZ632" s="7" t="str">
        <f>IF($J632=AZ$4,MAX(AZ$1:AZ631)+1,"")</f>
        <v/>
      </c>
      <c r="BA632" s="7" t="str">
        <f>IF($J632=BA$4,MAX(BA$1:BA631)+1,"")</f>
        <v/>
      </c>
      <c r="BB632" s="7" t="str">
        <f>IF($J632=BB$4,MAX(BB$1:BB631)+1,"")</f>
        <v/>
      </c>
      <c r="BC632" s="7" t="str">
        <f>IF($J632=BC$4,MAX(BC$1:BC631)+1,"")</f>
        <v/>
      </c>
      <c r="BD632" s="7" t="str">
        <f>IF($J632=BD$4,MAX(BD$1:BD631)+1,"")</f>
        <v/>
      </c>
      <c r="BE632" s="7" t="str">
        <f>IF($J632=BE$4,MAX(BE$1:BE631)+1,"")</f>
        <v/>
      </c>
      <c r="BF632" s="7" t="str">
        <f>IF($J632=BF$4,MAX(BF$1:BF631)+1,"")</f>
        <v/>
      </c>
      <c r="BG632" s="7" t="str">
        <f>IF($J632=BG$4,MAX(BG$1:BG631)+1,"")</f>
        <v/>
      </c>
      <c r="BH632" s="7" t="str">
        <f>IF($J632=BH$4,MAX(BH$1:BH631)+1,"")</f>
        <v/>
      </c>
      <c r="BI632" s="6">
        <f t="shared" si="40"/>
        <v>7</v>
      </c>
    </row>
    <row r="633" spans="1:61">
      <c r="A633" s="6" t="str">
        <f t="shared" si="41"/>
        <v>มัธยมศึกษาปีที่ 3/3-21</v>
      </c>
      <c r="B633" s="6" t="str">
        <f t="shared" si="38"/>
        <v>ช67311-4</v>
      </c>
      <c r="D633" s="7">
        <v>21</v>
      </c>
      <c r="E633" s="7" t="s">
        <v>1738</v>
      </c>
      <c r="F633" s="6" t="s">
        <v>1739</v>
      </c>
      <c r="G633" s="6" t="s">
        <v>1740</v>
      </c>
      <c r="H633" s="7" t="s">
        <v>790</v>
      </c>
      <c r="J633" s="7" t="str">
        <f>IF(K633='วิชา-ชั้นที่สอน'!$B$17,'วิชา-ชั้นที่สอน'!$A$17,IF(K633='วิชา-ชั้นที่สอน'!$B$18,'วิชา-ชั้นที่สอน'!$A$18,IF(K633='วิชา-ชั้นที่สอน'!$B$19,'วิชา-ชั้นที่สอน'!$A$19,IF(K633='วิชา-ชั้นที่สอน'!$B$20,'วิชา-ชั้นที่สอน'!$A$20,IF(K633='วิชา-ชั้นที่สอน'!$B$21,'วิชา-ชั้นที่สอน'!$A$21,IF(K633='วิชา-ชั้นที่สอน'!$B$22,'วิชา-ชั้นที่สอน'!$A$22,IF(K633='วิชา-ชั้นที่สอน'!$B$23,'วิชา-ชั้นที่สอน'!$A$23,"-")))))))</f>
        <v>ช67311</v>
      </c>
      <c r="K633" s="7" t="s">
        <v>1857</v>
      </c>
      <c r="L633" s="7" t="str">
        <f>IF(J633=0,"",IF(J633="-","",IF(J633="","",VLOOKUP(J633,'วิชา-ชั้นที่สอน'!$A$3:$F$59,3,FALSE))))</f>
        <v>นายวสันต์ แสงรัตนกุล</v>
      </c>
      <c r="M633" s="7" t="str">
        <f>IF(L633=$M$4,MAX(M$1:$M632)+1,"")</f>
        <v/>
      </c>
      <c r="N633" s="7" t="str">
        <f>IF($L633=N$4,MAX(N$1:N632)+1,"")</f>
        <v/>
      </c>
      <c r="O633" s="7" t="str">
        <f>IF($L633=O$4,MAX(O$1:O632)+1,"")</f>
        <v/>
      </c>
      <c r="P633" s="7" t="str">
        <f>IF($L633=P$4,MAX(P$1:P632)+1,"")</f>
        <v/>
      </c>
      <c r="Q633" s="7" t="str">
        <f>IF($L633=Q$4,MAX(Q$1:Q632)+1,"")</f>
        <v/>
      </c>
      <c r="R633" s="7" t="str">
        <f>IF($L633=R$4,MAX(R$1:R632)+1,"")</f>
        <v/>
      </c>
      <c r="S633" s="7">
        <f>IF($L633=S$4,MAX(S$1:S632)+1,"")</f>
        <v>46</v>
      </c>
      <c r="T633" s="7" t="str">
        <f>IF($L633=T$4,MAX(T$1:T632)+1,"")</f>
        <v/>
      </c>
      <c r="U633" s="7" t="str">
        <f>IF($L633=U$4,MAX(U$1:U632)+1,"")</f>
        <v/>
      </c>
      <c r="V633" s="6">
        <f t="shared" si="39"/>
        <v>46</v>
      </c>
      <c r="X633" s="7" t="str">
        <f>IF($J633=X$4,MAX(X$1:X632)+1,"")</f>
        <v/>
      </c>
      <c r="Y633" s="7" t="str">
        <f>IF($J633=Y$4,MAX(Y$1:Y632)+1,"")</f>
        <v/>
      </c>
      <c r="Z633" s="7" t="str">
        <f>IF($J633=Z$4,MAX(Z$1:Z632)+1,"")</f>
        <v/>
      </c>
      <c r="AA633" s="7" t="str">
        <f>IF($J633=AA$4,MAX(AA$1:AA632)+1,"")</f>
        <v/>
      </c>
      <c r="AB633" s="7" t="str">
        <f>IF($J633=AB$4,MAX(AB$1:AB632)+1,"")</f>
        <v/>
      </c>
      <c r="AC633" s="7" t="str">
        <f>IF($J633=AC$4,MAX(AC$1:AC632)+1,"")</f>
        <v/>
      </c>
      <c r="AD633" s="7" t="str">
        <f>IF($J633=AD$4,MAX(AD$1:AD632)+1,"")</f>
        <v/>
      </c>
      <c r="AE633" s="7" t="str">
        <f>IF($J633=AE$4,MAX(AE$1:AE632)+1,"")</f>
        <v/>
      </c>
      <c r="AF633" s="7" t="str">
        <f>IF($J633=AF$4,MAX(AF$1:AF632)+1,"")</f>
        <v/>
      </c>
      <c r="AG633" s="7" t="str">
        <f>IF($J633=AG$4,MAX(AG$1:AG632)+1,"")</f>
        <v/>
      </c>
      <c r="AH633" s="7" t="str">
        <f>IF($J633=AH$4,MAX(AH$1:AH632)+1,"")</f>
        <v/>
      </c>
      <c r="AI633" s="7" t="str">
        <f>IF($J633=AI$4,MAX(AI$1:AI632)+1,"")</f>
        <v/>
      </c>
      <c r="AJ633" s="7" t="str">
        <f>IF($J633=AJ$4,MAX(AJ$1:AJ632)+1,"")</f>
        <v/>
      </c>
      <c r="AK633" s="7" t="str">
        <f>IF($J633=AK$4,MAX(AK$1:AK632)+1,"")</f>
        <v/>
      </c>
      <c r="AL633" s="7" t="str">
        <f>IF($J633=AL$4,MAX(AL$1:AL632)+1,"")</f>
        <v/>
      </c>
      <c r="AM633" s="7" t="str">
        <f>IF($J633=AM$4,MAX(AM$1:AM632)+1,"")</f>
        <v/>
      </c>
      <c r="AN633" s="7" t="str">
        <f>IF($J633=AN$4,MAX(AN$1:AN632)+1,"")</f>
        <v/>
      </c>
      <c r="AO633" s="7">
        <f>IF($J633=AO$4,MAX(AO$1:AO632)+1,"")</f>
        <v>4</v>
      </c>
      <c r="AP633" s="7" t="str">
        <f>IF($J633=AP$4,MAX(AP$1:AP632)+1,"")</f>
        <v/>
      </c>
      <c r="AQ633" s="7" t="str">
        <f>IF($J633=AQ$4,MAX(AQ$1:AQ632)+1,"")</f>
        <v/>
      </c>
      <c r="AR633" s="7" t="str">
        <f>IF($J633=AR$4,MAX(AR$1:AR632)+1,"")</f>
        <v/>
      </c>
      <c r="AS633" s="7" t="str">
        <f>IF($J633=AS$4,MAX(AS$1:AS632)+1,"")</f>
        <v/>
      </c>
      <c r="AT633" s="7" t="str">
        <f>IF($J633=AT$4,MAX(AT$1:AT632)+1,"")</f>
        <v/>
      </c>
      <c r="AU633" s="7" t="str">
        <f>IF($J633=AU$4,MAX(AU$1:AU632)+1,"")</f>
        <v/>
      </c>
      <c r="AV633" s="7" t="str">
        <f>IF($J633=AV$4,MAX(AV$1:AV632)+1,"")</f>
        <v/>
      </c>
      <c r="AW633" s="7" t="str">
        <f>IF($J633=AW$4,MAX(AW$1:AW632)+1,"")</f>
        <v/>
      </c>
      <c r="AX633" s="7" t="str">
        <f>IF($J633=AX$4,MAX(AX$1:AX632)+1,"")</f>
        <v/>
      </c>
      <c r="AY633" s="7" t="str">
        <f>IF($J633=AY$4,MAX(AY$1:AY632)+1,"")</f>
        <v/>
      </c>
      <c r="AZ633" s="7" t="str">
        <f>IF($J633=AZ$4,MAX(AZ$1:AZ632)+1,"")</f>
        <v/>
      </c>
      <c r="BA633" s="7" t="str">
        <f>IF($J633=BA$4,MAX(BA$1:BA632)+1,"")</f>
        <v/>
      </c>
      <c r="BB633" s="7" t="str">
        <f>IF($J633=BB$4,MAX(BB$1:BB632)+1,"")</f>
        <v/>
      </c>
      <c r="BC633" s="7" t="str">
        <f>IF($J633=BC$4,MAX(BC$1:BC632)+1,"")</f>
        <v/>
      </c>
      <c r="BD633" s="7" t="str">
        <f>IF($J633=BD$4,MAX(BD$1:BD632)+1,"")</f>
        <v/>
      </c>
      <c r="BE633" s="7" t="str">
        <f>IF($J633=BE$4,MAX(BE$1:BE632)+1,"")</f>
        <v/>
      </c>
      <c r="BF633" s="7" t="str">
        <f>IF($J633=BF$4,MAX(BF$1:BF632)+1,"")</f>
        <v/>
      </c>
      <c r="BG633" s="7" t="str">
        <f>IF($J633=BG$4,MAX(BG$1:BG632)+1,"")</f>
        <v/>
      </c>
      <c r="BH633" s="7" t="str">
        <f>IF($J633=BH$4,MAX(BH$1:BH632)+1,"")</f>
        <v/>
      </c>
      <c r="BI633" s="6">
        <f t="shared" si="40"/>
        <v>4</v>
      </c>
    </row>
    <row r="634" spans="1:61">
      <c r="A634" s="6" t="str">
        <f t="shared" si="41"/>
        <v>มัธยมศึกษาปีที่ 3/3-22</v>
      </c>
      <c r="B634" s="6" t="str">
        <f t="shared" si="38"/>
        <v>ช67314-9</v>
      </c>
      <c r="D634" s="7">
        <v>22</v>
      </c>
      <c r="E634" s="7" t="s">
        <v>1741</v>
      </c>
      <c r="F634" s="6" t="s">
        <v>2066</v>
      </c>
      <c r="G634" s="6" t="s">
        <v>1742</v>
      </c>
      <c r="H634" s="7" t="s">
        <v>790</v>
      </c>
      <c r="J634" s="7" t="str">
        <f>IF(K634='วิชา-ชั้นที่สอน'!$B$17,'วิชา-ชั้นที่สอน'!$A$17,IF(K634='วิชา-ชั้นที่สอน'!$B$18,'วิชา-ชั้นที่สอน'!$A$18,IF(K634='วิชา-ชั้นที่สอน'!$B$19,'วิชา-ชั้นที่สอน'!$A$19,IF(K634='วิชา-ชั้นที่สอน'!$B$20,'วิชา-ชั้นที่สอน'!$A$20,IF(K634='วิชา-ชั้นที่สอน'!$B$21,'วิชา-ชั้นที่สอน'!$A$21,IF(K634='วิชา-ชั้นที่สอน'!$B$22,'วิชา-ชั้นที่สอน'!$A$22,IF(K634='วิชา-ชั้นที่สอน'!$B$23,'วิชา-ชั้นที่สอน'!$A$23,"-")))))))</f>
        <v>ช67314</v>
      </c>
      <c r="K634" s="7" t="s">
        <v>1851</v>
      </c>
      <c r="L634" s="7" t="str">
        <f>IF(J634=0,"",IF(J634="-","",IF(J634="","",VLOOKUP(J634,'วิชา-ชั้นที่สอน'!$A$3:$F$59,3,FALSE))))</f>
        <v>นายธนินภัท วิชรัจจ์</v>
      </c>
      <c r="M634" s="7">
        <f>IF(L634=$M$4,MAX(M$1:$M633)+1,"")</f>
        <v>86</v>
      </c>
      <c r="N634" s="7" t="str">
        <f>IF($L634=N$4,MAX(N$1:N633)+1,"")</f>
        <v/>
      </c>
      <c r="O634" s="7" t="str">
        <f>IF($L634=O$4,MAX(O$1:O633)+1,"")</f>
        <v/>
      </c>
      <c r="P634" s="7" t="str">
        <f>IF($L634=P$4,MAX(P$1:P633)+1,"")</f>
        <v/>
      </c>
      <c r="Q634" s="7" t="str">
        <f>IF($L634=Q$4,MAX(Q$1:Q633)+1,"")</f>
        <v/>
      </c>
      <c r="R634" s="7" t="str">
        <f>IF($L634=R$4,MAX(R$1:R633)+1,"")</f>
        <v/>
      </c>
      <c r="S634" s="7" t="str">
        <f>IF($L634=S$4,MAX(S$1:S633)+1,"")</f>
        <v/>
      </c>
      <c r="T634" s="7" t="str">
        <f>IF($L634=T$4,MAX(T$1:T633)+1,"")</f>
        <v/>
      </c>
      <c r="U634" s="7" t="str">
        <f>IF($L634=U$4,MAX(U$1:U633)+1,"")</f>
        <v/>
      </c>
      <c r="V634" s="6">
        <f t="shared" si="39"/>
        <v>86</v>
      </c>
      <c r="X634" s="7" t="str">
        <f>IF($J634=X$4,MAX(X$1:X633)+1,"")</f>
        <v/>
      </c>
      <c r="Y634" s="7" t="str">
        <f>IF($J634=Y$4,MAX(Y$1:Y633)+1,"")</f>
        <v/>
      </c>
      <c r="Z634" s="7" t="str">
        <f>IF($J634=Z$4,MAX(Z$1:Z633)+1,"")</f>
        <v/>
      </c>
      <c r="AA634" s="7" t="str">
        <f>IF($J634=AA$4,MAX(AA$1:AA633)+1,"")</f>
        <v/>
      </c>
      <c r="AB634" s="7" t="str">
        <f>IF($J634=AB$4,MAX(AB$1:AB633)+1,"")</f>
        <v/>
      </c>
      <c r="AC634" s="7" t="str">
        <f>IF($J634=AC$4,MAX(AC$1:AC633)+1,"")</f>
        <v/>
      </c>
      <c r="AD634" s="7" t="str">
        <f>IF($J634=AD$4,MAX(AD$1:AD633)+1,"")</f>
        <v/>
      </c>
      <c r="AE634" s="7" t="str">
        <f>IF($J634=AE$4,MAX(AE$1:AE633)+1,"")</f>
        <v/>
      </c>
      <c r="AF634" s="7" t="str">
        <f>IF($J634=AF$4,MAX(AF$1:AF633)+1,"")</f>
        <v/>
      </c>
      <c r="AG634" s="7" t="str">
        <f>IF($J634=AG$4,MAX(AG$1:AG633)+1,"")</f>
        <v/>
      </c>
      <c r="AH634" s="7" t="str">
        <f>IF($J634=AH$4,MAX(AH$1:AH633)+1,"")</f>
        <v/>
      </c>
      <c r="AI634" s="7" t="str">
        <f>IF($J634=AI$4,MAX(AI$1:AI633)+1,"")</f>
        <v/>
      </c>
      <c r="AJ634" s="7" t="str">
        <f>IF($J634=AJ$4,MAX(AJ$1:AJ633)+1,"")</f>
        <v/>
      </c>
      <c r="AK634" s="7" t="str">
        <f>IF($J634=AK$4,MAX(AK$1:AK633)+1,"")</f>
        <v/>
      </c>
      <c r="AL634" s="7" t="str">
        <f>IF($J634=AL$4,MAX(AL$1:AL633)+1,"")</f>
        <v/>
      </c>
      <c r="AM634" s="7" t="str">
        <f>IF($J634=AM$4,MAX(AM$1:AM633)+1,"")</f>
        <v/>
      </c>
      <c r="AN634" s="7" t="str">
        <f>IF($J634=AN$4,MAX(AN$1:AN633)+1,"")</f>
        <v/>
      </c>
      <c r="AO634" s="7" t="str">
        <f>IF($J634=AO$4,MAX(AO$1:AO633)+1,"")</f>
        <v/>
      </c>
      <c r="AP634" s="7" t="str">
        <f>IF($J634=AP$4,MAX(AP$1:AP633)+1,"")</f>
        <v/>
      </c>
      <c r="AQ634" s="7" t="str">
        <f>IF($J634=AQ$4,MAX(AQ$1:AQ633)+1,"")</f>
        <v/>
      </c>
      <c r="AR634" s="7">
        <f>IF($J634=AR$4,MAX(AR$1:AR633)+1,"")</f>
        <v>9</v>
      </c>
      <c r="AS634" s="7" t="str">
        <f>IF($J634=AS$4,MAX(AS$1:AS633)+1,"")</f>
        <v/>
      </c>
      <c r="AT634" s="7" t="str">
        <f>IF($J634=AT$4,MAX(AT$1:AT633)+1,"")</f>
        <v/>
      </c>
      <c r="AU634" s="7" t="str">
        <f>IF($J634=AU$4,MAX(AU$1:AU633)+1,"")</f>
        <v/>
      </c>
      <c r="AV634" s="7" t="str">
        <f>IF($J634=AV$4,MAX(AV$1:AV633)+1,"")</f>
        <v/>
      </c>
      <c r="AW634" s="7" t="str">
        <f>IF($J634=AW$4,MAX(AW$1:AW633)+1,"")</f>
        <v/>
      </c>
      <c r="AX634" s="7" t="str">
        <f>IF($J634=AX$4,MAX(AX$1:AX633)+1,"")</f>
        <v/>
      </c>
      <c r="AY634" s="7" t="str">
        <f>IF($J634=AY$4,MAX(AY$1:AY633)+1,"")</f>
        <v/>
      </c>
      <c r="AZ634" s="7" t="str">
        <f>IF($J634=AZ$4,MAX(AZ$1:AZ633)+1,"")</f>
        <v/>
      </c>
      <c r="BA634" s="7" t="str">
        <f>IF($J634=BA$4,MAX(BA$1:BA633)+1,"")</f>
        <v/>
      </c>
      <c r="BB634" s="7" t="str">
        <f>IF($J634=BB$4,MAX(BB$1:BB633)+1,"")</f>
        <v/>
      </c>
      <c r="BC634" s="7" t="str">
        <f>IF($J634=BC$4,MAX(BC$1:BC633)+1,"")</f>
        <v/>
      </c>
      <c r="BD634" s="7" t="str">
        <f>IF($J634=BD$4,MAX(BD$1:BD633)+1,"")</f>
        <v/>
      </c>
      <c r="BE634" s="7" t="str">
        <f>IF($J634=BE$4,MAX(BE$1:BE633)+1,"")</f>
        <v/>
      </c>
      <c r="BF634" s="7" t="str">
        <f>IF($J634=BF$4,MAX(BF$1:BF633)+1,"")</f>
        <v/>
      </c>
      <c r="BG634" s="7" t="str">
        <f>IF($J634=BG$4,MAX(BG$1:BG633)+1,"")</f>
        <v/>
      </c>
      <c r="BH634" s="7" t="str">
        <f>IF($J634=BH$4,MAX(BH$1:BH633)+1,"")</f>
        <v/>
      </c>
      <c r="BI634" s="6">
        <f t="shared" si="40"/>
        <v>9</v>
      </c>
    </row>
    <row r="635" spans="1:61">
      <c r="A635" s="6" t="str">
        <f t="shared" si="41"/>
        <v>มัธยมศึกษาปีที่ 3/3-23</v>
      </c>
      <c r="B635" s="6" t="str">
        <f t="shared" si="38"/>
        <v>ช67311-5</v>
      </c>
      <c r="D635" s="7">
        <v>23</v>
      </c>
      <c r="E635" s="7" t="s">
        <v>1743</v>
      </c>
      <c r="F635" s="6" t="s">
        <v>1744</v>
      </c>
      <c r="G635" s="6" t="s">
        <v>1745</v>
      </c>
      <c r="H635" s="7" t="s">
        <v>790</v>
      </c>
      <c r="J635" s="7" t="str">
        <f>IF(K635='วิชา-ชั้นที่สอน'!$B$17,'วิชา-ชั้นที่สอน'!$A$17,IF(K635='วิชา-ชั้นที่สอน'!$B$18,'วิชา-ชั้นที่สอน'!$A$18,IF(K635='วิชา-ชั้นที่สอน'!$B$19,'วิชา-ชั้นที่สอน'!$A$19,IF(K635='วิชา-ชั้นที่สอน'!$B$20,'วิชา-ชั้นที่สอน'!$A$20,IF(K635='วิชา-ชั้นที่สอน'!$B$21,'วิชา-ชั้นที่สอน'!$A$21,IF(K635='วิชา-ชั้นที่สอน'!$B$22,'วิชา-ชั้นที่สอน'!$A$22,IF(K635='วิชา-ชั้นที่สอน'!$B$23,'วิชา-ชั้นที่สอน'!$A$23,"-")))))))</f>
        <v>ช67311</v>
      </c>
      <c r="K635" s="7" t="s">
        <v>1857</v>
      </c>
      <c r="L635" s="7" t="str">
        <f>IF(J635=0,"",IF(J635="-","",IF(J635="","",VLOOKUP(J635,'วิชา-ชั้นที่สอน'!$A$3:$F$59,3,FALSE))))</f>
        <v>นายวสันต์ แสงรัตนกุล</v>
      </c>
      <c r="M635" s="7" t="str">
        <f>IF(L635=$M$4,MAX(M$1:$M634)+1,"")</f>
        <v/>
      </c>
      <c r="N635" s="7" t="str">
        <f>IF($L635=N$4,MAX(N$1:N634)+1,"")</f>
        <v/>
      </c>
      <c r="O635" s="7" t="str">
        <f>IF($L635=O$4,MAX(O$1:O634)+1,"")</f>
        <v/>
      </c>
      <c r="P635" s="7" t="str">
        <f>IF($L635=P$4,MAX(P$1:P634)+1,"")</f>
        <v/>
      </c>
      <c r="Q635" s="7" t="str">
        <f>IF($L635=Q$4,MAX(Q$1:Q634)+1,"")</f>
        <v/>
      </c>
      <c r="R635" s="7" t="str">
        <f>IF($L635=R$4,MAX(R$1:R634)+1,"")</f>
        <v/>
      </c>
      <c r="S635" s="7">
        <f>IF($L635=S$4,MAX(S$1:S634)+1,"")</f>
        <v>47</v>
      </c>
      <c r="T635" s="7" t="str">
        <f>IF($L635=T$4,MAX(T$1:T634)+1,"")</f>
        <v/>
      </c>
      <c r="U635" s="7" t="str">
        <f>IF($L635=U$4,MAX(U$1:U634)+1,"")</f>
        <v/>
      </c>
      <c r="V635" s="6">
        <f t="shared" si="39"/>
        <v>47</v>
      </c>
      <c r="X635" s="7" t="str">
        <f>IF($J635=X$4,MAX(X$1:X634)+1,"")</f>
        <v/>
      </c>
      <c r="Y635" s="7" t="str">
        <f>IF($J635=Y$4,MAX(Y$1:Y634)+1,"")</f>
        <v/>
      </c>
      <c r="Z635" s="7" t="str">
        <f>IF($J635=Z$4,MAX(Z$1:Z634)+1,"")</f>
        <v/>
      </c>
      <c r="AA635" s="7" t="str">
        <f>IF($J635=AA$4,MAX(AA$1:AA634)+1,"")</f>
        <v/>
      </c>
      <c r="AB635" s="7" t="str">
        <f>IF($J635=AB$4,MAX(AB$1:AB634)+1,"")</f>
        <v/>
      </c>
      <c r="AC635" s="7" t="str">
        <f>IF($J635=AC$4,MAX(AC$1:AC634)+1,"")</f>
        <v/>
      </c>
      <c r="AD635" s="7" t="str">
        <f>IF($J635=AD$4,MAX(AD$1:AD634)+1,"")</f>
        <v/>
      </c>
      <c r="AE635" s="7" t="str">
        <f>IF($J635=AE$4,MAX(AE$1:AE634)+1,"")</f>
        <v/>
      </c>
      <c r="AF635" s="7" t="str">
        <f>IF($J635=AF$4,MAX(AF$1:AF634)+1,"")</f>
        <v/>
      </c>
      <c r="AG635" s="7" t="str">
        <f>IF($J635=AG$4,MAX(AG$1:AG634)+1,"")</f>
        <v/>
      </c>
      <c r="AH635" s="7" t="str">
        <f>IF($J635=AH$4,MAX(AH$1:AH634)+1,"")</f>
        <v/>
      </c>
      <c r="AI635" s="7" t="str">
        <f>IF($J635=AI$4,MAX(AI$1:AI634)+1,"")</f>
        <v/>
      </c>
      <c r="AJ635" s="7" t="str">
        <f>IF($J635=AJ$4,MAX(AJ$1:AJ634)+1,"")</f>
        <v/>
      </c>
      <c r="AK635" s="7" t="str">
        <f>IF($J635=AK$4,MAX(AK$1:AK634)+1,"")</f>
        <v/>
      </c>
      <c r="AL635" s="7" t="str">
        <f>IF($J635=AL$4,MAX(AL$1:AL634)+1,"")</f>
        <v/>
      </c>
      <c r="AM635" s="7" t="str">
        <f>IF($J635=AM$4,MAX(AM$1:AM634)+1,"")</f>
        <v/>
      </c>
      <c r="AN635" s="7" t="str">
        <f>IF($J635=AN$4,MAX(AN$1:AN634)+1,"")</f>
        <v/>
      </c>
      <c r="AO635" s="7">
        <f>IF($J635=AO$4,MAX(AO$1:AO634)+1,"")</f>
        <v>5</v>
      </c>
      <c r="AP635" s="7" t="str">
        <f>IF($J635=AP$4,MAX(AP$1:AP634)+1,"")</f>
        <v/>
      </c>
      <c r="AQ635" s="7" t="str">
        <f>IF($J635=AQ$4,MAX(AQ$1:AQ634)+1,"")</f>
        <v/>
      </c>
      <c r="AR635" s="7" t="str">
        <f>IF($J635=AR$4,MAX(AR$1:AR634)+1,"")</f>
        <v/>
      </c>
      <c r="AS635" s="7" t="str">
        <f>IF($J635=AS$4,MAX(AS$1:AS634)+1,"")</f>
        <v/>
      </c>
      <c r="AT635" s="7" t="str">
        <f>IF($J635=AT$4,MAX(AT$1:AT634)+1,"")</f>
        <v/>
      </c>
      <c r="AU635" s="7" t="str">
        <f>IF($J635=AU$4,MAX(AU$1:AU634)+1,"")</f>
        <v/>
      </c>
      <c r="AV635" s="7" t="str">
        <f>IF($J635=AV$4,MAX(AV$1:AV634)+1,"")</f>
        <v/>
      </c>
      <c r="AW635" s="7" t="str">
        <f>IF($J635=AW$4,MAX(AW$1:AW634)+1,"")</f>
        <v/>
      </c>
      <c r="AX635" s="7" t="str">
        <f>IF($J635=AX$4,MAX(AX$1:AX634)+1,"")</f>
        <v/>
      </c>
      <c r="AY635" s="7" t="str">
        <f>IF($J635=AY$4,MAX(AY$1:AY634)+1,"")</f>
        <v/>
      </c>
      <c r="AZ635" s="7" t="str">
        <f>IF($J635=AZ$4,MAX(AZ$1:AZ634)+1,"")</f>
        <v/>
      </c>
      <c r="BA635" s="7" t="str">
        <f>IF($J635=BA$4,MAX(BA$1:BA634)+1,"")</f>
        <v/>
      </c>
      <c r="BB635" s="7" t="str">
        <f>IF($J635=BB$4,MAX(BB$1:BB634)+1,"")</f>
        <v/>
      </c>
      <c r="BC635" s="7" t="str">
        <f>IF($J635=BC$4,MAX(BC$1:BC634)+1,"")</f>
        <v/>
      </c>
      <c r="BD635" s="7" t="str">
        <f>IF($J635=BD$4,MAX(BD$1:BD634)+1,"")</f>
        <v/>
      </c>
      <c r="BE635" s="7" t="str">
        <f>IF($J635=BE$4,MAX(BE$1:BE634)+1,"")</f>
        <v/>
      </c>
      <c r="BF635" s="7" t="str">
        <f>IF($J635=BF$4,MAX(BF$1:BF634)+1,"")</f>
        <v/>
      </c>
      <c r="BG635" s="7" t="str">
        <f>IF($J635=BG$4,MAX(BG$1:BG634)+1,"")</f>
        <v/>
      </c>
      <c r="BH635" s="7" t="str">
        <f>IF($J635=BH$4,MAX(BH$1:BH634)+1,"")</f>
        <v/>
      </c>
      <c r="BI635" s="6">
        <f t="shared" si="40"/>
        <v>5</v>
      </c>
    </row>
    <row r="636" spans="1:61">
      <c r="A636" s="6" t="str">
        <f t="shared" si="41"/>
        <v>มัธยมศึกษาปีที่ 3/3-24</v>
      </c>
      <c r="B636" s="6" t="str">
        <f t="shared" si="38"/>
        <v>ช67308-8</v>
      </c>
      <c r="D636" s="7">
        <v>24</v>
      </c>
      <c r="E636" s="7" t="s">
        <v>1746</v>
      </c>
      <c r="F636" s="6" t="s">
        <v>1747</v>
      </c>
      <c r="G636" s="6" t="s">
        <v>1748</v>
      </c>
      <c r="H636" s="7" t="s">
        <v>790</v>
      </c>
      <c r="J636" s="7" t="str">
        <f>IF(K636='วิชา-ชั้นที่สอน'!$B$17,'วิชา-ชั้นที่สอน'!$A$17,IF(K636='วิชา-ชั้นที่สอน'!$B$18,'วิชา-ชั้นที่สอน'!$A$18,IF(K636='วิชา-ชั้นที่สอน'!$B$19,'วิชา-ชั้นที่สอน'!$A$19,IF(K636='วิชา-ชั้นที่สอน'!$B$20,'วิชา-ชั้นที่สอน'!$A$20,IF(K636='วิชา-ชั้นที่สอน'!$B$21,'วิชา-ชั้นที่สอน'!$A$21,IF(K636='วิชา-ชั้นที่สอน'!$B$22,'วิชา-ชั้นที่สอน'!$A$22,IF(K636='วิชา-ชั้นที่สอน'!$B$23,'วิชา-ชั้นที่สอน'!$A$23,"-")))))))</f>
        <v>ช67308</v>
      </c>
      <c r="K636" s="7" t="s">
        <v>1948</v>
      </c>
      <c r="L636" s="7" t="str">
        <f>IF(J636=0,"",IF(J636="-","",IF(J636="","",VLOOKUP(J636,'วิชา-ชั้นที่สอน'!$A$3:$F$59,3,FALSE))))</f>
        <v>นางภัณฑิลา โนนทะขาม</v>
      </c>
      <c r="M636" s="7" t="str">
        <f>IF(L636=$M$4,MAX(M$1:$M635)+1,"")</f>
        <v/>
      </c>
      <c r="N636" s="7" t="str">
        <f>IF($L636=N$4,MAX(N$1:N635)+1,"")</f>
        <v/>
      </c>
      <c r="O636" s="7" t="str">
        <f>IF($L636=O$4,MAX(O$1:O635)+1,"")</f>
        <v/>
      </c>
      <c r="P636" s="7" t="str">
        <f>IF($L636=P$4,MAX(P$1:P635)+1,"")</f>
        <v/>
      </c>
      <c r="Q636" s="7" t="str">
        <f>IF($L636=Q$4,MAX(Q$1:Q635)+1,"")</f>
        <v/>
      </c>
      <c r="R636" s="7">
        <f>IF($L636=R$4,MAX(R$1:R635)+1,"")</f>
        <v>50</v>
      </c>
      <c r="S636" s="7" t="str">
        <f>IF($L636=S$4,MAX(S$1:S635)+1,"")</f>
        <v/>
      </c>
      <c r="T636" s="7" t="str">
        <f>IF($L636=T$4,MAX(T$1:T635)+1,"")</f>
        <v/>
      </c>
      <c r="U636" s="7" t="str">
        <f>IF($L636=U$4,MAX(U$1:U635)+1,"")</f>
        <v/>
      </c>
      <c r="V636" s="6">
        <f t="shared" si="39"/>
        <v>50</v>
      </c>
      <c r="X636" s="7" t="str">
        <f>IF($J636=X$4,MAX(X$1:X635)+1,"")</f>
        <v/>
      </c>
      <c r="Y636" s="7" t="str">
        <f>IF($J636=Y$4,MAX(Y$1:Y635)+1,"")</f>
        <v/>
      </c>
      <c r="Z636" s="7" t="str">
        <f>IF($J636=Z$4,MAX(Z$1:Z635)+1,"")</f>
        <v/>
      </c>
      <c r="AA636" s="7" t="str">
        <f>IF($J636=AA$4,MAX(AA$1:AA635)+1,"")</f>
        <v/>
      </c>
      <c r="AB636" s="7" t="str">
        <f>IF($J636=AB$4,MAX(AB$1:AB635)+1,"")</f>
        <v/>
      </c>
      <c r="AC636" s="7" t="str">
        <f>IF($J636=AC$4,MAX(AC$1:AC635)+1,"")</f>
        <v/>
      </c>
      <c r="AD636" s="7" t="str">
        <f>IF($J636=AD$4,MAX(AD$1:AD635)+1,"")</f>
        <v/>
      </c>
      <c r="AE636" s="7" t="str">
        <f>IF($J636=AE$4,MAX(AE$1:AE635)+1,"")</f>
        <v/>
      </c>
      <c r="AF636" s="7" t="str">
        <f>IF($J636=AF$4,MAX(AF$1:AF635)+1,"")</f>
        <v/>
      </c>
      <c r="AG636" s="7" t="str">
        <f>IF($J636=AG$4,MAX(AG$1:AG635)+1,"")</f>
        <v/>
      </c>
      <c r="AH636" s="7" t="str">
        <f>IF($J636=AH$4,MAX(AH$1:AH635)+1,"")</f>
        <v/>
      </c>
      <c r="AI636" s="7" t="str">
        <f>IF($J636=AI$4,MAX(AI$1:AI635)+1,"")</f>
        <v/>
      </c>
      <c r="AJ636" s="7" t="str">
        <f>IF($J636=AJ$4,MAX(AJ$1:AJ635)+1,"")</f>
        <v/>
      </c>
      <c r="AK636" s="7" t="str">
        <f>IF($J636=AK$4,MAX(AK$1:AK635)+1,"")</f>
        <v/>
      </c>
      <c r="AL636" s="7">
        <f>IF($J636=AL$4,MAX(AL$1:AL635)+1,"")</f>
        <v>8</v>
      </c>
      <c r="AM636" s="7" t="str">
        <f>IF($J636=AM$4,MAX(AM$1:AM635)+1,"")</f>
        <v/>
      </c>
      <c r="AN636" s="7" t="str">
        <f>IF($J636=AN$4,MAX(AN$1:AN635)+1,"")</f>
        <v/>
      </c>
      <c r="AO636" s="7" t="str">
        <f>IF($J636=AO$4,MAX(AO$1:AO635)+1,"")</f>
        <v/>
      </c>
      <c r="AP636" s="7" t="str">
        <f>IF($J636=AP$4,MAX(AP$1:AP635)+1,"")</f>
        <v/>
      </c>
      <c r="AQ636" s="7" t="str">
        <f>IF($J636=AQ$4,MAX(AQ$1:AQ635)+1,"")</f>
        <v/>
      </c>
      <c r="AR636" s="7" t="str">
        <f>IF($J636=AR$4,MAX(AR$1:AR635)+1,"")</f>
        <v/>
      </c>
      <c r="AS636" s="7" t="str">
        <f>IF($J636=AS$4,MAX(AS$1:AS635)+1,"")</f>
        <v/>
      </c>
      <c r="AT636" s="7" t="str">
        <f>IF($J636=AT$4,MAX(AT$1:AT635)+1,"")</f>
        <v/>
      </c>
      <c r="AU636" s="7" t="str">
        <f>IF($J636=AU$4,MAX(AU$1:AU635)+1,"")</f>
        <v/>
      </c>
      <c r="AV636" s="7" t="str">
        <f>IF($J636=AV$4,MAX(AV$1:AV635)+1,"")</f>
        <v/>
      </c>
      <c r="AW636" s="7" t="str">
        <f>IF($J636=AW$4,MAX(AW$1:AW635)+1,"")</f>
        <v/>
      </c>
      <c r="AX636" s="7" t="str">
        <f>IF($J636=AX$4,MAX(AX$1:AX635)+1,"")</f>
        <v/>
      </c>
      <c r="AY636" s="7" t="str">
        <f>IF($J636=AY$4,MAX(AY$1:AY635)+1,"")</f>
        <v/>
      </c>
      <c r="AZ636" s="7" t="str">
        <f>IF($J636=AZ$4,MAX(AZ$1:AZ635)+1,"")</f>
        <v/>
      </c>
      <c r="BA636" s="7" t="str">
        <f>IF($J636=BA$4,MAX(BA$1:BA635)+1,"")</f>
        <v/>
      </c>
      <c r="BB636" s="7" t="str">
        <f>IF($J636=BB$4,MAX(BB$1:BB635)+1,"")</f>
        <v/>
      </c>
      <c r="BC636" s="7" t="str">
        <f>IF($J636=BC$4,MAX(BC$1:BC635)+1,"")</f>
        <v/>
      </c>
      <c r="BD636" s="7" t="str">
        <f>IF($J636=BD$4,MAX(BD$1:BD635)+1,"")</f>
        <v/>
      </c>
      <c r="BE636" s="7" t="str">
        <f>IF($J636=BE$4,MAX(BE$1:BE635)+1,"")</f>
        <v/>
      </c>
      <c r="BF636" s="7" t="str">
        <f>IF($J636=BF$4,MAX(BF$1:BF635)+1,"")</f>
        <v/>
      </c>
      <c r="BG636" s="7" t="str">
        <f>IF($J636=BG$4,MAX(BG$1:BG635)+1,"")</f>
        <v/>
      </c>
      <c r="BH636" s="7" t="str">
        <f>IF($J636=BH$4,MAX(BH$1:BH635)+1,"")</f>
        <v/>
      </c>
      <c r="BI636" s="6">
        <f t="shared" si="40"/>
        <v>8</v>
      </c>
    </row>
    <row r="637" spans="1:61">
      <c r="A637" s="6" t="str">
        <f t="shared" si="41"/>
        <v>มัธยมศึกษาปีที่ 3/3-25</v>
      </c>
      <c r="B637" s="6" t="str">
        <f t="shared" si="38"/>
        <v>ช67314-10</v>
      </c>
      <c r="D637" s="7">
        <v>25</v>
      </c>
      <c r="E637" s="7" t="s">
        <v>1749</v>
      </c>
      <c r="F637" s="6" t="s">
        <v>2067</v>
      </c>
      <c r="G637" s="6" t="s">
        <v>1750</v>
      </c>
      <c r="H637" s="7" t="s">
        <v>790</v>
      </c>
      <c r="J637" s="7" t="str">
        <f>IF(K637='วิชา-ชั้นที่สอน'!$B$17,'วิชา-ชั้นที่สอน'!$A$17,IF(K637='วิชา-ชั้นที่สอน'!$B$18,'วิชา-ชั้นที่สอน'!$A$18,IF(K637='วิชา-ชั้นที่สอน'!$B$19,'วิชา-ชั้นที่สอน'!$A$19,IF(K637='วิชา-ชั้นที่สอน'!$B$20,'วิชา-ชั้นที่สอน'!$A$20,IF(K637='วิชา-ชั้นที่สอน'!$B$21,'วิชา-ชั้นที่สอน'!$A$21,IF(K637='วิชา-ชั้นที่สอน'!$B$22,'วิชา-ชั้นที่สอน'!$A$22,IF(K637='วิชา-ชั้นที่สอน'!$B$23,'วิชา-ชั้นที่สอน'!$A$23,"-")))))))</f>
        <v>ช67314</v>
      </c>
      <c r="K637" s="7" t="s">
        <v>1851</v>
      </c>
      <c r="L637" s="7" t="str">
        <f>IF(J637=0,"",IF(J637="-","",IF(J637="","",VLOOKUP(J637,'วิชา-ชั้นที่สอน'!$A$3:$F$59,3,FALSE))))</f>
        <v>นายธนินภัท วิชรัจจ์</v>
      </c>
      <c r="M637" s="7">
        <f>IF(L637=$M$4,MAX(M$1:$M636)+1,"")</f>
        <v>87</v>
      </c>
      <c r="N637" s="7" t="str">
        <f>IF($L637=N$4,MAX(N$1:N636)+1,"")</f>
        <v/>
      </c>
      <c r="O637" s="7" t="str">
        <f>IF($L637=O$4,MAX(O$1:O636)+1,"")</f>
        <v/>
      </c>
      <c r="P637" s="7" t="str">
        <f>IF($L637=P$4,MAX(P$1:P636)+1,"")</f>
        <v/>
      </c>
      <c r="Q637" s="7" t="str">
        <f>IF($L637=Q$4,MAX(Q$1:Q636)+1,"")</f>
        <v/>
      </c>
      <c r="R637" s="7" t="str">
        <f>IF($L637=R$4,MAX(R$1:R636)+1,"")</f>
        <v/>
      </c>
      <c r="S637" s="7" t="str">
        <f>IF($L637=S$4,MAX(S$1:S636)+1,"")</f>
        <v/>
      </c>
      <c r="T637" s="7" t="str">
        <f>IF($L637=T$4,MAX(T$1:T636)+1,"")</f>
        <v/>
      </c>
      <c r="U637" s="7" t="str">
        <f>IF($L637=U$4,MAX(U$1:U636)+1,"")</f>
        <v/>
      </c>
      <c r="V637" s="6">
        <f t="shared" si="39"/>
        <v>87</v>
      </c>
      <c r="X637" s="7" t="str">
        <f>IF($J637=X$4,MAX(X$1:X636)+1,"")</f>
        <v/>
      </c>
      <c r="Y637" s="7" t="str">
        <f>IF($J637=Y$4,MAX(Y$1:Y636)+1,"")</f>
        <v/>
      </c>
      <c r="Z637" s="7" t="str">
        <f>IF($J637=Z$4,MAX(Z$1:Z636)+1,"")</f>
        <v/>
      </c>
      <c r="AA637" s="7" t="str">
        <f>IF($J637=AA$4,MAX(AA$1:AA636)+1,"")</f>
        <v/>
      </c>
      <c r="AB637" s="7" t="str">
        <f>IF($J637=AB$4,MAX(AB$1:AB636)+1,"")</f>
        <v/>
      </c>
      <c r="AC637" s="7" t="str">
        <f>IF($J637=AC$4,MAX(AC$1:AC636)+1,"")</f>
        <v/>
      </c>
      <c r="AD637" s="7" t="str">
        <f>IF($J637=AD$4,MAX(AD$1:AD636)+1,"")</f>
        <v/>
      </c>
      <c r="AE637" s="7" t="str">
        <f>IF($J637=AE$4,MAX(AE$1:AE636)+1,"")</f>
        <v/>
      </c>
      <c r="AF637" s="7" t="str">
        <f>IF($J637=AF$4,MAX(AF$1:AF636)+1,"")</f>
        <v/>
      </c>
      <c r="AG637" s="7" t="str">
        <f>IF($J637=AG$4,MAX(AG$1:AG636)+1,"")</f>
        <v/>
      </c>
      <c r="AH637" s="7" t="str">
        <f>IF($J637=AH$4,MAX(AH$1:AH636)+1,"")</f>
        <v/>
      </c>
      <c r="AI637" s="7" t="str">
        <f>IF($J637=AI$4,MAX(AI$1:AI636)+1,"")</f>
        <v/>
      </c>
      <c r="AJ637" s="7" t="str">
        <f>IF($J637=AJ$4,MAX(AJ$1:AJ636)+1,"")</f>
        <v/>
      </c>
      <c r="AK637" s="7" t="str">
        <f>IF($J637=AK$4,MAX(AK$1:AK636)+1,"")</f>
        <v/>
      </c>
      <c r="AL637" s="7" t="str">
        <f>IF($J637=AL$4,MAX(AL$1:AL636)+1,"")</f>
        <v/>
      </c>
      <c r="AM637" s="7" t="str">
        <f>IF($J637=AM$4,MAX(AM$1:AM636)+1,"")</f>
        <v/>
      </c>
      <c r="AN637" s="7" t="str">
        <f>IF($J637=AN$4,MAX(AN$1:AN636)+1,"")</f>
        <v/>
      </c>
      <c r="AO637" s="7" t="str">
        <f>IF($J637=AO$4,MAX(AO$1:AO636)+1,"")</f>
        <v/>
      </c>
      <c r="AP637" s="7" t="str">
        <f>IF($J637=AP$4,MAX(AP$1:AP636)+1,"")</f>
        <v/>
      </c>
      <c r="AQ637" s="7" t="str">
        <f>IF($J637=AQ$4,MAX(AQ$1:AQ636)+1,"")</f>
        <v/>
      </c>
      <c r="AR637" s="7">
        <f>IF($J637=AR$4,MAX(AR$1:AR636)+1,"")</f>
        <v>10</v>
      </c>
      <c r="AS637" s="7" t="str">
        <f>IF($J637=AS$4,MAX(AS$1:AS636)+1,"")</f>
        <v/>
      </c>
      <c r="AT637" s="7" t="str">
        <f>IF($J637=AT$4,MAX(AT$1:AT636)+1,"")</f>
        <v/>
      </c>
      <c r="AU637" s="7" t="str">
        <f>IF($J637=AU$4,MAX(AU$1:AU636)+1,"")</f>
        <v/>
      </c>
      <c r="AV637" s="7" t="str">
        <f>IF($J637=AV$4,MAX(AV$1:AV636)+1,"")</f>
        <v/>
      </c>
      <c r="AW637" s="7" t="str">
        <f>IF($J637=AW$4,MAX(AW$1:AW636)+1,"")</f>
        <v/>
      </c>
      <c r="AX637" s="7" t="str">
        <f>IF($J637=AX$4,MAX(AX$1:AX636)+1,"")</f>
        <v/>
      </c>
      <c r="AY637" s="7" t="str">
        <f>IF($J637=AY$4,MAX(AY$1:AY636)+1,"")</f>
        <v/>
      </c>
      <c r="AZ637" s="7" t="str">
        <f>IF($J637=AZ$4,MAX(AZ$1:AZ636)+1,"")</f>
        <v/>
      </c>
      <c r="BA637" s="7" t="str">
        <f>IF($J637=BA$4,MAX(BA$1:BA636)+1,"")</f>
        <v/>
      </c>
      <c r="BB637" s="7" t="str">
        <f>IF($J637=BB$4,MAX(BB$1:BB636)+1,"")</f>
        <v/>
      </c>
      <c r="BC637" s="7" t="str">
        <f>IF($J637=BC$4,MAX(BC$1:BC636)+1,"")</f>
        <v/>
      </c>
      <c r="BD637" s="7" t="str">
        <f>IF($J637=BD$4,MAX(BD$1:BD636)+1,"")</f>
        <v/>
      </c>
      <c r="BE637" s="7" t="str">
        <f>IF($J637=BE$4,MAX(BE$1:BE636)+1,"")</f>
        <v/>
      </c>
      <c r="BF637" s="7" t="str">
        <f>IF($J637=BF$4,MAX(BF$1:BF636)+1,"")</f>
        <v/>
      </c>
      <c r="BG637" s="7" t="str">
        <f>IF($J637=BG$4,MAX(BG$1:BG636)+1,"")</f>
        <v/>
      </c>
      <c r="BH637" s="7" t="str">
        <f>IF($J637=BH$4,MAX(BH$1:BH636)+1,"")</f>
        <v/>
      </c>
      <c r="BI637" s="6">
        <f t="shared" si="40"/>
        <v>10</v>
      </c>
    </row>
    <row r="638" spans="1:61">
      <c r="A638" s="6" t="str">
        <f t="shared" si="41"/>
        <v>มัธยมศึกษาปีที่ 3/3-26</v>
      </c>
      <c r="B638" s="6" t="str">
        <f t="shared" si="38"/>
        <v>ช67308-9</v>
      </c>
      <c r="D638" s="7">
        <v>26</v>
      </c>
      <c r="E638" s="7" t="s">
        <v>1751</v>
      </c>
      <c r="F638" s="6" t="s">
        <v>1899</v>
      </c>
      <c r="G638" s="6" t="s">
        <v>1752</v>
      </c>
      <c r="H638" s="7" t="s">
        <v>790</v>
      </c>
      <c r="J638" s="7" t="str">
        <f>IF(K638='วิชา-ชั้นที่สอน'!$B$17,'วิชา-ชั้นที่สอน'!$A$17,IF(K638='วิชา-ชั้นที่สอน'!$B$18,'วิชา-ชั้นที่สอน'!$A$18,IF(K638='วิชา-ชั้นที่สอน'!$B$19,'วิชา-ชั้นที่สอน'!$A$19,IF(K638='วิชา-ชั้นที่สอน'!$B$20,'วิชา-ชั้นที่สอน'!$A$20,IF(K638='วิชา-ชั้นที่สอน'!$B$21,'วิชา-ชั้นที่สอน'!$A$21,IF(K638='วิชา-ชั้นที่สอน'!$B$22,'วิชา-ชั้นที่สอน'!$A$22,IF(K638='วิชา-ชั้นที่สอน'!$B$23,'วิชา-ชั้นที่สอน'!$A$23,"-")))))))</f>
        <v>ช67308</v>
      </c>
      <c r="K638" s="7" t="s">
        <v>1948</v>
      </c>
      <c r="L638" s="7" t="str">
        <f>IF(J638=0,"",IF(J638="-","",IF(J638="","",VLOOKUP(J638,'วิชา-ชั้นที่สอน'!$A$3:$F$59,3,FALSE))))</f>
        <v>นางภัณฑิลา โนนทะขาม</v>
      </c>
      <c r="M638" s="7" t="str">
        <f>IF(L638=$M$4,MAX(M$1:$M637)+1,"")</f>
        <v/>
      </c>
      <c r="N638" s="7" t="str">
        <f>IF($L638=N$4,MAX(N$1:N637)+1,"")</f>
        <v/>
      </c>
      <c r="O638" s="7" t="str">
        <f>IF($L638=O$4,MAX(O$1:O637)+1,"")</f>
        <v/>
      </c>
      <c r="P638" s="7" t="str">
        <f>IF($L638=P$4,MAX(P$1:P637)+1,"")</f>
        <v/>
      </c>
      <c r="Q638" s="7" t="str">
        <f>IF($L638=Q$4,MAX(Q$1:Q637)+1,"")</f>
        <v/>
      </c>
      <c r="R638" s="7">
        <f>IF($L638=R$4,MAX(R$1:R637)+1,"")</f>
        <v>51</v>
      </c>
      <c r="S638" s="7" t="str">
        <f>IF($L638=S$4,MAX(S$1:S637)+1,"")</f>
        <v/>
      </c>
      <c r="T638" s="7" t="str">
        <f>IF($L638=T$4,MAX(T$1:T637)+1,"")</f>
        <v/>
      </c>
      <c r="U638" s="7" t="str">
        <f>IF($L638=U$4,MAX(U$1:U637)+1,"")</f>
        <v/>
      </c>
      <c r="V638" s="6">
        <f t="shared" si="39"/>
        <v>51</v>
      </c>
      <c r="X638" s="7" t="str">
        <f>IF($J638=X$4,MAX(X$1:X637)+1,"")</f>
        <v/>
      </c>
      <c r="Y638" s="7" t="str">
        <f>IF($J638=Y$4,MAX(Y$1:Y637)+1,"")</f>
        <v/>
      </c>
      <c r="Z638" s="7" t="str">
        <f>IF($J638=Z$4,MAX(Z$1:Z637)+1,"")</f>
        <v/>
      </c>
      <c r="AA638" s="7" t="str">
        <f>IF($J638=AA$4,MAX(AA$1:AA637)+1,"")</f>
        <v/>
      </c>
      <c r="AB638" s="7" t="str">
        <f>IF($J638=AB$4,MAX(AB$1:AB637)+1,"")</f>
        <v/>
      </c>
      <c r="AC638" s="7" t="str">
        <f>IF($J638=AC$4,MAX(AC$1:AC637)+1,"")</f>
        <v/>
      </c>
      <c r="AD638" s="7" t="str">
        <f>IF($J638=AD$4,MAX(AD$1:AD637)+1,"")</f>
        <v/>
      </c>
      <c r="AE638" s="7" t="str">
        <f>IF($J638=AE$4,MAX(AE$1:AE637)+1,"")</f>
        <v/>
      </c>
      <c r="AF638" s="7" t="str">
        <f>IF($J638=AF$4,MAX(AF$1:AF637)+1,"")</f>
        <v/>
      </c>
      <c r="AG638" s="7" t="str">
        <f>IF($J638=AG$4,MAX(AG$1:AG637)+1,"")</f>
        <v/>
      </c>
      <c r="AH638" s="7" t="str">
        <f>IF($J638=AH$4,MAX(AH$1:AH637)+1,"")</f>
        <v/>
      </c>
      <c r="AI638" s="7" t="str">
        <f>IF($J638=AI$4,MAX(AI$1:AI637)+1,"")</f>
        <v/>
      </c>
      <c r="AJ638" s="7" t="str">
        <f>IF($J638=AJ$4,MAX(AJ$1:AJ637)+1,"")</f>
        <v/>
      </c>
      <c r="AK638" s="7" t="str">
        <f>IF($J638=AK$4,MAX(AK$1:AK637)+1,"")</f>
        <v/>
      </c>
      <c r="AL638" s="7">
        <f>IF($J638=AL$4,MAX(AL$1:AL637)+1,"")</f>
        <v>9</v>
      </c>
      <c r="AM638" s="7" t="str">
        <f>IF($J638=AM$4,MAX(AM$1:AM637)+1,"")</f>
        <v/>
      </c>
      <c r="AN638" s="7" t="str">
        <f>IF($J638=AN$4,MAX(AN$1:AN637)+1,"")</f>
        <v/>
      </c>
      <c r="AO638" s="7" t="str">
        <f>IF($J638=AO$4,MAX(AO$1:AO637)+1,"")</f>
        <v/>
      </c>
      <c r="AP638" s="7" t="str">
        <f>IF($J638=AP$4,MAX(AP$1:AP637)+1,"")</f>
        <v/>
      </c>
      <c r="AQ638" s="7" t="str">
        <f>IF($J638=AQ$4,MAX(AQ$1:AQ637)+1,"")</f>
        <v/>
      </c>
      <c r="AR638" s="7" t="str">
        <f>IF($J638=AR$4,MAX(AR$1:AR637)+1,"")</f>
        <v/>
      </c>
      <c r="AS638" s="7" t="str">
        <f>IF($J638=AS$4,MAX(AS$1:AS637)+1,"")</f>
        <v/>
      </c>
      <c r="AT638" s="7" t="str">
        <f>IF($J638=AT$4,MAX(AT$1:AT637)+1,"")</f>
        <v/>
      </c>
      <c r="AU638" s="7" t="str">
        <f>IF($J638=AU$4,MAX(AU$1:AU637)+1,"")</f>
        <v/>
      </c>
      <c r="AV638" s="7" t="str">
        <f>IF($J638=AV$4,MAX(AV$1:AV637)+1,"")</f>
        <v/>
      </c>
      <c r="AW638" s="7" t="str">
        <f>IF($J638=AW$4,MAX(AW$1:AW637)+1,"")</f>
        <v/>
      </c>
      <c r="AX638" s="7" t="str">
        <f>IF($J638=AX$4,MAX(AX$1:AX637)+1,"")</f>
        <v/>
      </c>
      <c r="AY638" s="7" t="str">
        <f>IF($J638=AY$4,MAX(AY$1:AY637)+1,"")</f>
        <v/>
      </c>
      <c r="AZ638" s="7" t="str">
        <f>IF($J638=AZ$4,MAX(AZ$1:AZ637)+1,"")</f>
        <v/>
      </c>
      <c r="BA638" s="7" t="str">
        <f>IF($J638=BA$4,MAX(BA$1:BA637)+1,"")</f>
        <v/>
      </c>
      <c r="BB638" s="7" t="str">
        <f>IF($J638=BB$4,MAX(BB$1:BB637)+1,"")</f>
        <v/>
      </c>
      <c r="BC638" s="7" t="str">
        <f>IF($J638=BC$4,MAX(BC$1:BC637)+1,"")</f>
        <v/>
      </c>
      <c r="BD638" s="7" t="str">
        <f>IF($J638=BD$4,MAX(BD$1:BD637)+1,"")</f>
        <v/>
      </c>
      <c r="BE638" s="7" t="str">
        <f>IF($J638=BE$4,MAX(BE$1:BE637)+1,"")</f>
        <v/>
      </c>
      <c r="BF638" s="7" t="str">
        <f>IF($J638=BF$4,MAX(BF$1:BF637)+1,"")</f>
        <v/>
      </c>
      <c r="BG638" s="7" t="str">
        <f>IF($J638=BG$4,MAX(BG$1:BG637)+1,"")</f>
        <v/>
      </c>
      <c r="BH638" s="7" t="str">
        <f>IF($J638=BH$4,MAX(BH$1:BH637)+1,"")</f>
        <v/>
      </c>
      <c r="BI638" s="6">
        <f t="shared" si="40"/>
        <v>9</v>
      </c>
    </row>
    <row r="639" spans="1:61">
      <c r="A639" s="6" t="str">
        <f t="shared" si="41"/>
        <v>มัธยมศึกษาปีที่ 3/3-27</v>
      </c>
      <c r="B639" s="6" t="str">
        <f t="shared" si="38"/>
        <v>ช67314-11</v>
      </c>
      <c r="D639" s="7">
        <v>27</v>
      </c>
      <c r="E639" s="7" t="s">
        <v>1753</v>
      </c>
      <c r="F639" s="6" t="s">
        <v>1242</v>
      </c>
      <c r="G639" s="6" t="s">
        <v>1754</v>
      </c>
      <c r="H639" s="7" t="s">
        <v>790</v>
      </c>
      <c r="J639" s="7" t="str">
        <f>IF(K639='วิชา-ชั้นที่สอน'!$B$17,'วิชา-ชั้นที่สอน'!$A$17,IF(K639='วิชา-ชั้นที่สอน'!$B$18,'วิชา-ชั้นที่สอน'!$A$18,IF(K639='วิชา-ชั้นที่สอน'!$B$19,'วิชา-ชั้นที่สอน'!$A$19,IF(K639='วิชา-ชั้นที่สอน'!$B$20,'วิชา-ชั้นที่สอน'!$A$20,IF(K639='วิชา-ชั้นที่สอน'!$B$21,'วิชา-ชั้นที่สอน'!$A$21,IF(K639='วิชา-ชั้นที่สอน'!$B$22,'วิชา-ชั้นที่สอน'!$A$22,IF(K639='วิชา-ชั้นที่สอน'!$B$23,'วิชา-ชั้นที่สอน'!$A$23,"-")))))))</f>
        <v>ช67314</v>
      </c>
      <c r="K639" s="7" t="s">
        <v>1851</v>
      </c>
      <c r="L639" s="7" t="str">
        <f>IF(J639=0,"",IF(J639="-","",IF(J639="","",VLOOKUP(J639,'วิชา-ชั้นที่สอน'!$A$3:$F$59,3,FALSE))))</f>
        <v>นายธนินภัท วิชรัจจ์</v>
      </c>
      <c r="M639" s="7">
        <f>IF(L639=$M$4,MAX(M$1:$M638)+1,"")</f>
        <v>88</v>
      </c>
      <c r="N639" s="7" t="str">
        <f>IF($L639=N$4,MAX(N$1:N638)+1,"")</f>
        <v/>
      </c>
      <c r="O639" s="7" t="str">
        <f>IF($L639=O$4,MAX(O$1:O638)+1,"")</f>
        <v/>
      </c>
      <c r="P639" s="7" t="str">
        <f>IF($L639=P$4,MAX(P$1:P638)+1,"")</f>
        <v/>
      </c>
      <c r="Q639" s="7" t="str">
        <f>IF($L639=Q$4,MAX(Q$1:Q638)+1,"")</f>
        <v/>
      </c>
      <c r="R639" s="7" t="str">
        <f>IF($L639=R$4,MAX(R$1:R638)+1,"")</f>
        <v/>
      </c>
      <c r="S639" s="7" t="str">
        <f>IF($L639=S$4,MAX(S$1:S638)+1,"")</f>
        <v/>
      </c>
      <c r="T639" s="7" t="str">
        <f>IF($L639=T$4,MAX(T$1:T638)+1,"")</f>
        <v/>
      </c>
      <c r="U639" s="7" t="str">
        <f>IF($L639=U$4,MAX(U$1:U638)+1,"")</f>
        <v/>
      </c>
      <c r="V639" s="6">
        <f t="shared" si="39"/>
        <v>88</v>
      </c>
      <c r="X639" s="7" t="str">
        <f>IF($J639=X$4,MAX(X$1:X638)+1,"")</f>
        <v/>
      </c>
      <c r="Y639" s="7" t="str">
        <f>IF($J639=Y$4,MAX(Y$1:Y638)+1,"")</f>
        <v/>
      </c>
      <c r="Z639" s="7" t="str">
        <f>IF($J639=Z$4,MAX(Z$1:Z638)+1,"")</f>
        <v/>
      </c>
      <c r="AA639" s="7" t="str">
        <f>IF($J639=AA$4,MAX(AA$1:AA638)+1,"")</f>
        <v/>
      </c>
      <c r="AB639" s="7" t="str">
        <f>IF($J639=AB$4,MAX(AB$1:AB638)+1,"")</f>
        <v/>
      </c>
      <c r="AC639" s="7" t="str">
        <f>IF($J639=AC$4,MAX(AC$1:AC638)+1,"")</f>
        <v/>
      </c>
      <c r="AD639" s="7" t="str">
        <f>IF($J639=AD$4,MAX(AD$1:AD638)+1,"")</f>
        <v/>
      </c>
      <c r="AE639" s="7" t="str">
        <f>IF($J639=AE$4,MAX(AE$1:AE638)+1,"")</f>
        <v/>
      </c>
      <c r="AF639" s="7" t="str">
        <f>IF($J639=AF$4,MAX(AF$1:AF638)+1,"")</f>
        <v/>
      </c>
      <c r="AG639" s="7" t="str">
        <f>IF($J639=AG$4,MAX(AG$1:AG638)+1,"")</f>
        <v/>
      </c>
      <c r="AH639" s="7" t="str">
        <f>IF($J639=AH$4,MAX(AH$1:AH638)+1,"")</f>
        <v/>
      </c>
      <c r="AI639" s="7" t="str">
        <f>IF($J639=AI$4,MAX(AI$1:AI638)+1,"")</f>
        <v/>
      </c>
      <c r="AJ639" s="7" t="str">
        <f>IF($J639=AJ$4,MAX(AJ$1:AJ638)+1,"")</f>
        <v/>
      </c>
      <c r="AK639" s="7" t="str">
        <f>IF($J639=AK$4,MAX(AK$1:AK638)+1,"")</f>
        <v/>
      </c>
      <c r="AL639" s="7" t="str">
        <f>IF($J639=AL$4,MAX(AL$1:AL638)+1,"")</f>
        <v/>
      </c>
      <c r="AM639" s="7" t="str">
        <f>IF($J639=AM$4,MAX(AM$1:AM638)+1,"")</f>
        <v/>
      </c>
      <c r="AN639" s="7" t="str">
        <f>IF($J639=AN$4,MAX(AN$1:AN638)+1,"")</f>
        <v/>
      </c>
      <c r="AO639" s="7" t="str">
        <f>IF($J639=AO$4,MAX(AO$1:AO638)+1,"")</f>
        <v/>
      </c>
      <c r="AP639" s="7" t="str">
        <f>IF($J639=AP$4,MAX(AP$1:AP638)+1,"")</f>
        <v/>
      </c>
      <c r="AQ639" s="7" t="str">
        <f>IF($J639=AQ$4,MAX(AQ$1:AQ638)+1,"")</f>
        <v/>
      </c>
      <c r="AR639" s="7">
        <f>IF($J639=AR$4,MAX(AR$1:AR638)+1,"")</f>
        <v>11</v>
      </c>
      <c r="AS639" s="7" t="str">
        <f>IF($J639=AS$4,MAX(AS$1:AS638)+1,"")</f>
        <v/>
      </c>
      <c r="AT639" s="7" t="str">
        <f>IF($J639=AT$4,MAX(AT$1:AT638)+1,"")</f>
        <v/>
      </c>
      <c r="AU639" s="7" t="str">
        <f>IF($J639=AU$4,MAX(AU$1:AU638)+1,"")</f>
        <v/>
      </c>
      <c r="AV639" s="7" t="str">
        <f>IF($J639=AV$4,MAX(AV$1:AV638)+1,"")</f>
        <v/>
      </c>
      <c r="AW639" s="7" t="str">
        <f>IF($J639=AW$4,MAX(AW$1:AW638)+1,"")</f>
        <v/>
      </c>
      <c r="AX639" s="7" t="str">
        <f>IF($J639=AX$4,MAX(AX$1:AX638)+1,"")</f>
        <v/>
      </c>
      <c r="AY639" s="7" t="str">
        <f>IF($J639=AY$4,MAX(AY$1:AY638)+1,"")</f>
        <v/>
      </c>
      <c r="AZ639" s="7" t="str">
        <f>IF($J639=AZ$4,MAX(AZ$1:AZ638)+1,"")</f>
        <v/>
      </c>
      <c r="BA639" s="7" t="str">
        <f>IF($J639=BA$4,MAX(BA$1:BA638)+1,"")</f>
        <v/>
      </c>
      <c r="BB639" s="7" t="str">
        <f>IF($J639=BB$4,MAX(BB$1:BB638)+1,"")</f>
        <v/>
      </c>
      <c r="BC639" s="7" t="str">
        <f>IF($J639=BC$4,MAX(BC$1:BC638)+1,"")</f>
        <v/>
      </c>
      <c r="BD639" s="7" t="str">
        <f>IF($J639=BD$4,MAX(BD$1:BD638)+1,"")</f>
        <v/>
      </c>
      <c r="BE639" s="7" t="str">
        <f>IF($J639=BE$4,MAX(BE$1:BE638)+1,"")</f>
        <v/>
      </c>
      <c r="BF639" s="7" t="str">
        <f>IF($J639=BF$4,MAX(BF$1:BF638)+1,"")</f>
        <v/>
      </c>
      <c r="BG639" s="7" t="str">
        <f>IF($J639=BG$4,MAX(BG$1:BG638)+1,"")</f>
        <v/>
      </c>
      <c r="BH639" s="7" t="str">
        <f>IF($J639=BH$4,MAX(BH$1:BH638)+1,"")</f>
        <v/>
      </c>
      <c r="BI639" s="6">
        <f t="shared" si="40"/>
        <v>11</v>
      </c>
    </row>
    <row r="640" spans="1:61">
      <c r="A640" s="6" t="str">
        <f t="shared" si="41"/>
        <v>มัธยมศึกษาปีที่ 3/3-28</v>
      </c>
      <c r="B640" s="6" t="str">
        <f t="shared" si="38"/>
        <v>ช67308-10</v>
      </c>
      <c r="D640" s="7">
        <v>28</v>
      </c>
      <c r="E640" s="7" t="s">
        <v>1755</v>
      </c>
      <c r="F640" s="6" t="s">
        <v>1756</v>
      </c>
      <c r="G640" s="6" t="s">
        <v>1757</v>
      </c>
      <c r="H640" s="7" t="s">
        <v>790</v>
      </c>
      <c r="J640" s="7" t="str">
        <f>IF(K640='วิชา-ชั้นที่สอน'!$B$17,'วิชา-ชั้นที่สอน'!$A$17,IF(K640='วิชา-ชั้นที่สอน'!$B$18,'วิชา-ชั้นที่สอน'!$A$18,IF(K640='วิชา-ชั้นที่สอน'!$B$19,'วิชา-ชั้นที่สอน'!$A$19,IF(K640='วิชา-ชั้นที่สอน'!$B$20,'วิชา-ชั้นที่สอน'!$A$20,IF(K640='วิชา-ชั้นที่สอน'!$B$21,'วิชา-ชั้นที่สอน'!$A$21,IF(K640='วิชา-ชั้นที่สอน'!$B$22,'วิชา-ชั้นที่สอน'!$A$22,IF(K640='วิชา-ชั้นที่สอน'!$B$23,'วิชา-ชั้นที่สอน'!$A$23,"-")))))))</f>
        <v>ช67308</v>
      </c>
      <c r="K640" s="7" t="s">
        <v>1948</v>
      </c>
      <c r="L640" s="7" t="str">
        <f>IF(J640=0,"",IF(J640="-","",IF(J640="","",VLOOKUP(J640,'วิชา-ชั้นที่สอน'!$A$3:$F$59,3,FALSE))))</f>
        <v>นางภัณฑิลา โนนทะขาม</v>
      </c>
      <c r="M640" s="7" t="str">
        <f>IF(L640=$M$4,MAX(M$1:$M639)+1,"")</f>
        <v/>
      </c>
      <c r="N640" s="7" t="str">
        <f>IF($L640=N$4,MAX(N$1:N639)+1,"")</f>
        <v/>
      </c>
      <c r="O640" s="7" t="str">
        <f>IF($L640=O$4,MAX(O$1:O639)+1,"")</f>
        <v/>
      </c>
      <c r="P640" s="7" t="str">
        <f>IF($L640=P$4,MAX(P$1:P639)+1,"")</f>
        <v/>
      </c>
      <c r="Q640" s="7" t="str">
        <f>IF($L640=Q$4,MAX(Q$1:Q639)+1,"")</f>
        <v/>
      </c>
      <c r="R640" s="7">
        <f>IF($L640=R$4,MAX(R$1:R639)+1,"")</f>
        <v>52</v>
      </c>
      <c r="S640" s="7" t="str">
        <f>IF($L640=S$4,MAX(S$1:S639)+1,"")</f>
        <v/>
      </c>
      <c r="T640" s="7" t="str">
        <f>IF($L640=T$4,MAX(T$1:T639)+1,"")</f>
        <v/>
      </c>
      <c r="U640" s="7" t="str">
        <f>IF($L640=U$4,MAX(U$1:U639)+1,"")</f>
        <v/>
      </c>
      <c r="V640" s="6">
        <f t="shared" si="39"/>
        <v>52</v>
      </c>
      <c r="X640" s="7" t="str">
        <f>IF($J640=X$4,MAX(X$1:X639)+1,"")</f>
        <v/>
      </c>
      <c r="Y640" s="7" t="str">
        <f>IF($J640=Y$4,MAX(Y$1:Y639)+1,"")</f>
        <v/>
      </c>
      <c r="Z640" s="7" t="str">
        <f>IF($J640=Z$4,MAX(Z$1:Z639)+1,"")</f>
        <v/>
      </c>
      <c r="AA640" s="7" t="str">
        <f>IF($J640=AA$4,MAX(AA$1:AA639)+1,"")</f>
        <v/>
      </c>
      <c r="AB640" s="7" t="str">
        <f>IF($J640=AB$4,MAX(AB$1:AB639)+1,"")</f>
        <v/>
      </c>
      <c r="AC640" s="7" t="str">
        <f>IF($J640=AC$4,MAX(AC$1:AC639)+1,"")</f>
        <v/>
      </c>
      <c r="AD640" s="7" t="str">
        <f>IF($J640=AD$4,MAX(AD$1:AD639)+1,"")</f>
        <v/>
      </c>
      <c r="AE640" s="7" t="str">
        <f>IF($J640=AE$4,MAX(AE$1:AE639)+1,"")</f>
        <v/>
      </c>
      <c r="AF640" s="7" t="str">
        <f>IF($J640=AF$4,MAX(AF$1:AF639)+1,"")</f>
        <v/>
      </c>
      <c r="AG640" s="7" t="str">
        <f>IF($J640=AG$4,MAX(AG$1:AG639)+1,"")</f>
        <v/>
      </c>
      <c r="AH640" s="7" t="str">
        <f>IF($J640=AH$4,MAX(AH$1:AH639)+1,"")</f>
        <v/>
      </c>
      <c r="AI640" s="7" t="str">
        <f>IF($J640=AI$4,MAX(AI$1:AI639)+1,"")</f>
        <v/>
      </c>
      <c r="AJ640" s="7" t="str">
        <f>IF($J640=AJ$4,MAX(AJ$1:AJ639)+1,"")</f>
        <v/>
      </c>
      <c r="AK640" s="7" t="str">
        <f>IF($J640=AK$4,MAX(AK$1:AK639)+1,"")</f>
        <v/>
      </c>
      <c r="AL640" s="7">
        <f>IF($J640=AL$4,MAX(AL$1:AL639)+1,"")</f>
        <v>10</v>
      </c>
      <c r="AM640" s="7" t="str">
        <f>IF($J640=AM$4,MAX(AM$1:AM639)+1,"")</f>
        <v/>
      </c>
      <c r="AN640" s="7" t="str">
        <f>IF($J640=AN$4,MAX(AN$1:AN639)+1,"")</f>
        <v/>
      </c>
      <c r="AO640" s="7" t="str">
        <f>IF($J640=AO$4,MAX(AO$1:AO639)+1,"")</f>
        <v/>
      </c>
      <c r="AP640" s="7" t="str">
        <f>IF($J640=AP$4,MAX(AP$1:AP639)+1,"")</f>
        <v/>
      </c>
      <c r="AQ640" s="7" t="str">
        <f>IF($J640=AQ$4,MAX(AQ$1:AQ639)+1,"")</f>
        <v/>
      </c>
      <c r="AR640" s="7" t="str">
        <f>IF($J640=AR$4,MAX(AR$1:AR639)+1,"")</f>
        <v/>
      </c>
      <c r="AS640" s="7" t="str">
        <f>IF($J640=AS$4,MAX(AS$1:AS639)+1,"")</f>
        <v/>
      </c>
      <c r="AT640" s="7" t="str">
        <f>IF($J640=AT$4,MAX(AT$1:AT639)+1,"")</f>
        <v/>
      </c>
      <c r="AU640" s="7" t="str">
        <f>IF($J640=AU$4,MAX(AU$1:AU639)+1,"")</f>
        <v/>
      </c>
      <c r="AV640" s="7" t="str">
        <f>IF($J640=AV$4,MAX(AV$1:AV639)+1,"")</f>
        <v/>
      </c>
      <c r="AW640" s="7" t="str">
        <f>IF($J640=AW$4,MAX(AW$1:AW639)+1,"")</f>
        <v/>
      </c>
      <c r="AX640" s="7" t="str">
        <f>IF($J640=AX$4,MAX(AX$1:AX639)+1,"")</f>
        <v/>
      </c>
      <c r="AY640" s="7" t="str">
        <f>IF($J640=AY$4,MAX(AY$1:AY639)+1,"")</f>
        <v/>
      </c>
      <c r="AZ640" s="7" t="str">
        <f>IF($J640=AZ$4,MAX(AZ$1:AZ639)+1,"")</f>
        <v/>
      </c>
      <c r="BA640" s="7" t="str">
        <f>IF($J640=BA$4,MAX(BA$1:BA639)+1,"")</f>
        <v/>
      </c>
      <c r="BB640" s="7" t="str">
        <f>IF($J640=BB$4,MAX(BB$1:BB639)+1,"")</f>
        <v/>
      </c>
      <c r="BC640" s="7" t="str">
        <f>IF($J640=BC$4,MAX(BC$1:BC639)+1,"")</f>
        <v/>
      </c>
      <c r="BD640" s="7" t="str">
        <f>IF($J640=BD$4,MAX(BD$1:BD639)+1,"")</f>
        <v/>
      </c>
      <c r="BE640" s="7" t="str">
        <f>IF($J640=BE$4,MAX(BE$1:BE639)+1,"")</f>
        <v/>
      </c>
      <c r="BF640" s="7" t="str">
        <f>IF($J640=BF$4,MAX(BF$1:BF639)+1,"")</f>
        <v/>
      </c>
      <c r="BG640" s="7" t="str">
        <f>IF($J640=BG$4,MAX(BG$1:BG639)+1,"")</f>
        <v/>
      </c>
      <c r="BH640" s="7" t="str">
        <f>IF($J640=BH$4,MAX(BH$1:BH639)+1,"")</f>
        <v/>
      </c>
      <c r="BI640" s="6">
        <f t="shared" si="40"/>
        <v>10</v>
      </c>
    </row>
    <row r="641" spans="1:61">
      <c r="A641" s="6" t="str">
        <f t="shared" si="41"/>
        <v>มัธยมศึกษาปีที่ 3/3-29</v>
      </c>
      <c r="B641" s="6" t="str">
        <f t="shared" si="38"/>
        <v>ช67308-11</v>
      </c>
      <c r="D641" s="7">
        <v>29</v>
      </c>
      <c r="E641" s="7" t="s">
        <v>1758</v>
      </c>
      <c r="F641" s="6" t="s">
        <v>2068</v>
      </c>
      <c r="G641" s="6" t="s">
        <v>1759</v>
      </c>
      <c r="H641" s="7" t="s">
        <v>790</v>
      </c>
      <c r="J641" s="7" t="str">
        <f>IF(K641='วิชา-ชั้นที่สอน'!$B$17,'วิชา-ชั้นที่สอน'!$A$17,IF(K641='วิชา-ชั้นที่สอน'!$B$18,'วิชา-ชั้นที่สอน'!$A$18,IF(K641='วิชา-ชั้นที่สอน'!$B$19,'วิชา-ชั้นที่สอน'!$A$19,IF(K641='วิชา-ชั้นที่สอน'!$B$20,'วิชา-ชั้นที่สอน'!$A$20,IF(K641='วิชา-ชั้นที่สอน'!$B$21,'วิชา-ชั้นที่สอน'!$A$21,IF(K641='วิชา-ชั้นที่สอน'!$B$22,'วิชา-ชั้นที่สอน'!$A$22,IF(K641='วิชา-ชั้นที่สอน'!$B$23,'วิชา-ชั้นที่สอน'!$A$23,"-")))))))</f>
        <v>ช67308</v>
      </c>
      <c r="K641" s="7" t="s">
        <v>1948</v>
      </c>
      <c r="L641" s="7" t="str">
        <f>IF(J641=0,"",IF(J641="-","",IF(J641="","",VLOOKUP(J641,'วิชา-ชั้นที่สอน'!$A$3:$F$59,3,FALSE))))</f>
        <v>นางภัณฑิลา โนนทะขาม</v>
      </c>
      <c r="M641" s="7" t="str">
        <f>IF(L641=$M$4,MAX(M$1:$M640)+1,"")</f>
        <v/>
      </c>
      <c r="N641" s="7" t="str">
        <f>IF($L641=N$4,MAX(N$1:N640)+1,"")</f>
        <v/>
      </c>
      <c r="O641" s="7" t="str">
        <f>IF($L641=O$4,MAX(O$1:O640)+1,"")</f>
        <v/>
      </c>
      <c r="P641" s="7" t="str">
        <f>IF($L641=P$4,MAX(P$1:P640)+1,"")</f>
        <v/>
      </c>
      <c r="Q641" s="7" t="str">
        <f>IF($L641=Q$4,MAX(Q$1:Q640)+1,"")</f>
        <v/>
      </c>
      <c r="R641" s="7">
        <f>IF($L641=R$4,MAX(R$1:R640)+1,"")</f>
        <v>53</v>
      </c>
      <c r="S641" s="7" t="str">
        <f>IF($L641=S$4,MAX(S$1:S640)+1,"")</f>
        <v/>
      </c>
      <c r="T641" s="7" t="str">
        <f>IF($L641=T$4,MAX(T$1:T640)+1,"")</f>
        <v/>
      </c>
      <c r="U641" s="7" t="str">
        <f>IF($L641=U$4,MAX(U$1:U640)+1,"")</f>
        <v/>
      </c>
      <c r="V641" s="6">
        <f t="shared" si="39"/>
        <v>53</v>
      </c>
      <c r="X641" s="7" t="str">
        <f>IF($J641=X$4,MAX(X$1:X640)+1,"")</f>
        <v/>
      </c>
      <c r="Y641" s="7" t="str">
        <f>IF($J641=Y$4,MAX(Y$1:Y640)+1,"")</f>
        <v/>
      </c>
      <c r="Z641" s="7" t="str">
        <f>IF($J641=Z$4,MAX(Z$1:Z640)+1,"")</f>
        <v/>
      </c>
      <c r="AA641" s="7" t="str">
        <f>IF($J641=AA$4,MAX(AA$1:AA640)+1,"")</f>
        <v/>
      </c>
      <c r="AB641" s="7" t="str">
        <f>IF($J641=AB$4,MAX(AB$1:AB640)+1,"")</f>
        <v/>
      </c>
      <c r="AC641" s="7" t="str">
        <f>IF($J641=AC$4,MAX(AC$1:AC640)+1,"")</f>
        <v/>
      </c>
      <c r="AD641" s="7" t="str">
        <f>IF($J641=AD$4,MAX(AD$1:AD640)+1,"")</f>
        <v/>
      </c>
      <c r="AE641" s="7" t="str">
        <f>IF($J641=AE$4,MAX(AE$1:AE640)+1,"")</f>
        <v/>
      </c>
      <c r="AF641" s="7" t="str">
        <f>IF($J641=AF$4,MAX(AF$1:AF640)+1,"")</f>
        <v/>
      </c>
      <c r="AG641" s="7" t="str">
        <f>IF($J641=AG$4,MAX(AG$1:AG640)+1,"")</f>
        <v/>
      </c>
      <c r="AH641" s="7" t="str">
        <f>IF($J641=AH$4,MAX(AH$1:AH640)+1,"")</f>
        <v/>
      </c>
      <c r="AI641" s="7" t="str">
        <f>IF($J641=AI$4,MAX(AI$1:AI640)+1,"")</f>
        <v/>
      </c>
      <c r="AJ641" s="7" t="str">
        <f>IF($J641=AJ$4,MAX(AJ$1:AJ640)+1,"")</f>
        <v/>
      </c>
      <c r="AK641" s="7" t="str">
        <f>IF($J641=AK$4,MAX(AK$1:AK640)+1,"")</f>
        <v/>
      </c>
      <c r="AL641" s="7">
        <f>IF($J641=AL$4,MAX(AL$1:AL640)+1,"")</f>
        <v>11</v>
      </c>
      <c r="AM641" s="7" t="str">
        <f>IF($J641=AM$4,MAX(AM$1:AM640)+1,"")</f>
        <v/>
      </c>
      <c r="AN641" s="7" t="str">
        <f>IF($J641=AN$4,MAX(AN$1:AN640)+1,"")</f>
        <v/>
      </c>
      <c r="AO641" s="7" t="str">
        <f>IF($J641=AO$4,MAX(AO$1:AO640)+1,"")</f>
        <v/>
      </c>
      <c r="AP641" s="7" t="str">
        <f>IF($J641=AP$4,MAX(AP$1:AP640)+1,"")</f>
        <v/>
      </c>
      <c r="AQ641" s="7" t="str">
        <f>IF($J641=AQ$4,MAX(AQ$1:AQ640)+1,"")</f>
        <v/>
      </c>
      <c r="AR641" s="7" t="str">
        <f>IF($J641=AR$4,MAX(AR$1:AR640)+1,"")</f>
        <v/>
      </c>
      <c r="AS641" s="7" t="str">
        <f>IF($J641=AS$4,MAX(AS$1:AS640)+1,"")</f>
        <v/>
      </c>
      <c r="AT641" s="7" t="str">
        <f>IF($J641=AT$4,MAX(AT$1:AT640)+1,"")</f>
        <v/>
      </c>
      <c r="AU641" s="7" t="str">
        <f>IF($J641=AU$4,MAX(AU$1:AU640)+1,"")</f>
        <v/>
      </c>
      <c r="AV641" s="7" t="str">
        <f>IF($J641=AV$4,MAX(AV$1:AV640)+1,"")</f>
        <v/>
      </c>
      <c r="AW641" s="7" t="str">
        <f>IF($J641=AW$4,MAX(AW$1:AW640)+1,"")</f>
        <v/>
      </c>
      <c r="AX641" s="7" t="str">
        <f>IF($J641=AX$4,MAX(AX$1:AX640)+1,"")</f>
        <v/>
      </c>
      <c r="AY641" s="7" t="str">
        <f>IF($J641=AY$4,MAX(AY$1:AY640)+1,"")</f>
        <v/>
      </c>
      <c r="AZ641" s="7" t="str">
        <f>IF($J641=AZ$4,MAX(AZ$1:AZ640)+1,"")</f>
        <v/>
      </c>
      <c r="BA641" s="7" t="str">
        <f>IF($J641=BA$4,MAX(BA$1:BA640)+1,"")</f>
        <v/>
      </c>
      <c r="BB641" s="7" t="str">
        <f>IF($J641=BB$4,MAX(BB$1:BB640)+1,"")</f>
        <v/>
      </c>
      <c r="BC641" s="7" t="str">
        <f>IF($J641=BC$4,MAX(BC$1:BC640)+1,"")</f>
        <v/>
      </c>
      <c r="BD641" s="7" t="str">
        <f>IF($J641=BD$4,MAX(BD$1:BD640)+1,"")</f>
        <v/>
      </c>
      <c r="BE641" s="7" t="str">
        <f>IF($J641=BE$4,MAX(BE$1:BE640)+1,"")</f>
        <v/>
      </c>
      <c r="BF641" s="7" t="str">
        <f>IF($J641=BF$4,MAX(BF$1:BF640)+1,"")</f>
        <v/>
      </c>
      <c r="BG641" s="7" t="str">
        <f>IF($J641=BG$4,MAX(BG$1:BG640)+1,"")</f>
        <v/>
      </c>
      <c r="BH641" s="7" t="str">
        <f>IF($J641=BH$4,MAX(BH$1:BH640)+1,"")</f>
        <v/>
      </c>
      <c r="BI641" s="6">
        <f t="shared" si="40"/>
        <v>11</v>
      </c>
    </row>
    <row r="642" spans="1:61">
      <c r="A642" s="6" t="str">
        <f t="shared" si="41"/>
        <v>มัธยมศึกษาปีที่ 3/3-30</v>
      </c>
      <c r="B642" s="6" t="str">
        <f t="shared" si="38"/>
        <v>ช67308-12</v>
      </c>
      <c r="D642" s="7">
        <v>30</v>
      </c>
      <c r="E642" s="7" t="s">
        <v>1760</v>
      </c>
      <c r="F642" s="6" t="s">
        <v>1761</v>
      </c>
      <c r="G642" s="6" t="s">
        <v>1235</v>
      </c>
      <c r="H642" s="7" t="s">
        <v>790</v>
      </c>
      <c r="J642" s="7" t="str">
        <f>IF(K642='วิชา-ชั้นที่สอน'!$B$17,'วิชา-ชั้นที่สอน'!$A$17,IF(K642='วิชา-ชั้นที่สอน'!$B$18,'วิชา-ชั้นที่สอน'!$A$18,IF(K642='วิชา-ชั้นที่สอน'!$B$19,'วิชา-ชั้นที่สอน'!$A$19,IF(K642='วิชา-ชั้นที่สอน'!$B$20,'วิชา-ชั้นที่สอน'!$A$20,IF(K642='วิชา-ชั้นที่สอน'!$B$21,'วิชา-ชั้นที่สอน'!$A$21,IF(K642='วิชา-ชั้นที่สอน'!$B$22,'วิชา-ชั้นที่สอน'!$A$22,IF(K642='วิชา-ชั้นที่สอน'!$B$23,'วิชา-ชั้นที่สอน'!$A$23,"-")))))))</f>
        <v>ช67308</v>
      </c>
      <c r="K642" s="7" t="s">
        <v>1948</v>
      </c>
      <c r="L642" s="7" t="str">
        <f>IF(J642=0,"",IF(J642="-","",IF(J642="","",VLOOKUP(J642,'วิชา-ชั้นที่สอน'!$A$3:$F$59,3,FALSE))))</f>
        <v>นางภัณฑิลา โนนทะขาม</v>
      </c>
      <c r="M642" s="7" t="str">
        <f>IF(L642=$M$4,MAX(M$1:$M641)+1,"")</f>
        <v/>
      </c>
      <c r="N642" s="7" t="str">
        <f>IF($L642=N$4,MAX(N$1:N641)+1,"")</f>
        <v/>
      </c>
      <c r="O642" s="7" t="str">
        <f>IF($L642=O$4,MAX(O$1:O641)+1,"")</f>
        <v/>
      </c>
      <c r="P642" s="7" t="str">
        <f>IF($L642=P$4,MAX(P$1:P641)+1,"")</f>
        <v/>
      </c>
      <c r="Q642" s="7" t="str">
        <f>IF($L642=Q$4,MAX(Q$1:Q641)+1,"")</f>
        <v/>
      </c>
      <c r="R642" s="7">
        <f>IF($L642=R$4,MAX(R$1:R641)+1,"")</f>
        <v>54</v>
      </c>
      <c r="S642" s="7" t="str">
        <f>IF($L642=S$4,MAX(S$1:S641)+1,"")</f>
        <v/>
      </c>
      <c r="T642" s="7" t="str">
        <f>IF($L642=T$4,MAX(T$1:T641)+1,"")</f>
        <v/>
      </c>
      <c r="U642" s="7" t="str">
        <f>IF($L642=U$4,MAX(U$1:U641)+1,"")</f>
        <v/>
      </c>
      <c r="V642" s="6">
        <f t="shared" si="39"/>
        <v>54</v>
      </c>
      <c r="X642" s="7" t="str">
        <f>IF($J642=X$4,MAX(X$1:X641)+1,"")</f>
        <v/>
      </c>
      <c r="Y642" s="7" t="str">
        <f>IF($J642=Y$4,MAX(Y$1:Y641)+1,"")</f>
        <v/>
      </c>
      <c r="Z642" s="7" t="str">
        <f>IF($J642=Z$4,MAX(Z$1:Z641)+1,"")</f>
        <v/>
      </c>
      <c r="AA642" s="7" t="str">
        <f>IF($J642=AA$4,MAX(AA$1:AA641)+1,"")</f>
        <v/>
      </c>
      <c r="AB642" s="7" t="str">
        <f>IF($J642=AB$4,MAX(AB$1:AB641)+1,"")</f>
        <v/>
      </c>
      <c r="AC642" s="7" t="str">
        <f>IF($J642=AC$4,MAX(AC$1:AC641)+1,"")</f>
        <v/>
      </c>
      <c r="AD642" s="7" t="str">
        <f>IF($J642=AD$4,MAX(AD$1:AD641)+1,"")</f>
        <v/>
      </c>
      <c r="AE642" s="7" t="str">
        <f>IF($J642=AE$4,MAX(AE$1:AE641)+1,"")</f>
        <v/>
      </c>
      <c r="AF642" s="7" t="str">
        <f>IF($J642=AF$4,MAX(AF$1:AF641)+1,"")</f>
        <v/>
      </c>
      <c r="AG642" s="7" t="str">
        <f>IF($J642=AG$4,MAX(AG$1:AG641)+1,"")</f>
        <v/>
      </c>
      <c r="AH642" s="7" t="str">
        <f>IF($J642=AH$4,MAX(AH$1:AH641)+1,"")</f>
        <v/>
      </c>
      <c r="AI642" s="7" t="str">
        <f>IF($J642=AI$4,MAX(AI$1:AI641)+1,"")</f>
        <v/>
      </c>
      <c r="AJ642" s="7" t="str">
        <f>IF($J642=AJ$4,MAX(AJ$1:AJ641)+1,"")</f>
        <v/>
      </c>
      <c r="AK642" s="7" t="str">
        <f>IF($J642=AK$4,MAX(AK$1:AK641)+1,"")</f>
        <v/>
      </c>
      <c r="AL642" s="7">
        <f>IF($J642=AL$4,MAX(AL$1:AL641)+1,"")</f>
        <v>12</v>
      </c>
      <c r="AM642" s="7" t="str">
        <f>IF($J642=AM$4,MAX(AM$1:AM641)+1,"")</f>
        <v/>
      </c>
      <c r="AN642" s="7" t="str">
        <f>IF($J642=AN$4,MAX(AN$1:AN641)+1,"")</f>
        <v/>
      </c>
      <c r="AO642" s="7" t="str">
        <f>IF($J642=AO$4,MAX(AO$1:AO641)+1,"")</f>
        <v/>
      </c>
      <c r="AP642" s="7" t="str">
        <f>IF($J642=AP$4,MAX(AP$1:AP641)+1,"")</f>
        <v/>
      </c>
      <c r="AQ642" s="7" t="str">
        <f>IF($J642=AQ$4,MAX(AQ$1:AQ641)+1,"")</f>
        <v/>
      </c>
      <c r="AR642" s="7" t="str">
        <f>IF($J642=AR$4,MAX(AR$1:AR641)+1,"")</f>
        <v/>
      </c>
      <c r="AS642" s="7" t="str">
        <f>IF($J642=AS$4,MAX(AS$1:AS641)+1,"")</f>
        <v/>
      </c>
      <c r="AT642" s="7" t="str">
        <f>IF($J642=AT$4,MAX(AT$1:AT641)+1,"")</f>
        <v/>
      </c>
      <c r="AU642" s="7" t="str">
        <f>IF($J642=AU$4,MAX(AU$1:AU641)+1,"")</f>
        <v/>
      </c>
      <c r="AV642" s="7" t="str">
        <f>IF($J642=AV$4,MAX(AV$1:AV641)+1,"")</f>
        <v/>
      </c>
      <c r="AW642" s="7" t="str">
        <f>IF($J642=AW$4,MAX(AW$1:AW641)+1,"")</f>
        <v/>
      </c>
      <c r="AX642" s="7" t="str">
        <f>IF($J642=AX$4,MAX(AX$1:AX641)+1,"")</f>
        <v/>
      </c>
      <c r="AY642" s="7" t="str">
        <f>IF($J642=AY$4,MAX(AY$1:AY641)+1,"")</f>
        <v/>
      </c>
      <c r="AZ642" s="7" t="str">
        <f>IF($J642=AZ$4,MAX(AZ$1:AZ641)+1,"")</f>
        <v/>
      </c>
      <c r="BA642" s="7" t="str">
        <f>IF($J642=BA$4,MAX(BA$1:BA641)+1,"")</f>
        <v/>
      </c>
      <c r="BB642" s="7" t="str">
        <f>IF($J642=BB$4,MAX(BB$1:BB641)+1,"")</f>
        <v/>
      </c>
      <c r="BC642" s="7" t="str">
        <f>IF($J642=BC$4,MAX(BC$1:BC641)+1,"")</f>
        <v/>
      </c>
      <c r="BD642" s="7" t="str">
        <f>IF($J642=BD$4,MAX(BD$1:BD641)+1,"")</f>
        <v/>
      </c>
      <c r="BE642" s="7" t="str">
        <f>IF($J642=BE$4,MAX(BE$1:BE641)+1,"")</f>
        <v/>
      </c>
      <c r="BF642" s="7" t="str">
        <f>IF($J642=BF$4,MAX(BF$1:BF641)+1,"")</f>
        <v/>
      </c>
      <c r="BG642" s="7" t="str">
        <f>IF($J642=BG$4,MAX(BG$1:BG641)+1,"")</f>
        <v/>
      </c>
      <c r="BH642" s="7" t="str">
        <f>IF($J642=BH$4,MAX(BH$1:BH641)+1,"")</f>
        <v/>
      </c>
      <c r="BI642" s="6">
        <f t="shared" si="40"/>
        <v>12</v>
      </c>
    </row>
    <row r="643" spans="1:61">
      <c r="A643" s="6" t="str">
        <f t="shared" si="41"/>
        <v>มัธยมศึกษาปีที่ 3/3-31</v>
      </c>
      <c r="B643" s="6" t="str">
        <f t="shared" si="38"/>
        <v>ช67308-13</v>
      </c>
      <c r="D643" s="7">
        <v>31</v>
      </c>
      <c r="E643" s="7" t="s">
        <v>1762</v>
      </c>
      <c r="F643" s="6" t="s">
        <v>1763</v>
      </c>
      <c r="G643" s="6" t="s">
        <v>1764</v>
      </c>
      <c r="H643" s="7" t="s">
        <v>790</v>
      </c>
      <c r="J643" s="7" t="str">
        <f>IF(K643='วิชา-ชั้นที่สอน'!$B$17,'วิชา-ชั้นที่สอน'!$A$17,IF(K643='วิชา-ชั้นที่สอน'!$B$18,'วิชา-ชั้นที่สอน'!$A$18,IF(K643='วิชา-ชั้นที่สอน'!$B$19,'วิชา-ชั้นที่สอน'!$A$19,IF(K643='วิชา-ชั้นที่สอน'!$B$20,'วิชา-ชั้นที่สอน'!$A$20,IF(K643='วิชา-ชั้นที่สอน'!$B$21,'วิชา-ชั้นที่สอน'!$A$21,IF(K643='วิชา-ชั้นที่สอน'!$B$22,'วิชา-ชั้นที่สอน'!$A$22,IF(K643='วิชา-ชั้นที่สอน'!$B$23,'วิชา-ชั้นที่สอน'!$A$23,"-")))))))</f>
        <v>ช67308</v>
      </c>
      <c r="K643" s="7" t="s">
        <v>1948</v>
      </c>
      <c r="L643" s="7" t="str">
        <f>IF(J643=0,"",IF(J643="-","",IF(J643="","",VLOOKUP(J643,'วิชา-ชั้นที่สอน'!$A$3:$F$59,3,FALSE))))</f>
        <v>นางภัณฑิลา โนนทะขาม</v>
      </c>
      <c r="M643" s="7" t="str">
        <f>IF(L643=$M$4,MAX(M$1:$M642)+1,"")</f>
        <v/>
      </c>
      <c r="N643" s="7" t="str">
        <f>IF($L643=N$4,MAX(N$1:N642)+1,"")</f>
        <v/>
      </c>
      <c r="O643" s="7" t="str">
        <f>IF($L643=O$4,MAX(O$1:O642)+1,"")</f>
        <v/>
      </c>
      <c r="P643" s="7" t="str">
        <f>IF($L643=P$4,MAX(P$1:P642)+1,"")</f>
        <v/>
      </c>
      <c r="Q643" s="7" t="str">
        <f>IF($L643=Q$4,MAX(Q$1:Q642)+1,"")</f>
        <v/>
      </c>
      <c r="R643" s="7">
        <f>IF($L643=R$4,MAX(R$1:R642)+1,"")</f>
        <v>55</v>
      </c>
      <c r="S643" s="7" t="str">
        <f>IF($L643=S$4,MAX(S$1:S642)+1,"")</f>
        <v/>
      </c>
      <c r="T643" s="7" t="str">
        <f>IF($L643=T$4,MAX(T$1:T642)+1,"")</f>
        <v/>
      </c>
      <c r="U643" s="7" t="str">
        <f>IF($L643=U$4,MAX(U$1:U642)+1,"")</f>
        <v/>
      </c>
      <c r="V643" s="6">
        <f t="shared" si="39"/>
        <v>55</v>
      </c>
      <c r="X643" s="7" t="str">
        <f>IF($J643=X$4,MAX(X$1:X642)+1,"")</f>
        <v/>
      </c>
      <c r="Y643" s="7" t="str">
        <f>IF($J643=Y$4,MAX(Y$1:Y642)+1,"")</f>
        <v/>
      </c>
      <c r="Z643" s="7" t="str">
        <f>IF($J643=Z$4,MAX(Z$1:Z642)+1,"")</f>
        <v/>
      </c>
      <c r="AA643" s="7" t="str">
        <f>IF($J643=AA$4,MAX(AA$1:AA642)+1,"")</f>
        <v/>
      </c>
      <c r="AB643" s="7" t="str">
        <f>IF($J643=AB$4,MAX(AB$1:AB642)+1,"")</f>
        <v/>
      </c>
      <c r="AC643" s="7" t="str">
        <f>IF($J643=AC$4,MAX(AC$1:AC642)+1,"")</f>
        <v/>
      </c>
      <c r="AD643" s="7" t="str">
        <f>IF($J643=AD$4,MAX(AD$1:AD642)+1,"")</f>
        <v/>
      </c>
      <c r="AE643" s="7" t="str">
        <f>IF($J643=AE$4,MAX(AE$1:AE642)+1,"")</f>
        <v/>
      </c>
      <c r="AF643" s="7" t="str">
        <f>IF($J643=AF$4,MAX(AF$1:AF642)+1,"")</f>
        <v/>
      </c>
      <c r="AG643" s="7" t="str">
        <f>IF($J643=AG$4,MAX(AG$1:AG642)+1,"")</f>
        <v/>
      </c>
      <c r="AH643" s="7" t="str">
        <f>IF($J643=AH$4,MAX(AH$1:AH642)+1,"")</f>
        <v/>
      </c>
      <c r="AI643" s="7" t="str">
        <f>IF($J643=AI$4,MAX(AI$1:AI642)+1,"")</f>
        <v/>
      </c>
      <c r="AJ643" s="7" t="str">
        <f>IF($J643=AJ$4,MAX(AJ$1:AJ642)+1,"")</f>
        <v/>
      </c>
      <c r="AK643" s="7" t="str">
        <f>IF($J643=AK$4,MAX(AK$1:AK642)+1,"")</f>
        <v/>
      </c>
      <c r="AL643" s="7">
        <f>IF($J643=AL$4,MAX(AL$1:AL642)+1,"")</f>
        <v>13</v>
      </c>
      <c r="AM643" s="7" t="str">
        <f>IF($J643=AM$4,MAX(AM$1:AM642)+1,"")</f>
        <v/>
      </c>
      <c r="AN643" s="7" t="str">
        <f>IF($J643=AN$4,MAX(AN$1:AN642)+1,"")</f>
        <v/>
      </c>
      <c r="AO643" s="7" t="str">
        <f>IF($J643=AO$4,MAX(AO$1:AO642)+1,"")</f>
        <v/>
      </c>
      <c r="AP643" s="7" t="str">
        <f>IF($J643=AP$4,MAX(AP$1:AP642)+1,"")</f>
        <v/>
      </c>
      <c r="AQ643" s="7" t="str">
        <f>IF($J643=AQ$4,MAX(AQ$1:AQ642)+1,"")</f>
        <v/>
      </c>
      <c r="AR643" s="7" t="str">
        <f>IF($J643=AR$4,MAX(AR$1:AR642)+1,"")</f>
        <v/>
      </c>
      <c r="AS643" s="7" t="str">
        <f>IF($J643=AS$4,MAX(AS$1:AS642)+1,"")</f>
        <v/>
      </c>
      <c r="AT643" s="7" t="str">
        <f>IF($J643=AT$4,MAX(AT$1:AT642)+1,"")</f>
        <v/>
      </c>
      <c r="AU643" s="7" t="str">
        <f>IF($J643=AU$4,MAX(AU$1:AU642)+1,"")</f>
        <v/>
      </c>
      <c r="AV643" s="7" t="str">
        <f>IF($J643=AV$4,MAX(AV$1:AV642)+1,"")</f>
        <v/>
      </c>
      <c r="AW643" s="7" t="str">
        <f>IF($J643=AW$4,MAX(AW$1:AW642)+1,"")</f>
        <v/>
      </c>
      <c r="AX643" s="7" t="str">
        <f>IF($J643=AX$4,MAX(AX$1:AX642)+1,"")</f>
        <v/>
      </c>
      <c r="AY643" s="7" t="str">
        <f>IF($J643=AY$4,MAX(AY$1:AY642)+1,"")</f>
        <v/>
      </c>
      <c r="AZ643" s="7" t="str">
        <f>IF($J643=AZ$4,MAX(AZ$1:AZ642)+1,"")</f>
        <v/>
      </c>
      <c r="BA643" s="7" t="str">
        <f>IF($J643=BA$4,MAX(BA$1:BA642)+1,"")</f>
        <v/>
      </c>
      <c r="BB643" s="7" t="str">
        <f>IF($J643=BB$4,MAX(BB$1:BB642)+1,"")</f>
        <v/>
      </c>
      <c r="BC643" s="7" t="str">
        <f>IF($J643=BC$4,MAX(BC$1:BC642)+1,"")</f>
        <v/>
      </c>
      <c r="BD643" s="7" t="str">
        <f>IF($J643=BD$4,MAX(BD$1:BD642)+1,"")</f>
        <v/>
      </c>
      <c r="BE643" s="7" t="str">
        <f>IF($J643=BE$4,MAX(BE$1:BE642)+1,"")</f>
        <v/>
      </c>
      <c r="BF643" s="7" t="str">
        <f>IF($J643=BF$4,MAX(BF$1:BF642)+1,"")</f>
        <v/>
      </c>
      <c r="BG643" s="7" t="str">
        <f>IF($J643=BG$4,MAX(BG$1:BG642)+1,"")</f>
        <v/>
      </c>
      <c r="BH643" s="7" t="str">
        <f>IF($J643=BH$4,MAX(BH$1:BH642)+1,"")</f>
        <v/>
      </c>
      <c r="BI643" s="6">
        <f t="shared" si="40"/>
        <v>13</v>
      </c>
    </row>
    <row r="644" spans="1:61">
      <c r="A644" s="6" t="str">
        <f t="shared" si="41"/>
        <v>มัธยมศึกษาปีที่ 3/3-32</v>
      </c>
      <c r="B644" s="6" t="str">
        <f t="shared" si="38"/>
        <v>ช67308-14</v>
      </c>
      <c r="D644" s="7">
        <v>32</v>
      </c>
      <c r="E644" s="7" t="s">
        <v>1765</v>
      </c>
      <c r="F644" s="6" t="s">
        <v>2069</v>
      </c>
      <c r="G644" s="6" t="s">
        <v>1766</v>
      </c>
      <c r="H644" s="7" t="s">
        <v>790</v>
      </c>
      <c r="J644" s="7" t="str">
        <f>IF(K644='วิชา-ชั้นที่สอน'!$B$17,'วิชา-ชั้นที่สอน'!$A$17,IF(K644='วิชา-ชั้นที่สอน'!$B$18,'วิชา-ชั้นที่สอน'!$A$18,IF(K644='วิชา-ชั้นที่สอน'!$B$19,'วิชา-ชั้นที่สอน'!$A$19,IF(K644='วิชา-ชั้นที่สอน'!$B$20,'วิชา-ชั้นที่สอน'!$A$20,IF(K644='วิชา-ชั้นที่สอน'!$B$21,'วิชา-ชั้นที่สอน'!$A$21,IF(K644='วิชา-ชั้นที่สอน'!$B$22,'วิชา-ชั้นที่สอน'!$A$22,IF(K644='วิชา-ชั้นที่สอน'!$B$23,'วิชา-ชั้นที่สอน'!$A$23,"-")))))))</f>
        <v>ช67308</v>
      </c>
      <c r="K644" s="7" t="s">
        <v>1948</v>
      </c>
      <c r="L644" s="7" t="str">
        <f>IF(J644=0,"",IF(J644="-","",IF(J644="","",VLOOKUP(J644,'วิชา-ชั้นที่สอน'!$A$3:$F$59,3,FALSE))))</f>
        <v>นางภัณฑิลา โนนทะขาม</v>
      </c>
      <c r="M644" s="7" t="str">
        <f>IF(L644=$M$4,MAX(M$1:$M643)+1,"")</f>
        <v/>
      </c>
      <c r="N644" s="7" t="str">
        <f>IF($L644=N$4,MAX(N$1:N643)+1,"")</f>
        <v/>
      </c>
      <c r="O644" s="7" t="str">
        <f>IF($L644=O$4,MAX(O$1:O643)+1,"")</f>
        <v/>
      </c>
      <c r="P644" s="7" t="str">
        <f>IF($L644=P$4,MAX(P$1:P643)+1,"")</f>
        <v/>
      </c>
      <c r="Q644" s="7" t="str">
        <f>IF($L644=Q$4,MAX(Q$1:Q643)+1,"")</f>
        <v/>
      </c>
      <c r="R644" s="7">
        <f>IF($L644=R$4,MAX(R$1:R643)+1,"")</f>
        <v>56</v>
      </c>
      <c r="S644" s="7" t="str">
        <f>IF($L644=S$4,MAX(S$1:S643)+1,"")</f>
        <v/>
      </c>
      <c r="T644" s="7" t="str">
        <f>IF($L644=T$4,MAX(T$1:T643)+1,"")</f>
        <v/>
      </c>
      <c r="U644" s="7" t="str">
        <f>IF($L644=U$4,MAX(U$1:U643)+1,"")</f>
        <v/>
      </c>
      <c r="V644" s="6">
        <f t="shared" si="39"/>
        <v>56</v>
      </c>
      <c r="X644" s="7" t="str">
        <f>IF($J644=X$4,MAX(X$1:X643)+1,"")</f>
        <v/>
      </c>
      <c r="Y644" s="7" t="str">
        <f>IF($J644=Y$4,MAX(Y$1:Y643)+1,"")</f>
        <v/>
      </c>
      <c r="Z644" s="7" t="str">
        <f>IF($J644=Z$4,MAX(Z$1:Z643)+1,"")</f>
        <v/>
      </c>
      <c r="AA644" s="7" t="str">
        <f>IF($J644=AA$4,MAX(AA$1:AA643)+1,"")</f>
        <v/>
      </c>
      <c r="AB644" s="7" t="str">
        <f>IF($J644=AB$4,MAX(AB$1:AB643)+1,"")</f>
        <v/>
      </c>
      <c r="AC644" s="7" t="str">
        <f>IF($J644=AC$4,MAX(AC$1:AC643)+1,"")</f>
        <v/>
      </c>
      <c r="AD644" s="7" t="str">
        <f>IF($J644=AD$4,MAX(AD$1:AD643)+1,"")</f>
        <v/>
      </c>
      <c r="AE644" s="7" t="str">
        <f>IF($J644=AE$4,MAX(AE$1:AE643)+1,"")</f>
        <v/>
      </c>
      <c r="AF644" s="7" t="str">
        <f>IF($J644=AF$4,MAX(AF$1:AF643)+1,"")</f>
        <v/>
      </c>
      <c r="AG644" s="7" t="str">
        <f>IF($J644=AG$4,MAX(AG$1:AG643)+1,"")</f>
        <v/>
      </c>
      <c r="AH644" s="7" t="str">
        <f>IF($J644=AH$4,MAX(AH$1:AH643)+1,"")</f>
        <v/>
      </c>
      <c r="AI644" s="7" t="str">
        <f>IF($J644=AI$4,MAX(AI$1:AI643)+1,"")</f>
        <v/>
      </c>
      <c r="AJ644" s="7" t="str">
        <f>IF($J644=AJ$4,MAX(AJ$1:AJ643)+1,"")</f>
        <v/>
      </c>
      <c r="AK644" s="7" t="str">
        <f>IF($J644=AK$4,MAX(AK$1:AK643)+1,"")</f>
        <v/>
      </c>
      <c r="AL644" s="7">
        <f>IF($J644=AL$4,MAX(AL$1:AL643)+1,"")</f>
        <v>14</v>
      </c>
      <c r="AM644" s="7" t="str">
        <f>IF($J644=AM$4,MAX(AM$1:AM643)+1,"")</f>
        <v/>
      </c>
      <c r="AN644" s="7" t="str">
        <f>IF($J644=AN$4,MAX(AN$1:AN643)+1,"")</f>
        <v/>
      </c>
      <c r="AO644" s="7" t="str">
        <f>IF($J644=AO$4,MAX(AO$1:AO643)+1,"")</f>
        <v/>
      </c>
      <c r="AP644" s="7" t="str">
        <f>IF($J644=AP$4,MAX(AP$1:AP643)+1,"")</f>
        <v/>
      </c>
      <c r="AQ644" s="7" t="str">
        <f>IF($J644=AQ$4,MAX(AQ$1:AQ643)+1,"")</f>
        <v/>
      </c>
      <c r="AR644" s="7" t="str">
        <f>IF($J644=AR$4,MAX(AR$1:AR643)+1,"")</f>
        <v/>
      </c>
      <c r="AS644" s="7" t="str">
        <f>IF($J644=AS$4,MAX(AS$1:AS643)+1,"")</f>
        <v/>
      </c>
      <c r="AT644" s="7" t="str">
        <f>IF($J644=AT$4,MAX(AT$1:AT643)+1,"")</f>
        <v/>
      </c>
      <c r="AU644" s="7" t="str">
        <f>IF($J644=AU$4,MAX(AU$1:AU643)+1,"")</f>
        <v/>
      </c>
      <c r="AV644" s="7" t="str">
        <f>IF($J644=AV$4,MAX(AV$1:AV643)+1,"")</f>
        <v/>
      </c>
      <c r="AW644" s="7" t="str">
        <f>IF($J644=AW$4,MAX(AW$1:AW643)+1,"")</f>
        <v/>
      </c>
      <c r="AX644" s="7" t="str">
        <f>IF($J644=AX$4,MAX(AX$1:AX643)+1,"")</f>
        <v/>
      </c>
      <c r="AY644" s="7" t="str">
        <f>IF($J644=AY$4,MAX(AY$1:AY643)+1,"")</f>
        <v/>
      </c>
      <c r="AZ644" s="7" t="str">
        <f>IF($J644=AZ$4,MAX(AZ$1:AZ643)+1,"")</f>
        <v/>
      </c>
      <c r="BA644" s="7" t="str">
        <f>IF($J644=BA$4,MAX(BA$1:BA643)+1,"")</f>
        <v/>
      </c>
      <c r="BB644" s="7" t="str">
        <f>IF($J644=BB$4,MAX(BB$1:BB643)+1,"")</f>
        <v/>
      </c>
      <c r="BC644" s="7" t="str">
        <f>IF($J644=BC$4,MAX(BC$1:BC643)+1,"")</f>
        <v/>
      </c>
      <c r="BD644" s="7" t="str">
        <f>IF($J644=BD$4,MAX(BD$1:BD643)+1,"")</f>
        <v/>
      </c>
      <c r="BE644" s="7" t="str">
        <f>IF($J644=BE$4,MAX(BE$1:BE643)+1,"")</f>
        <v/>
      </c>
      <c r="BF644" s="7" t="str">
        <f>IF($J644=BF$4,MAX(BF$1:BF643)+1,"")</f>
        <v/>
      </c>
      <c r="BG644" s="7" t="str">
        <f>IF($J644=BG$4,MAX(BG$1:BG643)+1,"")</f>
        <v/>
      </c>
      <c r="BH644" s="7" t="str">
        <f>IF($J644=BH$4,MAX(BH$1:BH643)+1,"")</f>
        <v/>
      </c>
      <c r="BI644" s="6">
        <f t="shared" si="40"/>
        <v>14</v>
      </c>
    </row>
    <row r="645" spans="1:61">
      <c r="A645" s="6" t="str">
        <f t="shared" si="41"/>
        <v>มัธยมศึกษาปีที่ 3/3-33</v>
      </c>
      <c r="B645" s="6" t="str">
        <f t="shared" si="38"/>
        <v>ช67311-6</v>
      </c>
      <c r="D645" s="7">
        <v>33</v>
      </c>
      <c r="E645" s="7" t="s">
        <v>1767</v>
      </c>
      <c r="F645" s="6" t="s">
        <v>2070</v>
      </c>
      <c r="G645" s="6" t="s">
        <v>1768</v>
      </c>
      <c r="H645" s="7" t="s">
        <v>790</v>
      </c>
      <c r="J645" s="7" t="str">
        <f>IF(K645='วิชา-ชั้นที่สอน'!$B$17,'วิชา-ชั้นที่สอน'!$A$17,IF(K645='วิชา-ชั้นที่สอน'!$B$18,'วิชา-ชั้นที่สอน'!$A$18,IF(K645='วิชา-ชั้นที่สอน'!$B$19,'วิชา-ชั้นที่สอน'!$A$19,IF(K645='วิชา-ชั้นที่สอน'!$B$20,'วิชา-ชั้นที่สอน'!$A$20,IF(K645='วิชา-ชั้นที่สอน'!$B$21,'วิชา-ชั้นที่สอน'!$A$21,IF(K645='วิชา-ชั้นที่สอน'!$B$22,'วิชา-ชั้นที่สอน'!$A$22,IF(K645='วิชา-ชั้นที่สอน'!$B$23,'วิชา-ชั้นที่สอน'!$A$23,"-")))))))</f>
        <v>ช67311</v>
      </c>
      <c r="K645" s="7" t="s">
        <v>1857</v>
      </c>
      <c r="L645" s="7" t="str">
        <f>IF(J645=0,"",IF(J645="-","",IF(J645="","",VLOOKUP(J645,'วิชา-ชั้นที่สอน'!$A$3:$F$59,3,FALSE))))</f>
        <v>นายวสันต์ แสงรัตนกุล</v>
      </c>
      <c r="M645" s="7" t="str">
        <f>IF(L645=$M$4,MAX(M$1:$M644)+1,"")</f>
        <v/>
      </c>
      <c r="N645" s="7" t="str">
        <f>IF($L645=N$4,MAX(N$1:N644)+1,"")</f>
        <v/>
      </c>
      <c r="O645" s="7" t="str">
        <f>IF($L645=O$4,MAX(O$1:O644)+1,"")</f>
        <v/>
      </c>
      <c r="P645" s="7" t="str">
        <f>IF($L645=P$4,MAX(P$1:P644)+1,"")</f>
        <v/>
      </c>
      <c r="Q645" s="7" t="str">
        <f>IF($L645=Q$4,MAX(Q$1:Q644)+1,"")</f>
        <v/>
      </c>
      <c r="R645" s="7" t="str">
        <f>IF($L645=R$4,MAX(R$1:R644)+1,"")</f>
        <v/>
      </c>
      <c r="S645" s="7">
        <f>IF($L645=S$4,MAX(S$1:S644)+1,"")</f>
        <v>48</v>
      </c>
      <c r="T645" s="7" t="str">
        <f>IF($L645=T$4,MAX(T$1:T644)+1,"")</f>
        <v/>
      </c>
      <c r="U645" s="7" t="str">
        <f>IF($L645=U$4,MAX(U$1:U644)+1,"")</f>
        <v/>
      </c>
      <c r="V645" s="6">
        <f t="shared" si="39"/>
        <v>48</v>
      </c>
      <c r="X645" s="7" t="str">
        <f>IF($J645=X$4,MAX(X$1:X644)+1,"")</f>
        <v/>
      </c>
      <c r="Y645" s="7" t="str">
        <f>IF($J645=Y$4,MAX(Y$1:Y644)+1,"")</f>
        <v/>
      </c>
      <c r="Z645" s="7" t="str">
        <f>IF($J645=Z$4,MAX(Z$1:Z644)+1,"")</f>
        <v/>
      </c>
      <c r="AA645" s="7" t="str">
        <f>IF($J645=AA$4,MAX(AA$1:AA644)+1,"")</f>
        <v/>
      </c>
      <c r="AB645" s="7" t="str">
        <f>IF($J645=AB$4,MAX(AB$1:AB644)+1,"")</f>
        <v/>
      </c>
      <c r="AC645" s="7" t="str">
        <f>IF($J645=AC$4,MAX(AC$1:AC644)+1,"")</f>
        <v/>
      </c>
      <c r="AD645" s="7" t="str">
        <f>IF($J645=AD$4,MAX(AD$1:AD644)+1,"")</f>
        <v/>
      </c>
      <c r="AE645" s="7" t="str">
        <f>IF($J645=AE$4,MAX(AE$1:AE644)+1,"")</f>
        <v/>
      </c>
      <c r="AF645" s="7" t="str">
        <f>IF($J645=AF$4,MAX(AF$1:AF644)+1,"")</f>
        <v/>
      </c>
      <c r="AG645" s="7" t="str">
        <f>IF($J645=AG$4,MAX(AG$1:AG644)+1,"")</f>
        <v/>
      </c>
      <c r="AH645" s="7" t="str">
        <f>IF($J645=AH$4,MAX(AH$1:AH644)+1,"")</f>
        <v/>
      </c>
      <c r="AI645" s="7" t="str">
        <f>IF($J645=AI$4,MAX(AI$1:AI644)+1,"")</f>
        <v/>
      </c>
      <c r="AJ645" s="7" t="str">
        <f>IF($J645=AJ$4,MAX(AJ$1:AJ644)+1,"")</f>
        <v/>
      </c>
      <c r="AK645" s="7" t="str">
        <f>IF($J645=AK$4,MAX(AK$1:AK644)+1,"")</f>
        <v/>
      </c>
      <c r="AL645" s="7" t="str">
        <f>IF($J645=AL$4,MAX(AL$1:AL644)+1,"")</f>
        <v/>
      </c>
      <c r="AM645" s="7" t="str">
        <f>IF($J645=AM$4,MAX(AM$1:AM644)+1,"")</f>
        <v/>
      </c>
      <c r="AN645" s="7" t="str">
        <f>IF($J645=AN$4,MAX(AN$1:AN644)+1,"")</f>
        <v/>
      </c>
      <c r="AO645" s="7">
        <f>IF($J645=AO$4,MAX(AO$1:AO644)+1,"")</f>
        <v>6</v>
      </c>
      <c r="AP645" s="7" t="str">
        <f>IF($J645=AP$4,MAX(AP$1:AP644)+1,"")</f>
        <v/>
      </c>
      <c r="AQ645" s="7" t="str">
        <f>IF($J645=AQ$4,MAX(AQ$1:AQ644)+1,"")</f>
        <v/>
      </c>
      <c r="AR645" s="7" t="str">
        <f>IF($J645=AR$4,MAX(AR$1:AR644)+1,"")</f>
        <v/>
      </c>
      <c r="AS645" s="7" t="str">
        <f>IF($J645=AS$4,MAX(AS$1:AS644)+1,"")</f>
        <v/>
      </c>
      <c r="AT645" s="7" t="str">
        <f>IF($J645=AT$4,MAX(AT$1:AT644)+1,"")</f>
        <v/>
      </c>
      <c r="AU645" s="7" t="str">
        <f>IF($J645=AU$4,MAX(AU$1:AU644)+1,"")</f>
        <v/>
      </c>
      <c r="AV645" s="7" t="str">
        <f>IF($J645=AV$4,MAX(AV$1:AV644)+1,"")</f>
        <v/>
      </c>
      <c r="AW645" s="7" t="str">
        <f>IF($J645=AW$4,MAX(AW$1:AW644)+1,"")</f>
        <v/>
      </c>
      <c r="AX645" s="7" t="str">
        <f>IF($J645=AX$4,MAX(AX$1:AX644)+1,"")</f>
        <v/>
      </c>
      <c r="AY645" s="7" t="str">
        <f>IF($J645=AY$4,MAX(AY$1:AY644)+1,"")</f>
        <v/>
      </c>
      <c r="AZ645" s="7" t="str">
        <f>IF($J645=AZ$4,MAX(AZ$1:AZ644)+1,"")</f>
        <v/>
      </c>
      <c r="BA645" s="7" t="str">
        <f>IF($J645=BA$4,MAX(BA$1:BA644)+1,"")</f>
        <v/>
      </c>
      <c r="BB645" s="7" t="str">
        <f>IF($J645=BB$4,MAX(BB$1:BB644)+1,"")</f>
        <v/>
      </c>
      <c r="BC645" s="7" t="str">
        <f>IF($J645=BC$4,MAX(BC$1:BC644)+1,"")</f>
        <v/>
      </c>
      <c r="BD645" s="7" t="str">
        <f>IF($J645=BD$4,MAX(BD$1:BD644)+1,"")</f>
        <v/>
      </c>
      <c r="BE645" s="7" t="str">
        <f>IF($J645=BE$4,MAX(BE$1:BE644)+1,"")</f>
        <v/>
      </c>
      <c r="BF645" s="7" t="str">
        <f>IF($J645=BF$4,MAX(BF$1:BF644)+1,"")</f>
        <v/>
      </c>
      <c r="BG645" s="7" t="str">
        <f>IF($J645=BG$4,MAX(BG$1:BG644)+1,"")</f>
        <v/>
      </c>
      <c r="BH645" s="7" t="str">
        <f>IF($J645=BH$4,MAX(BH$1:BH644)+1,"")</f>
        <v/>
      </c>
      <c r="BI645" s="6">
        <f t="shared" si="40"/>
        <v>6</v>
      </c>
    </row>
    <row r="646" spans="1:61">
      <c r="A646" s="6" t="str">
        <f t="shared" si="41"/>
        <v>มัธยมศึกษาปีที่ 3/3-34</v>
      </c>
      <c r="B646" s="6" t="str">
        <f t="shared" ref="B646:B678" si="42">J646&amp;"-"&amp;BI646</f>
        <v>ช67311-7</v>
      </c>
      <c r="D646" s="7">
        <v>34</v>
      </c>
      <c r="E646" s="7" t="s">
        <v>1769</v>
      </c>
      <c r="F646" s="6" t="s">
        <v>1120</v>
      </c>
      <c r="G646" s="6" t="s">
        <v>1770</v>
      </c>
      <c r="H646" s="7" t="s">
        <v>790</v>
      </c>
      <c r="J646" s="7" t="str">
        <f>IF(K646='วิชา-ชั้นที่สอน'!$B$17,'วิชา-ชั้นที่สอน'!$A$17,IF(K646='วิชา-ชั้นที่สอน'!$B$18,'วิชา-ชั้นที่สอน'!$A$18,IF(K646='วิชา-ชั้นที่สอน'!$B$19,'วิชา-ชั้นที่สอน'!$A$19,IF(K646='วิชา-ชั้นที่สอน'!$B$20,'วิชา-ชั้นที่สอน'!$A$20,IF(K646='วิชา-ชั้นที่สอน'!$B$21,'วิชา-ชั้นที่สอน'!$A$21,IF(K646='วิชา-ชั้นที่สอน'!$B$22,'วิชา-ชั้นที่สอน'!$A$22,IF(K646='วิชา-ชั้นที่สอน'!$B$23,'วิชา-ชั้นที่สอน'!$A$23,"-")))))))</f>
        <v>ช67311</v>
      </c>
      <c r="K646" s="7" t="s">
        <v>1857</v>
      </c>
      <c r="L646" s="7" t="str">
        <f>IF(J646=0,"",IF(J646="-","",IF(J646="","",VLOOKUP(J646,'วิชา-ชั้นที่สอน'!$A$3:$F$59,3,FALSE))))</f>
        <v>นายวสันต์ แสงรัตนกุล</v>
      </c>
      <c r="M646" s="7" t="str">
        <f>IF(L646=$M$4,MAX(M$1:$M645)+1,"")</f>
        <v/>
      </c>
      <c r="N646" s="7" t="str">
        <f>IF($L646=N$4,MAX(N$1:N645)+1,"")</f>
        <v/>
      </c>
      <c r="O646" s="7" t="str">
        <f>IF($L646=O$4,MAX(O$1:O645)+1,"")</f>
        <v/>
      </c>
      <c r="P646" s="7" t="str">
        <f>IF($L646=P$4,MAX(P$1:P645)+1,"")</f>
        <v/>
      </c>
      <c r="Q646" s="7" t="str">
        <f>IF($L646=Q$4,MAX(Q$1:Q645)+1,"")</f>
        <v/>
      </c>
      <c r="R646" s="7" t="str">
        <f>IF($L646=R$4,MAX(R$1:R645)+1,"")</f>
        <v/>
      </c>
      <c r="S646" s="7">
        <f>IF($L646=S$4,MAX(S$1:S645)+1,"")</f>
        <v>49</v>
      </c>
      <c r="T646" s="7" t="str">
        <f>IF($L646=T$4,MAX(T$1:T645)+1,"")</f>
        <v/>
      </c>
      <c r="U646" s="7" t="str">
        <f>IF($L646=U$4,MAX(U$1:U645)+1,"")</f>
        <v/>
      </c>
      <c r="V646" s="6">
        <f t="shared" ref="V646:V709" si="43">SUM(M646:U646)</f>
        <v>49</v>
      </c>
      <c r="X646" s="7" t="str">
        <f>IF($J646=X$4,MAX(X$1:X645)+1,"")</f>
        <v/>
      </c>
      <c r="Y646" s="7" t="str">
        <f>IF($J646=Y$4,MAX(Y$1:Y645)+1,"")</f>
        <v/>
      </c>
      <c r="Z646" s="7" t="str">
        <f>IF($J646=Z$4,MAX(Z$1:Z645)+1,"")</f>
        <v/>
      </c>
      <c r="AA646" s="7" t="str">
        <f>IF($J646=AA$4,MAX(AA$1:AA645)+1,"")</f>
        <v/>
      </c>
      <c r="AB646" s="7" t="str">
        <f>IF($J646=AB$4,MAX(AB$1:AB645)+1,"")</f>
        <v/>
      </c>
      <c r="AC646" s="7" t="str">
        <f>IF($J646=AC$4,MAX(AC$1:AC645)+1,"")</f>
        <v/>
      </c>
      <c r="AD646" s="7" t="str">
        <f>IF($J646=AD$4,MAX(AD$1:AD645)+1,"")</f>
        <v/>
      </c>
      <c r="AE646" s="7" t="str">
        <f>IF($J646=AE$4,MAX(AE$1:AE645)+1,"")</f>
        <v/>
      </c>
      <c r="AF646" s="7" t="str">
        <f>IF($J646=AF$4,MAX(AF$1:AF645)+1,"")</f>
        <v/>
      </c>
      <c r="AG646" s="7" t="str">
        <f>IF($J646=AG$4,MAX(AG$1:AG645)+1,"")</f>
        <v/>
      </c>
      <c r="AH646" s="7" t="str">
        <f>IF($J646=AH$4,MAX(AH$1:AH645)+1,"")</f>
        <v/>
      </c>
      <c r="AI646" s="7" t="str">
        <f>IF($J646=AI$4,MAX(AI$1:AI645)+1,"")</f>
        <v/>
      </c>
      <c r="AJ646" s="7" t="str">
        <f>IF($J646=AJ$4,MAX(AJ$1:AJ645)+1,"")</f>
        <v/>
      </c>
      <c r="AK646" s="7" t="str">
        <f>IF($J646=AK$4,MAX(AK$1:AK645)+1,"")</f>
        <v/>
      </c>
      <c r="AL646" s="7" t="str">
        <f>IF($J646=AL$4,MAX(AL$1:AL645)+1,"")</f>
        <v/>
      </c>
      <c r="AM646" s="7" t="str">
        <f>IF($J646=AM$4,MAX(AM$1:AM645)+1,"")</f>
        <v/>
      </c>
      <c r="AN646" s="7" t="str">
        <f>IF($J646=AN$4,MAX(AN$1:AN645)+1,"")</f>
        <v/>
      </c>
      <c r="AO646" s="7">
        <f>IF($J646=AO$4,MAX(AO$1:AO645)+1,"")</f>
        <v>7</v>
      </c>
      <c r="AP646" s="7" t="str">
        <f>IF($J646=AP$4,MAX(AP$1:AP645)+1,"")</f>
        <v/>
      </c>
      <c r="AQ646" s="7" t="str">
        <f>IF($J646=AQ$4,MAX(AQ$1:AQ645)+1,"")</f>
        <v/>
      </c>
      <c r="AR646" s="7" t="str">
        <f>IF($J646=AR$4,MAX(AR$1:AR645)+1,"")</f>
        <v/>
      </c>
      <c r="AS646" s="7" t="str">
        <f>IF($J646=AS$4,MAX(AS$1:AS645)+1,"")</f>
        <v/>
      </c>
      <c r="AT646" s="7" t="str">
        <f>IF($J646=AT$4,MAX(AT$1:AT645)+1,"")</f>
        <v/>
      </c>
      <c r="AU646" s="7" t="str">
        <f>IF($J646=AU$4,MAX(AU$1:AU645)+1,"")</f>
        <v/>
      </c>
      <c r="AV646" s="7" t="str">
        <f>IF($J646=AV$4,MAX(AV$1:AV645)+1,"")</f>
        <v/>
      </c>
      <c r="AW646" s="7" t="str">
        <f>IF($J646=AW$4,MAX(AW$1:AW645)+1,"")</f>
        <v/>
      </c>
      <c r="AX646" s="7" t="str">
        <f>IF($J646=AX$4,MAX(AX$1:AX645)+1,"")</f>
        <v/>
      </c>
      <c r="AY646" s="7" t="str">
        <f>IF($J646=AY$4,MAX(AY$1:AY645)+1,"")</f>
        <v/>
      </c>
      <c r="AZ646" s="7" t="str">
        <f>IF($J646=AZ$4,MAX(AZ$1:AZ645)+1,"")</f>
        <v/>
      </c>
      <c r="BA646" s="7" t="str">
        <f>IF($J646=BA$4,MAX(BA$1:BA645)+1,"")</f>
        <v/>
      </c>
      <c r="BB646" s="7" t="str">
        <f>IF($J646=BB$4,MAX(BB$1:BB645)+1,"")</f>
        <v/>
      </c>
      <c r="BC646" s="7" t="str">
        <f>IF($J646=BC$4,MAX(BC$1:BC645)+1,"")</f>
        <v/>
      </c>
      <c r="BD646" s="7" t="str">
        <f>IF($J646=BD$4,MAX(BD$1:BD645)+1,"")</f>
        <v/>
      </c>
      <c r="BE646" s="7" t="str">
        <f>IF($J646=BE$4,MAX(BE$1:BE645)+1,"")</f>
        <v/>
      </c>
      <c r="BF646" s="7" t="str">
        <f>IF($J646=BF$4,MAX(BF$1:BF645)+1,"")</f>
        <v/>
      </c>
      <c r="BG646" s="7" t="str">
        <f>IF($J646=BG$4,MAX(BG$1:BG645)+1,"")</f>
        <v/>
      </c>
      <c r="BH646" s="7" t="str">
        <f>IF($J646=BH$4,MAX(BH$1:BH645)+1,"")</f>
        <v/>
      </c>
      <c r="BI646" s="6">
        <f t="shared" ref="BI646:BI709" si="44">SUM(X646:BH646)</f>
        <v>7</v>
      </c>
    </row>
    <row r="647" spans="1:61">
      <c r="A647" s="6" t="str">
        <f t="shared" si="41"/>
        <v>-</v>
      </c>
      <c r="B647" s="6" t="str">
        <f t="shared" si="42"/>
        <v>-11</v>
      </c>
      <c r="L647" s="7" t="str">
        <f>IF(J647=0,"",IF(J647="-","",IF(J647="","",VLOOKUP(J647,'วิชา-ชั้นที่สอน'!$A$3:$F$59,3,FALSE))))</f>
        <v/>
      </c>
      <c r="M647" s="7" t="str">
        <f>IF(L647=$M$4,MAX(M$1:$M646)+1,"")</f>
        <v/>
      </c>
      <c r="N647" s="7" t="str">
        <f>IF($L647=N$4,MAX(N$1:N646)+1,"")</f>
        <v/>
      </c>
      <c r="O647" s="7" t="str">
        <f>IF($L647=O$4,MAX(O$1:O646)+1,"")</f>
        <v/>
      </c>
      <c r="P647" s="7" t="str">
        <f>IF($L647=P$4,MAX(P$1:P646)+1,"")</f>
        <v/>
      </c>
      <c r="Q647" s="7" t="str">
        <f>IF($L647=Q$4,MAX(Q$1:Q646)+1,"")</f>
        <v/>
      </c>
      <c r="R647" s="7" t="str">
        <f>IF($L647=R$4,MAX(R$1:R646)+1,"")</f>
        <v/>
      </c>
      <c r="S647" s="7" t="str">
        <f>IF($L647=S$4,MAX(S$1:S646)+1,"")</f>
        <v/>
      </c>
      <c r="T647" s="7" t="str">
        <f>IF($L647=T$4,MAX(T$1:T646)+1,"")</f>
        <v/>
      </c>
      <c r="U647" s="7" t="str">
        <f>IF($L647=U$4,MAX(U$1:U646)+1,"")</f>
        <v/>
      </c>
      <c r="V647" s="6">
        <f t="shared" si="43"/>
        <v>0</v>
      </c>
      <c r="X647" s="7" t="str">
        <f>IF($J647=X$4,MAX(X$1:X646)+1,"")</f>
        <v/>
      </c>
      <c r="Y647" s="7" t="str">
        <f>IF($J647=Y$4,MAX(Y$1:Y646)+1,"")</f>
        <v/>
      </c>
      <c r="Z647" s="7" t="str">
        <f>IF($J647=Z$4,MAX(Z$1:Z646)+1,"")</f>
        <v/>
      </c>
      <c r="AA647" s="7" t="str">
        <f>IF($J647=AA$4,MAX(AA$1:AA646)+1,"")</f>
        <v/>
      </c>
      <c r="AB647" s="7" t="str">
        <f>IF($J647=AB$4,MAX(AB$1:AB646)+1,"")</f>
        <v/>
      </c>
      <c r="AC647" s="7">
        <f>IF($J647=AC$4,MAX(AC$1:AC646)+1,"")</f>
        <v>11</v>
      </c>
      <c r="AD647" s="7" t="str">
        <f>IF($J647=AD$4,MAX(AD$1:AD646)+1,"")</f>
        <v/>
      </c>
      <c r="AE647" s="7" t="str">
        <f>IF($J647=AE$4,MAX(AE$1:AE646)+1,"")</f>
        <v/>
      </c>
      <c r="AF647" s="7" t="str">
        <f>IF($J647=AF$4,MAX(AF$1:AF646)+1,"")</f>
        <v/>
      </c>
      <c r="AG647" s="7" t="str">
        <f>IF($J647=AG$4,MAX(AG$1:AG646)+1,"")</f>
        <v/>
      </c>
      <c r="AH647" s="7" t="str">
        <f>IF($J647=AH$4,MAX(AH$1:AH646)+1,"")</f>
        <v/>
      </c>
      <c r="AI647" s="7" t="str">
        <f>IF($J647=AI$4,MAX(AI$1:AI646)+1,"")</f>
        <v/>
      </c>
      <c r="AJ647" s="7" t="str">
        <f>IF($J647=AJ$4,MAX(AJ$1:AJ646)+1,"")</f>
        <v/>
      </c>
      <c r="AK647" s="7" t="str">
        <f>IF($J647=AK$4,MAX(AK$1:AK646)+1,"")</f>
        <v/>
      </c>
      <c r="AL647" s="7" t="str">
        <f>IF($J647=AL$4,MAX(AL$1:AL646)+1,"")</f>
        <v/>
      </c>
      <c r="AM647" s="7" t="str">
        <f>IF($J647=AM$4,MAX(AM$1:AM646)+1,"")</f>
        <v/>
      </c>
      <c r="AN647" s="7" t="str">
        <f>IF($J647=AN$4,MAX(AN$1:AN646)+1,"")</f>
        <v/>
      </c>
      <c r="AO647" s="7" t="str">
        <f>IF($J647=AO$4,MAX(AO$1:AO646)+1,"")</f>
        <v/>
      </c>
      <c r="AP647" s="7" t="str">
        <f>IF($J647=AP$4,MAX(AP$1:AP646)+1,"")</f>
        <v/>
      </c>
      <c r="AQ647" s="7" t="str">
        <f>IF($J647=AQ$4,MAX(AQ$1:AQ646)+1,"")</f>
        <v/>
      </c>
      <c r="AR647" s="7" t="str">
        <f>IF($J647=AR$4,MAX(AR$1:AR646)+1,"")</f>
        <v/>
      </c>
      <c r="AS647" s="7" t="str">
        <f>IF($J647=AS$4,MAX(AS$1:AS646)+1,"")</f>
        <v/>
      </c>
      <c r="AT647" s="7" t="str">
        <f>IF($J647=AT$4,MAX(AT$1:AT646)+1,"")</f>
        <v/>
      </c>
      <c r="AU647" s="7" t="str">
        <f>IF($J647=AU$4,MAX(AU$1:AU646)+1,"")</f>
        <v/>
      </c>
      <c r="AV647" s="7" t="str">
        <f>IF($J647=AV$4,MAX(AV$1:AV646)+1,"")</f>
        <v/>
      </c>
      <c r="AW647" s="7" t="str">
        <f>IF($J647=AW$4,MAX(AW$1:AW646)+1,"")</f>
        <v/>
      </c>
      <c r="AX647" s="7" t="str">
        <f>IF($J647=AX$4,MAX(AX$1:AX646)+1,"")</f>
        <v/>
      </c>
      <c r="AY647" s="7" t="str">
        <f>IF($J647=AY$4,MAX(AY$1:AY646)+1,"")</f>
        <v/>
      </c>
      <c r="AZ647" s="7" t="str">
        <f>IF($J647=AZ$4,MAX(AZ$1:AZ646)+1,"")</f>
        <v/>
      </c>
      <c r="BA647" s="7" t="str">
        <f>IF($J647=BA$4,MAX(BA$1:BA646)+1,"")</f>
        <v/>
      </c>
      <c r="BB647" s="7" t="str">
        <f>IF($J647=BB$4,MAX(BB$1:BB646)+1,"")</f>
        <v/>
      </c>
      <c r="BC647" s="7" t="str">
        <f>IF($J647=BC$4,MAX(BC$1:BC646)+1,"")</f>
        <v/>
      </c>
      <c r="BD647" s="7" t="str">
        <f>IF($J647=BD$4,MAX(BD$1:BD646)+1,"")</f>
        <v/>
      </c>
      <c r="BE647" s="7" t="str">
        <f>IF($J647=BE$4,MAX(BE$1:BE646)+1,"")</f>
        <v/>
      </c>
      <c r="BF647" s="7" t="str">
        <f>IF($J647=BF$4,MAX(BF$1:BF646)+1,"")</f>
        <v/>
      </c>
      <c r="BG647" s="7" t="str">
        <f>IF($J647=BG$4,MAX(BG$1:BG646)+1,"")</f>
        <v/>
      </c>
      <c r="BH647" s="7" t="str">
        <f>IF($J647=BH$4,MAX(BH$1:BH646)+1,"")</f>
        <v/>
      </c>
      <c r="BI647" s="6">
        <f>SUM(X647:BH647)</f>
        <v>11</v>
      </c>
    </row>
    <row r="648" spans="1:61">
      <c r="A648" s="6" t="str">
        <f t="shared" si="41"/>
        <v>มัธยมศึกษาปีที่ 3/4-1</v>
      </c>
      <c r="B648" s="6" t="str">
        <f t="shared" si="42"/>
        <v>ช67309-27</v>
      </c>
      <c r="D648" s="7">
        <v>1</v>
      </c>
      <c r="E648" s="7" t="s">
        <v>1771</v>
      </c>
      <c r="F648" s="6" t="s">
        <v>1772</v>
      </c>
      <c r="G648" s="6" t="s">
        <v>1493</v>
      </c>
      <c r="H648" s="7" t="s">
        <v>791</v>
      </c>
      <c r="J648" s="7" t="str">
        <f>IF(K648='วิชา-ชั้นที่สอน'!$B$17,'วิชา-ชั้นที่สอน'!$A$17,IF(K648='วิชา-ชั้นที่สอน'!$B$18,'วิชา-ชั้นที่สอน'!$A$18,IF(K648='วิชา-ชั้นที่สอน'!$B$19,'วิชา-ชั้นที่สอน'!$A$19,IF(K648='วิชา-ชั้นที่สอน'!$B$20,'วิชา-ชั้นที่สอน'!$A$20,IF(K648='วิชา-ชั้นที่สอน'!$B$21,'วิชา-ชั้นที่สอน'!$A$21,IF(K648='วิชา-ชั้นที่สอน'!$B$22,'วิชา-ชั้นที่สอน'!$A$22,IF(K648='วิชา-ชั้นที่สอน'!$B$23,'วิชา-ชั้นที่สอน'!$A$23,"-")))))))</f>
        <v>ช67309</v>
      </c>
      <c r="K648" s="7" t="s">
        <v>1867</v>
      </c>
      <c r="L648" s="7" t="str">
        <f>IF(J648=0,"",IF(J648="-","",IF(J648="","",VLOOKUP(J648,'วิชา-ชั้นที่สอน'!$A$3:$F$59,3,FALSE))))</f>
        <v>นางสาวจันทนา  เกิดจันทร์ตรง</v>
      </c>
      <c r="M648" s="7" t="str">
        <f>IF(L648=$M$4,MAX(M$1:$M647)+1,"")</f>
        <v/>
      </c>
      <c r="N648" s="7" t="str">
        <f>IF($L648=N$4,MAX(N$1:N647)+1,"")</f>
        <v/>
      </c>
      <c r="O648" s="7" t="str">
        <f>IF($L648=O$4,MAX(O$1:O647)+1,"")</f>
        <v/>
      </c>
      <c r="P648" s="7" t="str">
        <f>IF($L648=P$4,MAX(P$1:P647)+1,"")</f>
        <v/>
      </c>
      <c r="Q648" s="7" t="str">
        <f>IF($L648=Q$4,MAX(Q$1:Q647)+1,"")</f>
        <v/>
      </c>
      <c r="R648" s="7" t="str">
        <f>IF($L648=R$4,MAX(R$1:R647)+1,"")</f>
        <v/>
      </c>
      <c r="S648" s="7" t="str">
        <f>IF($L648=S$4,MAX(S$1:S647)+1,"")</f>
        <v/>
      </c>
      <c r="T648" s="7" t="str">
        <f>IF($L648=T$4,MAX(T$1:T647)+1,"")</f>
        <v/>
      </c>
      <c r="U648" s="7">
        <f>IF($L648=U$4,MAX(U$1:U647)+1,"")</f>
        <v>108</v>
      </c>
      <c r="V648" s="6">
        <f t="shared" si="43"/>
        <v>108</v>
      </c>
      <c r="X648" s="7" t="str">
        <f>IF($J648=X$4,MAX(X$1:X647)+1,"")</f>
        <v/>
      </c>
      <c r="Y648" s="7" t="str">
        <f>IF($J648=Y$4,MAX(Y$1:Y647)+1,"")</f>
        <v/>
      </c>
      <c r="Z648" s="7" t="str">
        <f>IF($J648=Z$4,MAX(Z$1:Z647)+1,"")</f>
        <v/>
      </c>
      <c r="AA648" s="7" t="str">
        <f>IF($J648=AA$4,MAX(AA$1:AA647)+1,"")</f>
        <v/>
      </c>
      <c r="AB648" s="7" t="str">
        <f>IF($J648=AB$4,MAX(AB$1:AB647)+1,"")</f>
        <v/>
      </c>
      <c r="AC648" s="7" t="str">
        <f>IF($J648=AC$4,MAX(AC$1:AC647)+1,"")</f>
        <v/>
      </c>
      <c r="AD648" s="7" t="str">
        <f>IF($J648=AD$4,MAX(AD$1:AD647)+1,"")</f>
        <v/>
      </c>
      <c r="AE648" s="7" t="str">
        <f>IF($J648=AE$4,MAX(AE$1:AE647)+1,"")</f>
        <v/>
      </c>
      <c r="AF648" s="7" t="str">
        <f>IF($J648=AF$4,MAX(AF$1:AF647)+1,"")</f>
        <v/>
      </c>
      <c r="AG648" s="7" t="str">
        <f>IF($J648=AG$4,MAX(AG$1:AG647)+1,"")</f>
        <v/>
      </c>
      <c r="AH648" s="7" t="str">
        <f>IF($J648=AH$4,MAX(AH$1:AH647)+1,"")</f>
        <v/>
      </c>
      <c r="AI648" s="7" t="str">
        <f>IF($J648=AI$4,MAX(AI$1:AI647)+1,"")</f>
        <v/>
      </c>
      <c r="AJ648" s="7" t="str">
        <f>IF($J648=AJ$4,MAX(AJ$1:AJ647)+1,"")</f>
        <v/>
      </c>
      <c r="AK648" s="7" t="str">
        <f>IF($J648=AK$4,MAX(AK$1:AK647)+1,"")</f>
        <v/>
      </c>
      <c r="AL648" s="7" t="str">
        <f>IF($J648=AL$4,MAX(AL$1:AL647)+1,"")</f>
        <v/>
      </c>
      <c r="AM648" s="7">
        <f>IF($J648=AM$4,MAX(AM$1:AM647)+1,"")</f>
        <v>27</v>
      </c>
      <c r="AN648" s="7" t="str">
        <f>IF($J648=AN$4,MAX(AN$1:AN647)+1,"")</f>
        <v/>
      </c>
      <c r="AO648" s="7" t="str">
        <f>IF($J648=AO$4,MAX(AO$1:AO647)+1,"")</f>
        <v/>
      </c>
      <c r="AP648" s="7" t="str">
        <f>IF($J648=AP$4,MAX(AP$1:AP647)+1,"")</f>
        <v/>
      </c>
      <c r="AQ648" s="7" t="str">
        <f>IF($J648=AQ$4,MAX(AQ$1:AQ647)+1,"")</f>
        <v/>
      </c>
      <c r="AR648" s="7" t="str">
        <f>IF($J648=AR$4,MAX(AR$1:AR647)+1,"")</f>
        <v/>
      </c>
      <c r="AS648" s="7" t="str">
        <f>IF($J648=AS$4,MAX(AS$1:AS647)+1,"")</f>
        <v/>
      </c>
      <c r="AT648" s="7" t="str">
        <f>IF($J648=AT$4,MAX(AT$1:AT647)+1,"")</f>
        <v/>
      </c>
      <c r="AU648" s="7" t="str">
        <f>IF($J648=AU$4,MAX(AU$1:AU647)+1,"")</f>
        <v/>
      </c>
      <c r="AV648" s="7" t="str">
        <f>IF($J648=AV$4,MAX(AV$1:AV647)+1,"")</f>
        <v/>
      </c>
      <c r="AW648" s="7" t="str">
        <f>IF($J648=AW$4,MAX(AW$1:AW647)+1,"")</f>
        <v/>
      </c>
      <c r="AX648" s="7" t="str">
        <f>IF($J648=AX$4,MAX(AX$1:AX647)+1,"")</f>
        <v/>
      </c>
      <c r="AY648" s="7" t="str">
        <f>IF($J648=AY$4,MAX(AY$1:AY647)+1,"")</f>
        <v/>
      </c>
      <c r="AZ648" s="7" t="str">
        <f>IF($J648=AZ$4,MAX(AZ$1:AZ647)+1,"")</f>
        <v/>
      </c>
      <c r="BA648" s="7" t="str">
        <f>IF($J648=BA$4,MAX(BA$1:BA647)+1,"")</f>
        <v/>
      </c>
      <c r="BB648" s="7" t="str">
        <f>IF($J648=BB$4,MAX(BB$1:BB647)+1,"")</f>
        <v/>
      </c>
      <c r="BC648" s="7" t="str">
        <f>IF($J648=BC$4,MAX(BC$1:BC647)+1,"")</f>
        <v/>
      </c>
      <c r="BD648" s="7" t="str">
        <f>IF($J648=BD$4,MAX(BD$1:BD647)+1,"")</f>
        <v/>
      </c>
      <c r="BE648" s="7" t="str">
        <f>IF($J648=BE$4,MAX(BE$1:BE647)+1,"")</f>
        <v/>
      </c>
      <c r="BF648" s="7" t="str">
        <f>IF($J648=BF$4,MAX(BF$1:BF647)+1,"")</f>
        <v/>
      </c>
      <c r="BG648" s="7" t="str">
        <f>IF($J648=BG$4,MAX(BG$1:BG647)+1,"")</f>
        <v/>
      </c>
      <c r="BH648" s="7" t="str">
        <f>IF($J648=BH$4,MAX(BH$1:BH647)+1,"")</f>
        <v/>
      </c>
      <c r="BI648" s="6">
        <f t="shared" si="44"/>
        <v>27</v>
      </c>
    </row>
    <row r="649" spans="1:61">
      <c r="A649" s="6" t="str">
        <f t="shared" si="41"/>
        <v>มัธยมศึกษาปีที่ 3/4-2</v>
      </c>
      <c r="B649" s="6" t="str">
        <f t="shared" si="42"/>
        <v>ช67309-28</v>
      </c>
      <c r="D649" s="7">
        <v>2</v>
      </c>
      <c r="E649" s="7" t="s">
        <v>1773</v>
      </c>
      <c r="F649" s="6" t="s">
        <v>1774</v>
      </c>
      <c r="G649" s="6" t="s">
        <v>1775</v>
      </c>
      <c r="H649" s="7" t="s">
        <v>791</v>
      </c>
      <c r="J649" s="7" t="str">
        <f>IF(K649='วิชา-ชั้นที่สอน'!$B$17,'วิชา-ชั้นที่สอน'!$A$17,IF(K649='วิชา-ชั้นที่สอน'!$B$18,'วิชา-ชั้นที่สอน'!$A$18,IF(K649='วิชา-ชั้นที่สอน'!$B$19,'วิชา-ชั้นที่สอน'!$A$19,IF(K649='วิชา-ชั้นที่สอน'!$B$20,'วิชา-ชั้นที่สอน'!$A$20,IF(K649='วิชา-ชั้นที่สอน'!$B$21,'วิชา-ชั้นที่สอน'!$A$21,IF(K649='วิชา-ชั้นที่สอน'!$B$22,'วิชา-ชั้นที่สอน'!$A$22,IF(K649='วิชา-ชั้นที่สอน'!$B$23,'วิชา-ชั้นที่สอน'!$A$23,"-")))))))</f>
        <v>ช67309</v>
      </c>
      <c r="K649" s="7" t="s">
        <v>1867</v>
      </c>
      <c r="L649" s="7" t="str">
        <f>IF(J649=0,"",IF(J649="-","",IF(J649="","",VLOOKUP(J649,'วิชา-ชั้นที่สอน'!$A$3:$F$59,3,FALSE))))</f>
        <v>นางสาวจันทนา  เกิดจันทร์ตรง</v>
      </c>
      <c r="M649" s="7" t="str">
        <f>IF(L649=$M$4,MAX(M$1:$M648)+1,"")</f>
        <v/>
      </c>
      <c r="N649" s="7" t="str">
        <f>IF($L649=N$4,MAX(N$1:N648)+1,"")</f>
        <v/>
      </c>
      <c r="O649" s="7" t="str">
        <f>IF($L649=O$4,MAX(O$1:O648)+1,"")</f>
        <v/>
      </c>
      <c r="P649" s="7" t="str">
        <f>IF($L649=P$4,MAX(P$1:P648)+1,"")</f>
        <v/>
      </c>
      <c r="Q649" s="7" t="str">
        <f>IF($L649=Q$4,MAX(Q$1:Q648)+1,"")</f>
        <v/>
      </c>
      <c r="R649" s="7" t="str">
        <f>IF($L649=R$4,MAX(R$1:R648)+1,"")</f>
        <v/>
      </c>
      <c r="S649" s="7" t="str">
        <f>IF($L649=S$4,MAX(S$1:S648)+1,"")</f>
        <v/>
      </c>
      <c r="T649" s="7" t="str">
        <f>IF($L649=T$4,MAX(T$1:T648)+1,"")</f>
        <v/>
      </c>
      <c r="U649" s="7">
        <f>IF($L649=U$4,MAX(U$1:U648)+1,"")</f>
        <v>109</v>
      </c>
      <c r="V649" s="6">
        <f t="shared" si="43"/>
        <v>109</v>
      </c>
      <c r="X649" s="7" t="str">
        <f>IF($J649=X$4,MAX(X$1:X648)+1,"")</f>
        <v/>
      </c>
      <c r="Y649" s="7" t="str">
        <f>IF($J649=Y$4,MAX(Y$1:Y648)+1,"")</f>
        <v/>
      </c>
      <c r="Z649" s="7" t="str">
        <f>IF($J649=Z$4,MAX(Z$1:Z648)+1,"")</f>
        <v/>
      </c>
      <c r="AA649" s="7" t="str">
        <f>IF($J649=AA$4,MAX(AA$1:AA648)+1,"")</f>
        <v/>
      </c>
      <c r="AB649" s="7" t="str">
        <f>IF($J649=AB$4,MAX(AB$1:AB648)+1,"")</f>
        <v/>
      </c>
      <c r="AC649" s="7" t="str">
        <f>IF($J649=AC$4,MAX(AC$1:AC648)+1,"")</f>
        <v/>
      </c>
      <c r="AD649" s="7" t="str">
        <f>IF($J649=AD$4,MAX(AD$1:AD648)+1,"")</f>
        <v/>
      </c>
      <c r="AE649" s="7" t="str">
        <f>IF($J649=AE$4,MAX(AE$1:AE648)+1,"")</f>
        <v/>
      </c>
      <c r="AF649" s="7" t="str">
        <f>IF($J649=AF$4,MAX(AF$1:AF648)+1,"")</f>
        <v/>
      </c>
      <c r="AG649" s="7" t="str">
        <f>IF($J649=AG$4,MAX(AG$1:AG648)+1,"")</f>
        <v/>
      </c>
      <c r="AH649" s="7" t="str">
        <f>IF($J649=AH$4,MAX(AH$1:AH648)+1,"")</f>
        <v/>
      </c>
      <c r="AI649" s="7" t="str">
        <f>IF($J649=AI$4,MAX(AI$1:AI648)+1,"")</f>
        <v/>
      </c>
      <c r="AJ649" s="7" t="str">
        <f>IF($J649=AJ$4,MAX(AJ$1:AJ648)+1,"")</f>
        <v/>
      </c>
      <c r="AK649" s="7" t="str">
        <f>IF($J649=AK$4,MAX(AK$1:AK648)+1,"")</f>
        <v/>
      </c>
      <c r="AL649" s="7" t="str">
        <f>IF($J649=AL$4,MAX(AL$1:AL648)+1,"")</f>
        <v/>
      </c>
      <c r="AM649" s="7">
        <f>IF($J649=AM$4,MAX(AM$1:AM648)+1,"")</f>
        <v>28</v>
      </c>
      <c r="AN649" s="7" t="str">
        <f>IF($J649=AN$4,MAX(AN$1:AN648)+1,"")</f>
        <v/>
      </c>
      <c r="AO649" s="7" t="str">
        <f>IF($J649=AO$4,MAX(AO$1:AO648)+1,"")</f>
        <v/>
      </c>
      <c r="AP649" s="7" t="str">
        <f>IF($J649=AP$4,MAX(AP$1:AP648)+1,"")</f>
        <v/>
      </c>
      <c r="AQ649" s="7" t="str">
        <f>IF($J649=AQ$4,MAX(AQ$1:AQ648)+1,"")</f>
        <v/>
      </c>
      <c r="AR649" s="7" t="str">
        <f>IF($J649=AR$4,MAX(AR$1:AR648)+1,"")</f>
        <v/>
      </c>
      <c r="AS649" s="7" t="str">
        <f>IF($J649=AS$4,MAX(AS$1:AS648)+1,"")</f>
        <v/>
      </c>
      <c r="AT649" s="7" t="str">
        <f>IF($J649=AT$4,MAX(AT$1:AT648)+1,"")</f>
        <v/>
      </c>
      <c r="AU649" s="7" t="str">
        <f>IF($J649=AU$4,MAX(AU$1:AU648)+1,"")</f>
        <v/>
      </c>
      <c r="AV649" s="7" t="str">
        <f>IF($J649=AV$4,MAX(AV$1:AV648)+1,"")</f>
        <v/>
      </c>
      <c r="AW649" s="7" t="str">
        <f>IF($J649=AW$4,MAX(AW$1:AW648)+1,"")</f>
        <v/>
      </c>
      <c r="AX649" s="7" t="str">
        <f>IF($J649=AX$4,MAX(AX$1:AX648)+1,"")</f>
        <v/>
      </c>
      <c r="AY649" s="7" t="str">
        <f>IF($J649=AY$4,MAX(AY$1:AY648)+1,"")</f>
        <v/>
      </c>
      <c r="AZ649" s="7" t="str">
        <f>IF($J649=AZ$4,MAX(AZ$1:AZ648)+1,"")</f>
        <v/>
      </c>
      <c r="BA649" s="7" t="str">
        <f>IF($J649=BA$4,MAX(BA$1:BA648)+1,"")</f>
        <v/>
      </c>
      <c r="BB649" s="7" t="str">
        <f>IF($J649=BB$4,MAX(BB$1:BB648)+1,"")</f>
        <v/>
      </c>
      <c r="BC649" s="7" t="str">
        <f>IF($J649=BC$4,MAX(BC$1:BC648)+1,"")</f>
        <v/>
      </c>
      <c r="BD649" s="7" t="str">
        <f>IF($J649=BD$4,MAX(BD$1:BD648)+1,"")</f>
        <v/>
      </c>
      <c r="BE649" s="7" t="str">
        <f>IF($J649=BE$4,MAX(BE$1:BE648)+1,"")</f>
        <v/>
      </c>
      <c r="BF649" s="7" t="str">
        <f>IF($J649=BF$4,MAX(BF$1:BF648)+1,"")</f>
        <v/>
      </c>
      <c r="BG649" s="7" t="str">
        <f>IF($J649=BG$4,MAX(BG$1:BG648)+1,"")</f>
        <v/>
      </c>
      <c r="BH649" s="7" t="str">
        <f>IF($J649=BH$4,MAX(BH$1:BH648)+1,"")</f>
        <v/>
      </c>
      <c r="BI649" s="6">
        <f t="shared" si="44"/>
        <v>28</v>
      </c>
    </row>
    <row r="650" spans="1:61">
      <c r="A650" s="6" t="str">
        <f t="shared" si="41"/>
        <v>มัธยมศึกษาปีที่ 3/4-3</v>
      </c>
      <c r="B650" s="6" t="str">
        <f t="shared" si="42"/>
        <v>ช67309-29</v>
      </c>
      <c r="D650" s="7">
        <v>3</v>
      </c>
      <c r="E650" s="7" t="s">
        <v>1776</v>
      </c>
      <c r="F650" s="6" t="s">
        <v>1777</v>
      </c>
      <c r="G650" s="6" t="s">
        <v>1778</v>
      </c>
      <c r="H650" s="7" t="s">
        <v>791</v>
      </c>
      <c r="J650" s="7" t="str">
        <f>IF(K650='วิชา-ชั้นที่สอน'!$B$17,'วิชา-ชั้นที่สอน'!$A$17,IF(K650='วิชา-ชั้นที่สอน'!$B$18,'วิชา-ชั้นที่สอน'!$A$18,IF(K650='วิชา-ชั้นที่สอน'!$B$19,'วิชา-ชั้นที่สอน'!$A$19,IF(K650='วิชา-ชั้นที่สอน'!$B$20,'วิชา-ชั้นที่สอน'!$A$20,IF(K650='วิชา-ชั้นที่สอน'!$B$21,'วิชา-ชั้นที่สอน'!$A$21,IF(K650='วิชา-ชั้นที่สอน'!$B$22,'วิชา-ชั้นที่สอน'!$A$22,IF(K650='วิชา-ชั้นที่สอน'!$B$23,'วิชา-ชั้นที่สอน'!$A$23,"-")))))))</f>
        <v>ช67309</v>
      </c>
      <c r="K650" s="7" t="s">
        <v>1867</v>
      </c>
      <c r="L650" s="7" t="str">
        <f>IF(J650=0,"",IF(J650="-","",IF(J650="","",VLOOKUP(J650,'วิชา-ชั้นที่สอน'!$A$3:$F$59,3,FALSE))))</f>
        <v>นางสาวจันทนา  เกิดจันทร์ตรง</v>
      </c>
      <c r="M650" s="7" t="str">
        <f>IF(L650=$M$4,MAX(M$1:$M649)+1,"")</f>
        <v/>
      </c>
      <c r="N650" s="7" t="str">
        <f>IF($L650=N$4,MAX(N$1:N649)+1,"")</f>
        <v/>
      </c>
      <c r="O650" s="7" t="str">
        <f>IF($L650=O$4,MAX(O$1:O649)+1,"")</f>
        <v/>
      </c>
      <c r="P650" s="7" t="str">
        <f>IF($L650=P$4,MAX(P$1:P649)+1,"")</f>
        <v/>
      </c>
      <c r="Q650" s="7" t="str">
        <f>IF($L650=Q$4,MAX(Q$1:Q649)+1,"")</f>
        <v/>
      </c>
      <c r="R650" s="7" t="str">
        <f>IF($L650=R$4,MAX(R$1:R649)+1,"")</f>
        <v/>
      </c>
      <c r="S650" s="7" t="str">
        <f>IF($L650=S$4,MAX(S$1:S649)+1,"")</f>
        <v/>
      </c>
      <c r="T650" s="7" t="str">
        <f>IF($L650=T$4,MAX(T$1:T649)+1,"")</f>
        <v/>
      </c>
      <c r="U650" s="7">
        <f>IF($L650=U$4,MAX(U$1:U649)+1,"")</f>
        <v>110</v>
      </c>
      <c r="V650" s="6">
        <f t="shared" si="43"/>
        <v>110</v>
      </c>
      <c r="X650" s="7" t="str">
        <f>IF($J650=X$4,MAX(X$1:X649)+1,"")</f>
        <v/>
      </c>
      <c r="Y650" s="7" t="str">
        <f>IF($J650=Y$4,MAX(Y$1:Y649)+1,"")</f>
        <v/>
      </c>
      <c r="Z650" s="7" t="str">
        <f>IF($J650=Z$4,MAX(Z$1:Z649)+1,"")</f>
        <v/>
      </c>
      <c r="AA650" s="7" t="str">
        <f>IF($J650=AA$4,MAX(AA$1:AA649)+1,"")</f>
        <v/>
      </c>
      <c r="AB650" s="7" t="str">
        <f>IF($J650=AB$4,MAX(AB$1:AB649)+1,"")</f>
        <v/>
      </c>
      <c r="AC650" s="7" t="str">
        <f>IF($J650=AC$4,MAX(AC$1:AC649)+1,"")</f>
        <v/>
      </c>
      <c r="AD650" s="7" t="str">
        <f>IF($J650=AD$4,MAX(AD$1:AD649)+1,"")</f>
        <v/>
      </c>
      <c r="AE650" s="7" t="str">
        <f>IF($J650=AE$4,MAX(AE$1:AE649)+1,"")</f>
        <v/>
      </c>
      <c r="AF650" s="7" t="str">
        <f>IF($J650=AF$4,MAX(AF$1:AF649)+1,"")</f>
        <v/>
      </c>
      <c r="AG650" s="7" t="str">
        <f>IF($J650=AG$4,MAX(AG$1:AG649)+1,"")</f>
        <v/>
      </c>
      <c r="AH650" s="7" t="str">
        <f>IF($J650=AH$4,MAX(AH$1:AH649)+1,"")</f>
        <v/>
      </c>
      <c r="AI650" s="7" t="str">
        <f>IF($J650=AI$4,MAX(AI$1:AI649)+1,"")</f>
        <v/>
      </c>
      <c r="AJ650" s="7" t="str">
        <f>IF($J650=AJ$4,MAX(AJ$1:AJ649)+1,"")</f>
        <v/>
      </c>
      <c r="AK650" s="7" t="str">
        <f>IF($J650=AK$4,MAX(AK$1:AK649)+1,"")</f>
        <v/>
      </c>
      <c r="AL650" s="7" t="str">
        <f>IF($J650=AL$4,MAX(AL$1:AL649)+1,"")</f>
        <v/>
      </c>
      <c r="AM650" s="7">
        <f>IF($J650=AM$4,MAX(AM$1:AM649)+1,"")</f>
        <v>29</v>
      </c>
      <c r="AN650" s="7" t="str">
        <f>IF($J650=AN$4,MAX(AN$1:AN649)+1,"")</f>
        <v/>
      </c>
      <c r="AO650" s="7" t="str">
        <f>IF($J650=AO$4,MAX(AO$1:AO649)+1,"")</f>
        <v/>
      </c>
      <c r="AP650" s="7" t="str">
        <f>IF($J650=AP$4,MAX(AP$1:AP649)+1,"")</f>
        <v/>
      </c>
      <c r="AQ650" s="7" t="str">
        <f>IF($J650=AQ$4,MAX(AQ$1:AQ649)+1,"")</f>
        <v/>
      </c>
      <c r="AR650" s="7" t="str">
        <f>IF($J650=AR$4,MAX(AR$1:AR649)+1,"")</f>
        <v/>
      </c>
      <c r="AS650" s="7" t="str">
        <f>IF($J650=AS$4,MAX(AS$1:AS649)+1,"")</f>
        <v/>
      </c>
      <c r="AT650" s="7" t="str">
        <f>IF($J650=AT$4,MAX(AT$1:AT649)+1,"")</f>
        <v/>
      </c>
      <c r="AU650" s="7" t="str">
        <f>IF($J650=AU$4,MAX(AU$1:AU649)+1,"")</f>
        <v/>
      </c>
      <c r="AV650" s="7" t="str">
        <f>IF($J650=AV$4,MAX(AV$1:AV649)+1,"")</f>
        <v/>
      </c>
      <c r="AW650" s="7" t="str">
        <f>IF($J650=AW$4,MAX(AW$1:AW649)+1,"")</f>
        <v/>
      </c>
      <c r="AX650" s="7" t="str">
        <f>IF($J650=AX$4,MAX(AX$1:AX649)+1,"")</f>
        <v/>
      </c>
      <c r="AY650" s="7" t="str">
        <f>IF($J650=AY$4,MAX(AY$1:AY649)+1,"")</f>
        <v/>
      </c>
      <c r="AZ650" s="7" t="str">
        <f>IF($J650=AZ$4,MAX(AZ$1:AZ649)+1,"")</f>
        <v/>
      </c>
      <c r="BA650" s="7" t="str">
        <f>IF($J650=BA$4,MAX(BA$1:BA649)+1,"")</f>
        <v/>
      </c>
      <c r="BB650" s="7" t="str">
        <f>IF($J650=BB$4,MAX(BB$1:BB649)+1,"")</f>
        <v/>
      </c>
      <c r="BC650" s="7" t="str">
        <f>IF($J650=BC$4,MAX(BC$1:BC649)+1,"")</f>
        <v/>
      </c>
      <c r="BD650" s="7" t="str">
        <f>IF($J650=BD$4,MAX(BD$1:BD649)+1,"")</f>
        <v/>
      </c>
      <c r="BE650" s="7" t="str">
        <f>IF($J650=BE$4,MAX(BE$1:BE649)+1,"")</f>
        <v/>
      </c>
      <c r="BF650" s="7" t="str">
        <f>IF($J650=BF$4,MAX(BF$1:BF649)+1,"")</f>
        <v/>
      </c>
      <c r="BG650" s="7" t="str">
        <f>IF($J650=BG$4,MAX(BG$1:BG649)+1,"")</f>
        <v/>
      </c>
      <c r="BH650" s="7" t="str">
        <f>IF($J650=BH$4,MAX(BH$1:BH649)+1,"")</f>
        <v/>
      </c>
      <c r="BI650" s="6">
        <f t="shared" si="44"/>
        <v>29</v>
      </c>
    </row>
    <row r="651" spans="1:61">
      <c r="A651" s="6" t="str">
        <f t="shared" si="41"/>
        <v>มัธยมศึกษาปีที่ 3/4-4</v>
      </c>
      <c r="B651" s="6" t="str">
        <f t="shared" si="42"/>
        <v>ช67309-30</v>
      </c>
      <c r="D651" s="7">
        <v>4</v>
      </c>
      <c r="E651" s="7" t="s">
        <v>1779</v>
      </c>
      <c r="F651" s="6" t="s">
        <v>2071</v>
      </c>
      <c r="G651" s="6" t="s">
        <v>1780</v>
      </c>
      <c r="H651" s="7" t="s">
        <v>791</v>
      </c>
      <c r="J651" s="7" t="str">
        <f>IF(K651='วิชา-ชั้นที่สอน'!$B$17,'วิชา-ชั้นที่สอน'!$A$17,IF(K651='วิชา-ชั้นที่สอน'!$B$18,'วิชา-ชั้นที่สอน'!$A$18,IF(K651='วิชา-ชั้นที่สอน'!$B$19,'วิชา-ชั้นที่สอน'!$A$19,IF(K651='วิชา-ชั้นที่สอน'!$B$20,'วิชา-ชั้นที่สอน'!$A$20,IF(K651='วิชา-ชั้นที่สอน'!$B$21,'วิชา-ชั้นที่สอน'!$A$21,IF(K651='วิชา-ชั้นที่สอน'!$B$22,'วิชา-ชั้นที่สอน'!$A$22,IF(K651='วิชา-ชั้นที่สอน'!$B$23,'วิชา-ชั้นที่สอน'!$A$23,"-")))))))</f>
        <v>ช67309</v>
      </c>
      <c r="K651" s="7" t="s">
        <v>1867</v>
      </c>
      <c r="L651" s="7" t="str">
        <f>IF(J651=0,"",IF(J651="-","",IF(J651="","",VLOOKUP(J651,'วิชา-ชั้นที่สอน'!$A$3:$F$59,3,FALSE))))</f>
        <v>นางสาวจันทนา  เกิดจันทร์ตรง</v>
      </c>
      <c r="M651" s="7" t="str">
        <f>IF(L651=$M$4,MAX(M$1:$M650)+1,"")</f>
        <v/>
      </c>
      <c r="N651" s="7" t="str">
        <f>IF($L651=N$4,MAX(N$1:N650)+1,"")</f>
        <v/>
      </c>
      <c r="O651" s="7" t="str">
        <f>IF($L651=O$4,MAX(O$1:O650)+1,"")</f>
        <v/>
      </c>
      <c r="P651" s="7" t="str">
        <f>IF($L651=P$4,MAX(P$1:P650)+1,"")</f>
        <v/>
      </c>
      <c r="Q651" s="7" t="str">
        <f>IF($L651=Q$4,MAX(Q$1:Q650)+1,"")</f>
        <v/>
      </c>
      <c r="R651" s="7" t="str">
        <f>IF($L651=R$4,MAX(R$1:R650)+1,"")</f>
        <v/>
      </c>
      <c r="S651" s="7" t="str">
        <f>IF($L651=S$4,MAX(S$1:S650)+1,"")</f>
        <v/>
      </c>
      <c r="T651" s="7" t="str">
        <f>IF($L651=T$4,MAX(T$1:T650)+1,"")</f>
        <v/>
      </c>
      <c r="U651" s="7">
        <f>IF($L651=U$4,MAX(U$1:U650)+1,"")</f>
        <v>111</v>
      </c>
      <c r="V651" s="6">
        <f t="shared" si="43"/>
        <v>111</v>
      </c>
      <c r="X651" s="7" t="str">
        <f>IF($J651=X$4,MAX(X$1:X650)+1,"")</f>
        <v/>
      </c>
      <c r="Y651" s="7" t="str">
        <f>IF($J651=Y$4,MAX(Y$1:Y650)+1,"")</f>
        <v/>
      </c>
      <c r="Z651" s="7" t="str">
        <f>IF($J651=Z$4,MAX(Z$1:Z650)+1,"")</f>
        <v/>
      </c>
      <c r="AA651" s="7" t="str">
        <f>IF($J651=AA$4,MAX(AA$1:AA650)+1,"")</f>
        <v/>
      </c>
      <c r="AB651" s="7" t="str">
        <f>IF($J651=AB$4,MAX(AB$1:AB650)+1,"")</f>
        <v/>
      </c>
      <c r="AC651" s="7" t="str">
        <f>IF($J651=AC$4,MAX(AC$1:AC650)+1,"")</f>
        <v/>
      </c>
      <c r="AD651" s="7" t="str">
        <f>IF($J651=AD$4,MAX(AD$1:AD650)+1,"")</f>
        <v/>
      </c>
      <c r="AE651" s="7" t="str">
        <f>IF($J651=AE$4,MAX(AE$1:AE650)+1,"")</f>
        <v/>
      </c>
      <c r="AF651" s="7" t="str">
        <f>IF($J651=AF$4,MAX(AF$1:AF650)+1,"")</f>
        <v/>
      </c>
      <c r="AG651" s="7" t="str">
        <f>IF($J651=AG$4,MAX(AG$1:AG650)+1,"")</f>
        <v/>
      </c>
      <c r="AH651" s="7" t="str">
        <f>IF($J651=AH$4,MAX(AH$1:AH650)+1,"")</f>
        <v/>
      </c>
      <c r="AI651" s="7" t="str">
        <f>IF($J651=AI$4,MAX(AI$1:AI650)+1,"")</f>
        <v/>
      </c>
      <c r="AJ651" s="7" t="str">
        <f>IF($J651=AJ$4,MAX(AJ$1:AJ650)+1,"")</f>
        <v/>
      </c>
      <c r="AK651" s="7" t="str">
        <f>IF($J651=AK$4,MAX(AK$1:AK650)+1,"")</f>
        <v/>
      </c>
      <c r="AL651" s="7" t="str">
        <f>IF($J651=AL$4,MAX(AL$1:AL650)+1,"")</f>
        <v/>
      </c>
      <c r="AM651" s="7">
        <f>IF($J651=AM$4,MAX(AM$1:AM650)+1,"")</f>
        <v>30</v>
      </c>
      <c r="AN651" s="7" t="str">
        <f>IF($J651=AN$4,MAX(AN$1:AN650)+1,"")</f>
        <v/>
      </c>
      <c r="AO651" s="7" t="str">
        <f>IF($J651=AO$4,MAX(AO$1:AO650)+1,"")</f>
        <v/>
      </c>
      <c r="AP651" s="7" t="str">
        <f>IF($J651=AP$4,MAX(AP$1:AP650)+1,"")</f>
        <v/>
      </c>
      <c r="AQ651" s="7" t="str">
        <f>IF($J651=AQ$4,MAX(AQ$1:AQ650)+1,"")</f>
        <v/>
      </c>
      <c r="AR651" s="7" t="str">
        <f>IF($J651=AR$4,MAX(AR$1:AR650)+1,"")</f>
        <v/>
      </c>
      <c r="AS651" s="7" t="str">
        <f>IF($J651=AS$4,MAX(AS$1:AS650)+1,"")</f>
        <v/>
      </c>
      <c r="AT651" s="7" t="str">
        <f>IF($J651=AT$4,MAX(AT$1:AT650)+1,"")</f>
        <v/>
      </c>
      <c r="AU651" s="7" t="str">
        <f>IF($J651=AU$4,MAX(AU$1:AU650)+1,"")</f>
        <v/>
      </c>
      <c r="AV651" s="7" t="str">
        <f>IF($J651=AV$4,MAX(AV$1:AV650)+1,"")</f>
        <v/>
      </c>
      <c r="AW651" s="7" t="str">
        <f>IF($J651=AW$4,MAX(AW$1:AW650)+1,"")</f>
        <v/>
      </c>
      <c r="AX651" s="7" t="str">
        <f>IF($J651=AX$4,MAX(AX$1:AX650)+1,"")</f>
        <v/>
      </c>
      <c r="AY651" s="7" t="str">
        <f>IF($J651=AY$4,MAX(AY$1:AY650)+1,"")</f>
        <v/>
      </c>
      <c r="AZ651" s="7" t="str">
        <f>IF($J651=AZ$4,MAX(AZ$1:AZ650)+1,"")</f>
        <v/>
      </c>
      <c r="BA651" s="7" t="str">
        <f>IF($J651=BA$4,MAX(BA$1:BA650)+1,"")</f>
        <v/>
      </c>
      <c r="BB651" s="7" t="str">
        <f>IF($J651=BB$4,MAX(BB$1:BB650)+1,"")</f>
        <v/>
      </c>
      <c r="BC651" s="7" t="str">
        <f>IF($J651=BC$4,MAX(BC$1:BC650)+1,"")</f>
        <v/>
      </c>
      <c r="BD651" s="7" t="str">
        <f>IF($J651=BD$4,MAX(BD$1:BD650)+1,"")</f>
        <v/>
      </c>
      <c r="BE651" s="7" t="str">
        <f>IF($J651=BE$4,MAX(BE$1:BE650)+1,"")</f>
        <v/>
      </c>
      <c r="BF651" s="7" t="str">
        <f>IF($J651=BF$4,MAX(BF$1:BF650)+1,"")</f>
        <v/>
      </c>
      <c r="BG651" s="7" t="str">
        <f>IF($J651=BG$4,MAX(BG$1:BG650)+1,"")</f>
        <v/>
      </c>
      <c r="BH651" s="7" t="str">
        <f>IF($J651=BH$4,MAX(BH$1:BH650)+1,"")</f>
        <v/>
      </c>
      <c r="BI651" s="6">
        <f t="shared" si="44"/>
        <v>30</v>
      </c>
    </row>
    <row r="652" spans="1:61">
      <c r="A652" s="6" t="str">
        <f t="shared" si="41"/>
        <v>มัธยมศึกษาปีที่ 3/4-5</v>
      </c>
      <c r="B652" s="6" t="str">
        <f t="shared" si="42"/>
        <v>ช67309-31</v>
      </c>
      <c r="D652" s="7">
        <v>5</v>
      </c>
      <c r="E652" s="7" t="s">
        <v>1781</v>
      </c>
      <c r="F652" s="6" t="s">
        <v>892</v>
      </c>
      <c r="G652" s="6" t="s">
        <v>1782</v>
      </c>
      <c r="H652" s="7" t="s">
        <v>791</v>
      </c>
      <c r="J652" s="7" t="str">
        <f>IF(K652='วิชา-ชั้นที่สอน'!$B$17,'วิชา-ชั้นที่สอน'!$A$17,IF(K652='วิชา-ชั้นที่สอน'!$B$18,'วิชา-ชั้นที่สอน'!$A$18,IF(K652='วิชา-ชั้นที่สอน'!$B$19,'วิชา-ชั้นที่สอน'!$A$19,IF(K652='วิชา-ชั้นที่สอน'!$B$20,'วิชา-ชั้นที่สอน'!$A$20,IF(K652='วิชา-ชั้นที่สอน'!$B$21,'วิชา-ชั้นที่สอน'!$A$21,IF(K652='วิชา-ชั้นที่สอน'!$B$22,'วิชา-ชั้นที่สอน'!$A$22,IF(K652='วิชา-ชั้นที่สอน'!$B$23,'วิชา-ชั้นที่สอน'!$A$23,"-")))))))</f>
        <v>ช67309</v>
      </c>
      <c r="K652" s="7" t="s">
        <v>1867</v>
      </c>
      <c r="L652" s="7" t="str">
        <f>IF(J652=0,"",IF(J652="-","",IF(J652="","",VLOOKUP(J652,'วิชา-ชั้นที่สอน'!$A$3:$F$59,3,FALSE))))</f>
        <v>นางสาวจันทนา  เกิดจันทร์ตรง</v>
      </c>
      <c r="M652" s="7" t="str">
        <f>IF(L652=$M$4,MAX(M$1:$M651)+1,"")</f>
        <v/>
      </c>
      <c r="N652" s="7" t="str">
        <f>IF($L652=N$4,MAX(N$1:N651)+1,"")</f>
        <v/>
      </c>
      <c r="O652" s="7" t="str">
        <f>IF($L652=O$4,MAX(O$1:O651)+1,"")</f>
        <v/>
      </c>
      <c r="P652" s="7" t="str">
        <f>IF($L652=P$4,MAX(P$1:P651)+1,"")</f>
        <v/>
      </c>
      <c r="Q652" s="7" t="str">
        <f>IF($L652=Q$4,MAX(Q$1:Q651)+1,"")</f>
        <v/>
      </c>
      <c r="R652" s="7" t="str">
        <f>IF($L652=R$4,MAX(R$1:R651)+1,"")</f>
        <v/>
      </c>
      <c r="S652" s="7" t="str">
        <f>IF($L652=S$4,MAX(S$1:S651)+1,"")</f>
        <v/>
      </c>
      <c r="T652" s="7" t="str">
        <f>IF($L652=T$4,MAX(T$1:T651)+1,"")</f>
        <v/>
      </c>
      <c r="U652" s="7">
        <f>IF($L652=U$4,MAX(U$1:U651)+1,"")</f>
        <v>112</v>
      </c>
      <c r="V652" s="6">
        <f t="shared" si="43"/>
        <v>112</v>
      </c>
      <c r="X652" s="7" t="str">
        <f>IF($J652=X$4,MAX(X$1:X651)+1,"")</f>
        <v/>
      </c>
      <c r="Y652" s="7" t="str">
        <f>IF($J652=Y$4,MAX(Y$1:Y651)+1,"")</f>
        <v/>
      </c>
      <c r="Z652" s="7" t="str">
        <f>IF($J652=Z$4,MAX(Z$1:Z651)+1,"")</f>
        <v/>
      </c>
      <c r="AA652" s="7" t="str">
        <f>IF($J652=AA$4,MAX(AA$1:AA651)+1,"")</f>
        <v/>
      </c>
      <c r="AB652" s="7" t="str">
        <f>IF($J652=AB$4,MAX(AB$1:AB651)+1,"")</f>
        <v/>
      </c>
      <c r="AC652" s="7" t="str">
        <f>IF($J652=AC$4,MAX(AC$1:AC651)+1,"")</f>
        <v/>
      </c>
      <c r="AD652" s="7" t="str">
        <f>IF($J652=AD$4,MAX(AD$1:AD651)+1,"")</f>
        <v/>
      </c>
      <c r="AE652" s="7" t="str">
        <f>IF($J652=AE$4,MAX(AE$1:AE651)+1,"")</f>
        <v/>
      </c>
      <c r="AF652" s="7" t="str">
        <f>IF($J652=AF$4,MAX(AF$1:AF651)+1,"")</f>
        <v/>
      </c>
      <c r="AG652" s="7" t="str">
        <f>IF($J652=AG$4,MAX(AG$1:AG651)+1,"")</f>
        <v/>
      </c>
      <c r="AH652" s="7" t="str">
        <f>IF($J652=AH$4,MAX(AH$1:AH651)+1,"")</f>
        <v/>
      </c>
      <c r="AI652" s="7" t="str">
        <f>IF($J652=AI$4,MAX(AI$1:AI651)+1,"")</f>
        <v/>
      </c>
      <c r="AJ652" s="7" t="str">
        <f>IF($J652=AJ$4,MAX(AJ$1:AJ651)+1,"")</f>
        <v/>
      </c>
      <c r="AK652" s="7" t="str">
        <f>IF($J652=AK$4,MAX(AK$1:AK651)+1,"")</f>
        <v/>
      </c>
      <c r="AL652" s="7" t="str">
        <f>IF($J652=AL$4,MAX(AL$1:AL651)+1,"")</f>
        <v/>
      </c>
      <c r="AM652" s="7">
        <f>IF($J652=AM$4,MAX(AM$1:AM651)+1,"")</f>
        <v>31</v>
      </c>
      <c r="AN652" s="7" t="str">
        <f>IF($J652=AN$4,MAX(AN$1:AN651)+1,"")</f>
        <v/>
      </c>
      <c r="AO652" s="7" t="str">
        <f>IF($J652=AO$4,MAX(AO$1:AO651)+1,"")</f>
        <v/>
      </c>
      <c r="AP652" s="7" t="str">
        <f>IF($J652=AP$4,MAX(AP$1:AP651)+1,"")</f>
        <v/>
      </c>
      <c r="AQ652" s="7" t="str">
        <f>IF($J652=AQ$4,MAX(AQ$1:AQ651)+1,"")</f>
        <v/>
      </c>
      <c r="AR652" s="7" t="str">
        <f>IF($J652=AR$4,MAX(AR$1:AR651)+1,"")</f>
        <v/>
      </c>
      <c r="AS652" s="7" t="str">
        <f>IF($J652=AS$4,MAX(AS$1:AS651)+1,"")</f>
        <v/>
      </c>
      <c r="AT652" s="7" t="str">
        <f>IF($J652=AT$4,MAX(AT$1:AT651)+1,"")</f>
        <v/>
      </c>
      <c r="AU652" s="7" t="str">
        <f>IF($J652=AU$4,MAX(AU$1:AU651)+1,"")</f>
        <v/>
      </c>
      <c r="AV652" s="7" t="str">
        <f>IF($J652=AV$4,MAX(AV$1:AV651)+1,"")</f>
        <v/>
      </c>
      <c r="AW652" s="7" t="str">
        <f>IF($J652=AW$4,MAX(AW$1:AW651)+1,"")</f>
        <v/>
      </c>
      <c r="AX652" s="7" t="str">
        <f>IF($J652=AX$4,MAX(AX$1:AX651)+1,"")</f>
        <v/>
      </c>
      <c r="AY652" s="7" t="str">
        <f>IF($J652=AY$4,MAX(AY$1:AY651)+1,"")</f>
        <v/>
      </c>
      <c r="AZ652" s="7" t="str">
        <f>IF($J652=AZ$4,MAX(AZ$1:AZ651)+1,"")</f>
        <v/>
      </c>
      <c r="BA652" s="7" t="str">
        <f>IF($J652=BA$4,MAX(BA$1:BA651)+1,"")</f>
        <v/>
      </c>
      <c r="BB652" s="7" t="str">
        <f>IF($J652=BB$4,MAX(BB$1:BB651)+1,"")</f>
        <v/>
      </c>
      <c r="BC652" s="7" t="str">
        <f>IF($J652=BC$4,MAX(BC$1:BC651)+1,"")</f>
        <v/>
      </c>
      <c r="BD652" s="7" t="str">
        <f>IF($J652=BD$4,MAX(BD$1:BD651)+1,"")</f>
        <v/>
      </c>
      <c r="BE652" s="7" t="str">
        <f>IF($J652=BE$4,MAX(BE$1:BE651)+1,"")</f>
        <v/>
      </c>
      <c r="BF652" s="7" t="str">
        <f>IF($J652=BF$4,MAX(BF$1:BF651)+1,"")</f>
        <v/>
      </c>
      <c r="BG652" s="7" t="str">
        <f>IF($J652=BG$4,MAX(BG$1:BG651)+1,"")</f>
        <v/>
      </c>
      <c r="BH652" s="7" t="str">
        <f>IF($J652=BH$4,MAX(BH$1:BH651)+1,"")</f>
        <v/>
      </c>
      <c r="BI652" s="6">
        <f t="shared" si="44"/>
        <v>31</v>
      </c>
    </row>
    <row r="653" spans="1:61">
      <c r="A653" s="6" t="str">
        <f t="shared" si="41"/>
        <v>มัธยมศึกษาปีที่ 3/4-6</v>
      </c>
      <c r="B653" s="6" t="str">
        <f t="shared" si="42"/>
        <v>ช67309-32</v>
      </c>
      <c r="D653" s="7">
        <v>6</v>
      </c>
      <c r="E653" s="7" t="s">
        <v>1783</v>
      </c>
      <c r="F653" s="6" t="s">
        <v>1169</v>
      </c>
      <c r="G653" s="6" t="s">
        <v>1784</v>
      </c>
      <c r="H653" s="7" t="s">
        <v>791</v>
      </c>
      <c r="J653" s="7" t="str">
        <f>IF(K653='วิชา-ชั้นที่สอน'!$B$17,'วิชา-ชั้นที่สอน'!$A$17,IF(K653='วิชา-ชั้นที่สอน'!$B$18,'วิชา-ชั้นที่สอน'!$A$18,IF(K653='วิชา-ชั้นที่สอน'!$B$19,'วิชา-ชั้นที่สอน'!$A$19,IF(K653='วิชา-ชั้นที่สอน'!$B$20,'วิชา-ชั้นที่สอน'!$A$20,IF(K653='วิชา-ชั้นที่สอน'!$B$21,'วิชา-ชั้นที่สอน'!$A$21,IF(K653='วิชา-ชั้นที่สอน'!$B$22,'วิชา-ชั้นที่สอน'!$A$22,IF(K653='วิชา-ชั้นที่สอน'!$B$23,'วิชา-ชั้นที่สอน'!$A$23,"-")))))))</f>
        <v>ช67309</v>
      </c>
      <c r="K653" s="7" t="s">
        <v>1867</v>
      </c>
      <c r="L653" s="7" t="str">
        <f>IF(J653=0,"",IF(J653="-","",IF(J653="","",VLOOKUP(J653,'วิชา-ชั้นที่สอน'!$A$3:$F$59,3,FALSE))))</f>
        <v>นางสาวจันทนา  เกิดจันทร์ตรง</v>
      </c>
      <c r="M653" s="7" t="str">
        <f>IF(L653=$M$4,MAX(M$1:$M652)+1,"")</f>
        <v/>
      </c>
      <c r="N653" s="7" t="str">
        <f>IF($L653=N$4,MAX(N$1:N652)+1,"")</f>
        <v/>
      </c>
      <c r="O653" s="7" t="str">
        <f>IF($L653=O$4,MAX(O$1:O652)+1,"")</f>
        <v/>
      </c>
      <c r="P653" s="7" t="str">
        <f>IF($L653=P$4,MAX(P$1:P652)+1,"")</f>
        <v/>
      </c>
      <c r="Q653" s="7" t="str">
        <f>IF($L653=Q$4,MAX(Q$1:Q652)+1,"")</f>
        <v/>
      </c>
      <c r="R653" s="7" t="str">
        <f>IF($L653=R$4,MAX(R$1:R652)+1,"")</f>
        <v/>
      </c>
      <c r="S653" s="7" t="str">
        <f>IF($L653=S$4,MAX(S$1:S652)+1,"")</f>
        <v/>
      </c>
      <c r="T653" s="7" t="str">
        <f>IF($L653=T$4,MAX(T$1:T652)+1,"")</f>
        <v/>
      </c>
      <c r="U653" s="7">
        <f>IF($L653=U$4,MAX(U$1:U652)+1,"")</f>
        <v>113</v>
      </c>
      <c r="V653" s="6">
        <f t="shared" si="43"/>
        <v>113</v>
      </c>
      <c r="X653" s="7" t="str">
        <f>IF($J653=X$4,MAX(X$1:X652)+1,"")</f>
        <v/>
      </c>
      <c r="Y653" s="7" t="str">
        <f>IF($J653=Y$4,MAX(Y$1:Y652)+1,"")</f>
        <v/>
      </c>
      <c r="Z653" s="7" t="str">
        <f>IF($J653=Z$4,MAX(Z$1:Z652)+1,"")</f>
        <v/>
      </c>
      <c r="AA653" s="7" t="str">
        <f>IF($J653=AA$4,MAX(AA$1:AA652)+1,"")</f>
        <v/>
      </c>
      <c r="AB653" s="7" t="str">
        <f>IF($J653=AB$4,MAX(AB$1:AB652)+1,"")</f>
        <v/>
      </c>
      <c r="AC653" s="7" t="str">
        <f>IF($J653=AC$4,MAX(AC$1:AC652)+1,"")</f>
        <v/>
      </c>
      <c r="AD653" s="7" t="str">
        <f>IF($J653=AD$4,MAX(AD$1:AD652)+1,"")</f>
        <v/>
      </c>
      <c r="AE653" s="7" t="str">
        <f>IF($J653=AE$4,MAX(AE$1:AE652)+1,"")</f>
        <v/>
      </c>
      <c r="AF653" s="7" t="str">
        <f>IF($J653=AF$4,MAX(AF$1:AF652)+1,"")</f>
        <v/>
      </c>
      <c r="AG653" s="7" t="str">
        <f>IF($J653=AG$4,MAX(AG$1:AG652)+1,"")</f>
        <v/>
      </c>
      <c r="AH653" s="7" t="str">
        <f>IF($J653=AH$4,MAX(AH$1:AH652)+1,"")</f>
        <v/>
      </c>
      <c r="AI653" s="7" t="str">
        <f>IF($J653=AI$4,MAX(AI$1:AI652)+1,"")</f>
        <v/>
      </c>
      <c r="AJ653" s="7" t="str">
        <f>IF($J653=AJ$4,MAX(AJ$1:AJ652)+1,"")</f>
        <v/>
      </c>
      <c r="AK653" s="7" t="str">
        <f>IF($J653=AK$4,MAX(AK$1:AK652)+1,"")</f>
        <v/>
      </c>
      <c r="AL653" s="7" t="str">
        <f>IF($J653=AL$4,MAX(AL$1:AL652)+1,"")</f>
        <v/>
      </c>
      <c r="AM653" s="7">
        <f>IF($J653=AM$4,MAX(AM$1:AM652)+1,"")</f>
        <v>32</v>
      </c>
      <c r="AN653" s="7" t="str">
        <f>IF($J653=AN$4,MAX(AN$1:AN652)+1,"")</f>
        <v/>
      </c>
      <c r="AO653" s="7" t="str">
        <f>IF($J653=AO$4,MAX(AO$1:AO652)+1,"")</f>
        <v/>
      </c>
      <c r="AP653" s="7" t="str">
        <f>IF($J653=AP$4,MAX(AP$1:AP652)+1,"")</f>
        <v/>
      </c>
      <c r="AQ653" s="7" t="str">
        <f>IF($J653=AQ$4,MAX(AQ$1:AQ652)+1,"")</f>
        <v/>
      </c>
      <c r="AR653" s="7" t="str">
        <f>IF($J653=AR$4,MAX(AR$1:AR652)+1,"")</f>
        <v/>
      </c>
      <c r="AS653" s="7" t="str">
        <f>IF($J653=AS$4,MAX(AS$1:AS652)+1,"")</f>
        <v/>
      </c>
      <c r="AT653" s="7" t="str">
        <f>IF($J653=AT$4,MAX(AT$1:AT652)+1,"")</f>
        <v/>
      </c>
      <c r="AU653" s="7" t="str">
        <f>IF($J653=AU$4,MAX(AU$1:AU652)+1,"")</f>
        <v/>
      </c>
      <c r="AV653" s="7" t="str">
        <f>IF($J653=AV$4,MAX(AV$1:AV652)+1,"")</f>
        <v/>
      </c>
      <c r="AW653" s="7" t="str">
        <f>IF($J653=AW$4,MAX(AW$1:AW652)+1,"")</f>
        <v/>
      </c>
      <c r="AX653" s="7" t="str">
        <f>IF($J653=AX$4,MAX(AX$1:AX652)+1,"")</f>
        <v/>
      </c>
      <c r="AY653" s="7" t="str">
        <f>IF($J653=AY$4,MAX(AY$1:AY652)+1,"")</f>
        <v/>
      </c>
      <c r="AZ653" s="7" t="str">
        <f>IF($J653=AZ$4,MAX(AZ$1:AZ652)+1,"")</f>
        <v/>
      </c>
      <c r="BA653" s="7" t="str">
        <f>IF($J653=BA$4,MAX(BA$1:BA652)+1,"")</f>
        <v/>
      </c>
      <c r="BB653" s="7" t="str">
        <f>IF($J653=BB$4,MAX(BB$1:BB652)+1,"")</f>
        <v/>
      </c>
      <c r="BC653" s="7" t="str">
        <f>IF($J653=BC$4,MAX(BC$1:BC652)+1,"")</f>
        <v/>
      </c>
      <c r="BD653" s="7" t="str">
        <f>IF($J653=BD$4,MAX(BD$1:BD652)+1,"")</f>
        <v/>
      </c>
      <c r="BE653" s="7" t="str">
        <f>IF($J653=BE$4,MAX(BE$1:BE652)+1,"")</f>
        <v/>
      </c>
      <c r="BF653" s="7" t="str">
        <f>IF($J653=BF$4,MAX(BF$1:BF652)+1,"")</f>
        <v/>
      </c>
      <c r="BG653" s="7" t="str">
        <f>IF($J653=BG$4,MAX(BG$1:BG652)+1,"")</f>
        <v/>
      </c>
      <c r="BH653" s="7" t="str">
        <f>IF($J653=BH$4,MAX(BH$1:BH652)+1,"")</f>
        <v/>
      </c>
      <c r="BI653" s="6">
        <f t="shared" si="44"/>
        <v>32</v>
      </c>
    </row>
    <row r="654" spans="1:61">
      <c r="A654" s="6" t="str">
        <f t="shared" si="41"/>
        <v>มัธยมศึกษาปีที่ 3/4-7</v>
      </c>
      <c r="B654" s="6" t="str">
        <f t="shared" si="42"/>
        <v>ช67309-33</v>
      </c>
      <c r="D654" s="7">
        <v>7</v>
      </c>
      <c r="E654" s="7" t="s">
        <v>1785</v>
      </c>
      <c r="F654" s="6" t="s">
        <v>1786</v>
      </c>
      <c r="G654" s="6" t="s">
        <v>1787</v>
      </c>
      <c r="H654" s="7" t="s">
        <v>791</v>
      </c>
      <c r="J654" s="7" t="str">
        <f>IF(K654='วิชา-ชั้นที่สอน'!$B$17,'วิชา-ชั้นที่สอน'!$A$17,IF(K654='วิชา-ชั้นที่สอน'!$B$18,'วิชา-ชั้นที่สอน'!$A$18,IF(K654='วิชา-ชั้นที่สอน'!$B$19,'วิชา-ชั้นที่สอน'!$A$19,IF(K654='วิชา-ชั้นที่สอน'!$B$20,'วิชา-ชั้นที่สอน'!$A$20,IF(K654='วิชา-ชั้นที่สอน'!$B$21,'วิชา-ชั้นที่สอน'!$A$21,IF(K654='วิชา-ชั้นที่สอน'!$B$22,'วิชา-ชั้นที่สอน'!$A$22,IF(K654='วิชา-ชั้นที่สอน'!$B$23,'วิชา-ชั้นที่สอน'!$A$23,"-")))))))</f>
        <v>ช67309</v>
      </c>
      <c r="K654" s="7" t="s">
        <v>1867</v>
      </c>
      <c r="L654" s="7" t="str">
        <f>IF(J654=0,"",IF(J654="-","",IF(J654="","",VLOOKUP(J654,'วิชา-ชั้นที่สอน'!$A$3:$F$59,3,FALSE))))</f>
        <v>นางสาวจันทนา  เกิดจันทร์ตรง</v>
      </c>
      <c r="M654" s="7" t="str">
        <f>IF(L654=$M$4,MAX(M$1:$M653)+1,"")</f>
        <v/>
      </c>
      <c r="N654" s="7" t="str">
        <f>IF($L654=N$4,MAX(N$1:N653)+1,"")</f>
        <v/>
      </c>
      <c r="O654" s="7" t="str">
        <f>IF($L654=O$4,MAX(O$1:O653)+1,"")</f>
        <v/>
      </c>
      <c r="P654" s="7" t="str">
        <f>IF($L654=P$4,MAX(P$1:P653)+1,"")</f>
        <v/>
      </c>
      <c r="Q654" s="7" t="str">
        <f>IF($L654=Q$4,MAX(Q$1:Q653)+1,"")</f>
        <v/>
      </c>
      <c r="R654" s="7" t="str">
        <f>IF($L654=R$4,MAX(R$1:R653)+1,"")</f>
        <v/>
      </c>
      <c r="S654" s="7" t="str">
        <f>IF($L654=S$4,MAX(S$1:S653)+1,"")</f>
        <v/>
      </c>
      <c r="T654" s="7" t="str">
        <f>IF($L654=T$4,MAX(T$1:T653)+1,"")</f>
        <v/>
      </c>
      <c r="U654" s="7">
        <f>IF($L654=U$4,MAX(U$1:U653)+1,"")</f>
        <v>114</v>
      </c>
      <c r="V654" s="6">
        <f t="shared" si="43"/>
        <v>114</v>
      </c>
      <c r="X654" s="7" t="str">
        <f>IF($J654=X$4,MAX(X$1:X653)+1,"")</f>
        <v/>
      </c>
      <c r="Y654" s="7" t="str">
        <f>IF($J654=Y$4,MAX(Y$1:Y653)+1,"")</f>
        <v/>
      </c>
      <c r="Z654" s="7" t="str">
        <f>IF($J654=Z$4,MAX(Z$1:Z653)+1,"")</f>
        <v/>
      </c>
      <c r="AA654" s="7" t="str">
        <f>IF($J654=AA$4,MAX(AA$1:AA653)+1,"")</f>
        <v/>
      </c>
      <c r="AB654" s="7" t="str">
        <f>IF($J654=AB$4,MAX(AB$1:AB653)+1,"")</f>
        <v/>
      </c>
      <c r="AC654" s="7" t="str">
        <f>IF($J654=AC$4,MAX(AC$1:AC653)+1,"")</f>
        <v/>
      </c>
      <c r="AD654" s="7" t="str">
        <f>IF($J654=AD$4,MAX(AD$1:AD653)+1,"")</f>
        <v/>
      </c>
      <c r="AE654" s="7" t="str">
        <f>IF($J654=AE$4,MAX(AE$1:AE653)+1,"")</f>
        <v/>
      </c>
      <c r="AF654" s="7" t="str">
        <f>IF($J654=AF$4,MAX(AF$1:AF653)+1,"")</f>
        <v/>
      </c>
      <c r="AG654" s="7" t="str">
        <f>IF($J654=AG$4,MAX(AG$1:AG653)+1,"")</f>
        <v/>
      </c>
      <c r="AH654" s="7" t="str">
        <f>IF($J654=AH$4,MAX(AH$1:AH653)+1,"")</f>
        <v/>
      </c>
      <c r="AI654" s="7" t="str">
        <f>IF($J654=AI$4,MAX(AI$1:AI653)+1,"")</f>
        <v/>
      </c>
      <c r="AJ654" s="7" t="str">
        <f>IF($J654=AJ$4,MAX(AJ$1:AJ653)+1,"")</f>
        <v/>
      </c>
      <c r="AK654" s="7" t="str">
        <f>IF($J654=AK$4,MAX(AK$1:AK653)+1,"")</f>
        <v/>
      </c>
      <c r="AL654" s="7" t="str">
        <f>IF($J654=AL$4,MAX(AL$1:AL653)+1,"")</f>
        <v/>
      </c>
      <c r="AM654" s="7">
        <f>IF($J654=AM$4,MAX(AM$1:AM653)+1,"")</f>
        <v>33</v>
      </c>
      <c r="AN654" s="7" t="str">
        <f>IF($J654=AN$4,MAX(AN$1:AN653)+1,"")</f>
        <v/>
      </c>
      <c r="AO654" s="7" t="str">
        <f>IF($J654=AO$4,MAX(AO$1:AO653)+1,"")</f>
        <v/>
      </c>
      <c r="AP654" s="7" t="str">
        <f>IF($J654=AP$4,MAX(AP$1:AP653)+1,"")</f>
        <v/>
      </c>
      <c r="AQ654" s="7" t="str">
        <f>IF($J654=AQ$4,MAX(AQ$1:AQ653)+1,"")</f>
        <v/>
      </c>
      <c r="AR654" s="7" t="str">
        <f>IF($J654=AR$4,MAX(AR$1:AR653)+1,"")</f>
        <v/>
      </c>
      <c r="AS654" s="7" t="str">
        <f>IF($J654=AS$4,MAX(AS$1:AS653)+1,"")</f>
        <v/>
      </c>
      <c r="AT654" s="7" t="str">
        <f>IF($J654=AT$4,MAX(AT$1:AT653)+1,"")</f>
        <v/>
      </c>
      <c r="AU654" s="7" t="str">
        <f>IF($J654=AU$4,MAX(AU$1:AU653)+1,"")</f>
        <v/>
      </c>
      <c r="AV654" s="7" t="str">
        <f>IF($J654=AV$4,MAX(AV$1:AV653)+1,"")</f>
        <v/>
      </c>
      <c r="AW654" s="7" t="str">
        <f>IF($J654=AW$4,MAX(AW$1:AW653)+1,"")</f>
        <v/>
      </c>
      <c r="AX654" s="7" t="str">
        <f>IF($J654=AX$4,MAX(AX$1:AX653)+1,"")</f>
        <v/>
      </c>
      <c r="AY654" s="7" t="str">
        <f>IF($J654=AY$4,MAX(AY$1:AY653)+1,"")</f>
        <v/>
      </c>
      <c r="AZ654" s="7" t="str">
        <f>IF($J654=AZ$4,MAX(AZ$1:AZ653)+1,"")</f>
        <v/>
      </c>
      <c r="BA654" s="7" t="str">
        <f>IF($J654=BA$4,MAX(BA$1:BA653)+1,"")</f>
        <v/>
      </c>
      <c r="BB654" s="7" t="str">
        <f>IF($J654=BB$4,MAX(BB$1:BB653)+1,"")</f>
        <v/>
      </c>
      <c r="BC654" s="7" t="str">
        <f>IF($J654=BC$4,MAX(BC$1:BC653)+1,"")</f>
        <v/>
      </c>
      <c r="BD654" s="7" t="str">
        <f>IF($J654=BD$4,MAX(BD$1:BD653)+1,"")</f>
        <v/>
      </c>
      <c r="BE654" s="7" t="str">
        <f>IF($J654=BE$4,MAX(BE$1:BE653)+1,"")</f>
        <v/>
      </c>
      <c r="BF654" s="7" t="str">
        <f>IF($J654=BF$4,MAX(BF$1:BF653)+1,"")</f>
        <v/>
      </c>
      <c r="BG654" s="7" t="str">
        <f>IF($J654=BG$4,MAX(BG$1:BG653)+1,"")</f>
        <v/>
      </c>
      <c r="BH654" s="7" t="str">
        <f>IF($J654=BH$4,MAX(BH$1:BH653)+1,"")</f>
        <v/>
      </c>
      <c r="BI654" s="6">
        <f t="shared" si="44"/>
        <v>33</v>
      </c>
    </row>
    <row r="655" spans="1:61">
      <c r="A655" s="6" t="str">
        <f t="shared" si="41"/>
        <v>มัธยมศึกษาปีที่ 3/4-8</v>
      </c>
      <c r="B655" s="6" t="str">
        <f t="shared" si="42"/>
        <v>ช67309-34</v>
      </c>
      <c r="D655" s="7">
        <v>8</v>
      </c>
      <c r="E655" s="7" t="s">
        <v>1788</v>
      </c>
      <c r="F655" s="6" t="s">
        <v>1789</v>
      </c>
      <c r="G655" s="6" t="s">
        <v>1787</v>
      </c>
      <c r="H655" s="7" t="s">
        <v>791</v>
      </c>
      <c r="J655" s="7" t="str">
        <f>IF(K655='วิชา-ชั้นที่สอน'!$B$17,'วิชา-ชั้นที่สอน'!$A$17,IF(K655='วิชา-ชั้นที่สอน'!$B$18,'วิชา-ชั้นที่สอน'!$A$18,IF(K655='วิชา-ชั้นที่สอน'!$B$19,'วิชา-ชั้นที่สอน'!$A$19,IF(K655='วิชา-ชั้นที่สอน'!$B$20,'วิชา-ชั้นที่สอน'!$A$20,IF(K655='วิชา-ชั้นที่สอน'!$B$21,'วิชา-ชั้นที่สอน'!$A$21,IF(K655='วิชา-ชั้นที่สอน'!$B$22,'วิชา-ชั้นที่สอน'!$A$22,IF(K655='วิชา-ชั้นที่สอน'!$B$23,'วิชา-ชั้นที่สอน'!$A$23,"-")))))))</f>
        <v>ช67309</v>
      </c>
      <c r="K655" s="7" t="s">
        <v>1867</v>
      </c>
      <c r="L655" s="7" t="str">
        <f>IF(J655=0,"",IF(J655="-","",IF(J655="","",VLOOKUP(J655,'วิชา-ชั้นที่สอน'!$A$3:$F$59,3,FALSE))))</f>
        <v>นางสาวจันทนา  เกิดจันทร์ตรง</v>
      </c>
      <c r="M655" s="7" t="str">
        <f>IF(L655=$M$4,MAX(M$1:$M654)+1,"")</f>
        <v/>
      </c>
      <c r="N655" s="7" t="str">
        <f>IF($L655=N$4,MAX(N$1:N654)+1,"")</f>
        <v/>
      </c>
      <c r="O655" s="7" t="str">
        <f>IF($L655=O$4,MAX(O$1:O654)+1,"")</f>
        <v/>
      </c>
      <c r="P655" s="7" t="str">
        <f>IF($L655=P$4,MAX(P$1:P654)+1,"")</f>
        <v/>
      </c>
      <c r="Q655" s="7" t="str">
        <f>IF($L655=Q$4,MAX(Q$1:Q654)+1,"")</f>
        <v/>
      </c>
      <c r="R655" s="7" t="str">
        <f>IF($L655=R$4,MAX(R$1:R654)+1,"")</f>
        <v/>
      </c>
      <c r="S655" s="7" t="str">
        <f>IF($L655=S$4,MAX(S$1:S654)+1,"")</f>
        <v/>
      </c>
      <c r="T655" s="7" t="str">
        <f>IF($L655=T$4,MAX(T$1:T654)+1,"")</f>
        <v/>
      </c>
      <c r="U655" s="7">
        <f>IF($L655=U$4,MAX(U$1:U654)+1,"")</f>
        <v>115</v>
      </c>
      <c r="V655" s="6">
        <f t="shared" si="43"/>
        <v>115</v>
      </c>
      <c r="X655" s="7" t="str">
        <f>IF($J655=X$4,MAX(X$1:X654)+1,"")</f>
        <v/>
      </c>
      <c r="Y655" s="7" t="str">
        <f>IF($J655=Y$4,MAX(Y$1:Y654)+1,"")</f>
        <v/>
      </c>
      <c r="Z655" s="7" t="str">
        <f>IF($J655=Z$4,MAX(Z$1:Z654)+1,"")</f>
        <v/>
      </c>
      <c r="AA655" s="7" t="str">
        <f>IF($J655=AA$4,MAX(AA$1:AA654)+1,"")</f>
        <v/>
      </c>
      <c r="AB655" s="7" t="str">
        <f>IF($J655=AB$4,MAX(AB$1:AB654)+1,"")</f>
        <v/>
      </c>
      <c r="AC655" s="7" t="str">
        <f>IF($J655=AC$4,MAX(AC$1:AC654)+1,"")</f>
        <v/>
      </c>
      <c r="AD655" s="7" t="str">
        <f>IF($J655=AD$4,MAX(AD$1:AD654)+1,"")</f>
        <v/>
      </c>
      <c r="AE655" s="7" t="str">
        <f>IF($J655=AE$4,MAX(AE$1:AE654)+1,"")</f>
        <v/>
      </c>
      <c r="AF655" s="7" t="str">
        <f>IF($J655=AF$4,MAX(AF$1:AF654)+1,"")</f>
        <v/>
      </c>
      <c r="AG655" s="7" t="str">
        <f>IF($J655=AG$4,MAX(AG$1:AG654)+1,"")</f>
        <v/>
      </c>
      <c r="AH655" s="7" t="str">
        <f>IF($J655=AH$4,MAX(AH$1:AH654)+1,"")</f>
        <v/>
      </c>
      <c r="AI655" s="7" t="str">
        <f>IF($J655=AI$4,MAX(AI$1:AI654)+1,"")</f>
        <v/>
      </c>
      <c r="AJ655" s="7" t="str">
        <f>IF($J655=AJ$4,MAX(AJ$1:AJ654)+1,"")</f>
        <v/>
      </c>
      <c r="AK655" s="7" t="str">
        <f>IF($J655=AK$4,MAX(AK$1:AK654)+1,"")</f>
        <v/>
      </c>
      <c r="AL655" s="7" t="str">
        <f>IF($J655=AL$4,MAX(AL$1:AL654)+1,"")</f>
        <v/>
      </c>
      <c r="AM655" s="7">
        <f>IF($J655=AM$4,MAX(AM$1:AM654)+1,"")</f>
        <v>34</v>
      </c>
      <c r="AN655" s="7" t="str">
        <f>IF($J655=AN$4,MAX(AN$1:AN654)+1,"")</f>
        <v/>
      </c>
      <c r="AO655" s="7" t="str">
        <f>IF($J655=AO$4,MAX(AO$1:AO654)+1,"")</f>
        <v/>
      </c>
      <c r="AP655" s="7" t="str">
        <f>IF($J655=AP$4,MAX(AP$1:AP654)+1,"")</f>
        <v/>
      </c>
      <c r="AQ655" s="7" t="str">
        <f>IF($J655=AQ$4,MAX(AQ$1:AQ654)+1,"")</f>
        <v/>
      </c>
      <c r="AR655" s="7" t="str">
        <f>IF($J655=AR$4,MAX(AR$1:AR654)+1,"")</f>
        <v/>
      </c>
      <c r="AS655" s="7" t="str">
        <f>IF($J655=AS$4,MAX(AS$1:AS654)+1,"")</f>
        <v/>
      </c>
      <c r="AT655" s="7" t="str">
        <f>IF($J655=AT$4,MAX(AT$1:AT654)+1,"")</f>
        <v/>
      </c>
      <c r="AU655" s="7" t="str">
        <f>IF($J655=AU$4,MAX(AU$1:AU654)+1,"")</f>
        <v/>
      </c>
      <c r="AV655" s="7" t="str">
        <f>IF($J655=AV$4,MAX(AV$1:AV654)+1,"")</f>
        <v/>
      </c>
      <c r="AW655" s="7" t="str">
        <f>IF($J655=AW$4,MAX(AW$1:AW654)+1,"")</f>
        <v/>
      </c>
      <c r="AX655" s="7" t="str">
        <f>IF($J655=AX$4,MAX(AX$1:AX654)+1,"")</f>
        <v/>
      </c>
      <c r="AY655" s="7" t="str">
        <f>IF($J655=AY$4,MAX(AY$1:AY654)+1,"")</f>
        <v/>
      </c>
      <c r="AZ655" s="7" t="str">
        <f>IF($J655=AZ$4,MAX(AZ$1:AZ654)+1,"")</f>
        <v/>
      </c>
      <c r="BA655" s="7" t="str">
        <f>IF($J655=BA$4,MAX(BA$1:BA654)+1,"")</f>
        <v/>
      </c>
      <c r="BB655" s="7" t="str">
        <f>IF($J655=BB$4,MAX(BB$1:BB654)+1,"")</f>
        <v/>
      </c>
      <c r="BC655" s="7" t="str">
        <f>IF($J655=BC$4,MAX(BC$1:BC654)+1,"")</f>
        <v/>
      </c>
      <c r="BD655" s="7" t="str">
        <f>IF($J655=BD$4,MAX(BD$1:BD654)+1,"")</f>
        <v/>
      </c>
      <c r="BE655" s="7" t="str">
        <f>IF($J655=BE$4,MAX(BE$1:BE654)+1,"")</f>
        <v/>
      </c>
      <c r="BF655" s="7" t="str">
        <f>IF($J655=BF$4,MAX(BF$1:BF654)+1,"")</f>
        <v/>
      </c>
      <c r="BG655" s="7" t="str">
        <f>IF($J655=BG$4,MAX(BG$1:BG654)+1,"")</f>
        <v/>
      </c>
      <c r="BH655" s="7" t="str">
        <f>IF($J655=BH$4,MAX(BH$1:BH654)+1,"")</f>
        <v/>
      </c>
      <c r="BI655" s="6">
        <f t="shared" si="44"/>
        <v>34</v>
      </c>
    </row>
    <row r="656" spans="1:61">
      <c r="A656" s="6" t="str">
        <f t="shared" si="41"/>
        <v>มัธยมศึกษาปีที่ 3/4-9</v>
      </c>
      <c r="B656" s="6" t="str">
        <f t="shared" si="42"/>
        <v>ช67309-35</v>
      </c>
      <c r="D656" s="7">
        <v>9</v>
      </c>
      <c r="E656" s="7" t="s">
        <v>1790</v>
      </c>
      <c r="F656" s="6" t="s">
        <v>1791</v>
      </c>
      <c r="G656" s="6" t="s">
        <v>1792</v>
      </c>
      <c r="H656" s="7" t="s">
        <v>791</v>
      </c>
      <c r="J656" s="7" t="str">
        <f>IF(K656='วิชา-ชั้นที่สอน'!$B$17,'วิชา-ชั้นที่สอน'!$A$17,IF(K656='วิชา-ชั้นที่สอน'!$B$18,'วิชา-ชั้นที่สอน'!$A$18,IF(K656='วิชา-ชั้นที่สอน'!$B$19,'วิชา-ชั้นที่สอน'!$A$19,IF(K656='วิชา-ชั้นที่สอน'!$B$20,'วิชา-ชั้นที่สอน'!$A$20,IF(K656='วิชา-ชั้นที่สอน'!$B$21,'วิชา-ชั้นที่สอน'!$A$21,IF(K656='วิชา-ชั้นที่สอน'!$B$22,'วิชา-ชั้นที่สอน'!$A$22,IF(K656='วิชา-ชั้นที่สอน'!$B$23,'วิชา-ชั้นที่สอน'!$A$23,"-")))))))</f>
        <v>ช67309</v>
      </c>
      <c r="K656" s="7" t="s">
        <v>1867</v>
      </c>
      <c r="L656" s="7" t="str">
        <f>IF(J656=0,"",IF(J656="-","",IF(J656="","",VLOOKUP(J656,'วิชา-ชั้นที่สอน'!$A$3:$F$59,3,FALSE))))</f>
        <v>นางสาวจันทนา  เกิดจันทร์ตรง</v>
      </c>
      <c r="M656" s="7" t="str">
        <f>IF(L656=$M$4,MAX(M$1:$M655)+1,"")</f>
        <v/>
      </c>
      <c r="N656" s="7" t="str">
        <f>IF($L656=N$4,MAX(N$1:N655)+1,"")</f>
        <v/>
      </c>
      <c r="O656" s="7" t="str">
        <f>IF($L656=O$4,MAX(O$1:O655)+1,"")</f>
        <v/>
      </c>
      <c r="P656" s="7" t="str">
        <f>IF($L656=P$4,MAX(P$1:P655)+1,"")</f>
        <v/>
      </c>
      <c r="Q656" s="7" t="str">
        <f>IF($L656=Q$4,MAX(Q$1:Q655)+1,"")</f>
        <v/>
      </c>
      <c r="R656" s="7" t="str">
        <f>IF($L656=R$4,MAX(R$1:R655)+1,"")</f>
        <v/>
      </c>
      <c r="S656" s="7" t="str">
        <f>IF($L656=S$4,MAX(S$1:S655)+1,"")</f>
        <v/>
      </c>
      <c r="T656" s="7" t="str">
        <f>IF($L656=T$4,MAX(T$1:T655)+1,"")</f>
        <v/>
      </c>
      <c r="U656" s="7">
        <f>IF($L656=U$4,MAX(U$1:U655)+1,"")</f>
        <v>116</v>
      </c>
      <c r="V656" s="6">
        <f t="shared" si="43"/>
        <v>116</v>
      </c>
      <c r="X656" s="7" t="str">
        <f>IF($J656=X$4,MAX(X$1:X655)+1,"")</f>
        <v/>
      </c>
      <c r="Y656" s="7" t="str">
        <f>IF($J656=Y$4,MAX(Y$1:Y655)+1,"")</f>
        <v/>
      </c>
      <c r="Z656" s="7" t="str">
        <f>IF($J656=Z$4,MAX(Z$1:Z655)+1,"")</f>
        <v/>
      </c>
      <c r="AA656" s="7" t="str">
        <f>IF($J656=AA$4,MAX(AA$1:AA655)+1,"")</f>
        <v/>
      </c>
      <c r="AB656" s="7" t="str">
        <f>IF($J656=AB$4,MAX(AB$1:AB655)+1,"")</f>
        <v/>
      </c>
      <c r="AC656" s="7" t="str">
        <f>IF($J656=AC$4,MAX(AC$1:AC655)+1,"")</f>
        <v/>
      </c>
      <c r="AD656" s="7" t="str">
        <f>IF($J656=AD$4,MAX(AD$1:AD655)+1,"")</f>
        <v/>
      </c>
      <c r="AE656" s="7" t="str">
        <f>IF($J656=AE$4,MAX(AE$1:AE655)+1,"")</f>
        <v/>
      </c>
      <c r="AF656" s="7" t="str">
        <f>IF($J656=AF$4,MAX(AF$1:AF655)+1,"")</f>
        <v/>
      </c>
      <c r="AG656" s="7" t="str">
        <f>IF($J656=AG$4,MAX(AG$1:AG655)+1,"")</f>
        <v/>
      </c>
      <c r="AH656" s="7" t="str">
        <f>IF($J656=AH$4,MAX(AH$1:AH655)+1,"")</f>
        <v/>
      </c>
      <c r="AI656" s="7" t="str">
        <f>IF($J656=AI$4,MAX(AI$1:AI655)+1,"")</f>
        <v/>
      </c>
      <c r="AJ656" s="7" t="str">
        <f>IF($J656=AJ$4,MAX(AJ$1:AJ655)+1,"")</f>
        <v/>
      </c>
      <c r="AK656" s="7" t="str">
        <f>IF($J656=AK$4,MAX(AK$1:AK655)+1,"")</f>
        <v/>
      </c>
      <c r="AL656" s="7" t="str">
        <f>IF($J656=AL$4,MAX(AL$1:AL655)+1,"")</f>
        <v/>
      </c>
      <c r="AM656" s="7">
        <f>IF($J656=AM$4,MAX(AM$1:AM655)+1,"")</f>
        <v>35</v>
      </c>
      <c r="AN656" s="7" t="str">
        <f>IF($J656=AN$4,MAX(AN$1:AN655)+1,"")</f>
        <v/>
      </c>
      <c r="AO656" s="7" t="str">
        <f>IF($J656=AO$4,MAX(AO$1:AO655)+1,"")</f>
        <v/>
      </c>
      <c r="AP656" s="7" t="str">
        <f>IF($J656=AP$4,MAX(AP$1:AP655)+1,"")</f>
        <v/>
      </c>
      <c r="AQ656" s="7" t="str">
        <f>IF($J656=AQ$4,MAX(AQ$1:AQ655)+1,"")</f>
        <v/>
      </c>
      <c r="AR656" s="7" t="str">
        <f>IF($J656=AR$4,MAX(AR$1:AR655)+1,"")</f>
        <v/>
      </c>
      <c r="AS656" s="7" t="str">
        <f>IF($J656=AS$4,MAX(AS$1:AS655)+1,"")</f>
        <v/>
      </c>
      <c r="AT656" s="7" t="str">
        <f>IF($J656=AT$4,MAX(AT$1:AT655)+1,"")</f>
        <v/>
      </c>
      <c r="AU656" s="7" t="str">
        <f>IF($J656=AU$4,MAX(AU$1:AU655)+1,"")</f>
        <v/>
      </c>
      <c r="AV656" s="7" t="str">
        <f>IF($J656=AV$4,MAX(AV$1:AV655)+1,"")</f>
        <v/>
      </c>
      <c r="AW656" s="7" t="str">
        <f>IF($J656=AW$4,MAX(AW$1:AW655)+1,"")</f>
        <v/>
      </c>
      <c r="AX656" s="7" t="str">
        <f>IF($J656=AX$4,MAX(AX$1:AX655)+1,"")</f>
        <v/>
      </c>
      <c r="AY656" s="7" t="str">
        <f>IF($J656=AY$4,MAX(AY$1:AY655)+1,"")</f>
        <v/>
      </c>
      <c r="AZ656" s="7" t="str">
        <f>IF($J656=AZ$4,MAX(AZ$1:AZ655)+1,"")</f>
        <v/>
      </c>
      <c r="BA656" s="7" t="str">
        <f>IF($J656=BA$4,MAX(BA$1:BA655)+1,"")</f>
        <v/>
      </c>
      <c r="BB656" s="7" t="str">
        <f>IF($J656=BB$4,MAX(BB$1:BB655)+1,"")</f>
        <v/>
      </c>
      <c r="BC656" s="7" t="str">
        <f>IF($J656=BC$4,MAX(BC$1:BC655)+1,"")</f>
        <v/>
      </c>
      <c r="BD656" s="7" t="str">
        <f>IF($J656=BD$4,MAX(BD$1:BD655)+1,"")</f>
        <v/>
      </c>
      <c r="BE656" s="7" t="str">
        <f>IF($J656=BE$4,MAX(BE$1:BE655)+1,"")</f>
        <v/>
      </c>
      <c r="BF656" s="7" t="str">
        <f>IF($J656=BF$4,MAX(BF$1:BF655)+1,"")</f>
        <v/>
      </c>
      <c r="BG656" s="7" t="str">
        <f>IF($J656=BG$4,MAX(BG$1:BG655)+1,"")</f>
        <v/>
      </c>
      <c r="BH656" s="7" t="str">
        <f>IF($J656=BH$4,MAX(BH$1:BH655)+1,"")</f>
        <v/>
      </c>
      <c r="BI656" s="6">
        <f t="shared" si="44"/>
        <v>35</v>
      </c>
    </row>
    <row r="657" spans="1:61">
      <c r="A657" s="6" t="str">
        <f t="shared" si="41"/>
        <v>มัธยมศึกษาปีที่ 3/4-10</v>
      </c>
      <c r="B657" s="6" t="str">
        <f t="shared" si="42"/>
        <v>ช67309-36</v>
      </c>
      <c r="D657" s="7">
        <v>10</v>
      </c>
      <c r="E657" s="7" t="s">
        <v>1793</v>
      </c>
      <c r="F657" s="6" t="s">
        <v>2072</v>
      </c>
      <c r="G657" s="6" t="s">
        <v>1794</v>
      </c>
      <c r="H657" s="7" t="s">
        <v>791</v>
      </c>
      <c r="J657" s="7" t="str">
        <f>IF(K657='วิชา-ชั้นที่สอน'!$B$17,'วิชา-ชั้นที่สอน'!$A$17,IF(K657='วิชา-ชั้นที่สอน'!$B$18,'วิชา-ชั้นที่สอน'!$A$18,IF(K657='วิชา-ชั้นที่สอน'!$B$19,'วิชา-ชั้นที่สอน'!$A$19,IF(K657='วิชา-ชั้นที่สอน'!$B$20,'วิชา-ชั้นที่สอน'!$A$20,IF(K657='วิชา-ชั้นที่สอน'!$B$21,'วิชา-ชั้นที่สอน'!$A$21,IF(K657='วิชา-ชั้นที่สอน'!$B$22,'วิชา-ชั้นที่สอน'!$A$22,IF(K657='วิชา-ชั้นที่สอน'!$B$23,'วิชา-ชั้นที่สอน'!$A$23,"-")))))))</f>
        <v>ช67309</v>
      </c>
      <c r="K657" s="7" t="s">
        <v>1867</v>
      </c>
      <c r="L657" s="7" t="str">
        <f>IF(J657=0,"",IF(J657="-","",IF(J657="","",VLOOKUP(J657,'วิชา-ชั้นที่สอน'!$A$3:$F$59,3,FALSE))))</f>
        <v>นางสาวจันทนา  เกิดจันทร์ตรง</v>
      </c>
      <c r="M657" s="7" t="str">
        <f>IF(L657=$M$4,MAX(M$1:$M656)+1,"")</f>
        <v/>
      </c>
      <c r="N657" s="7" t="str">
        <f>IF($L657=N$4,MAX(N$1:N656)+1,"")</f>
        <v/>
      </c>
      <c r="O657" s="7" t="str">
        <f>IF($L657=O$4,MAX(O$1:O656)+1,"")</f>
        <v/>
      </c>
      <c r="P657" s="7" t="str">
        <f>IF($L657=P$4,MAX(P$1:P656)+1,"")</f>
        <v/>
      </c>
      <c r="Q657" s="7" t="str">
        <f>IF($L657=Q$4,MAX(Q$1:Q656)+1,"")</f>
        <v/>
      </c>
      <c r="R657" s="7" t="str">
        <f>IF($L657=R$4,MAX(R$1:R656)+1,"")</f>
        <v/>
      </c>
      <c r="S657" s="7" t="str">
        <f>IF($L657=S$4,MAX(S$1:S656)+1,"")</f>
        <v/>
      </c>
      <c r="T657" s="7" t="str">
        <f>IF($L657=T$4,MAX(T$1:T656)+1,"")</f>
        <v/>
      </c>
      <c r="U657" s="7">
        <f>IF($L657=U$4,MAX(U$1:U656)+1,"")</f>
        <v>117</v>
      </c>
      <c r="V657" s="6">
        <f t="shared" si="43"/>
        <v>117</v>
      </c>
      <c r="X657" s="7" t="str">
        <f>IF($J657=X$4,MAX(X$1:X656)+1,"")</f>
        <v/>
      </c>
      <c r="Y657" s="7" t="str">
        <f>IF($J657=Y$4,MAX(Y$1:Y656)+1,"")</f>
        <v/>
      </c>
      <c r="Z657" s="7" t="str">
        <f>IF($J657=Z$4,MAX(Z$1:Z656)+1,"")</f>
        <v/>
      </c>
      <c r="AA657" s="7" t="str">
        <f>IF($J657=AA$4,MAX(AA$1:AA656)+1,"")</f>
        <v/>
      </c>
      <c r="AB657" s="7" t="str">
        <f>IF($J657=AB$4,MAX(AB$1:AB656)+1,"")</f>
        <v/>
      </c>
      <c r="AC657" s="7" t="str">
        <f>IF($J657=AC$4,MAX(AC$1:AC656)+1,"")</f>
        <v/>
      </c>
      <c r="AD657" s="7" t="str">
        <f>IF($J657=AD$4,MAX(AD$1:AD656)+1,"")</f>
        <v/>
      </c>
      <c r="AE657" s="7" t="str">
        <f>IF($J657=AE$4,MAX(AE$1:AE656)+1,"")</f>
        <v/>
      </c>
      <c r="AF657" s="7" t="str">
        <f>IF($J657=AF$4,MAX(AF$1:AF656)+1,"")</f>
        <v/>
      </c>
      <c r="AG657" s="7" t="str">
        <f>IF($J657=AG$4,MAX(AG$1:AG656)+1,"")</f>
        <v/>
      </c>
      <c r="AH657" s="7" t="str">
        <f>IF($J657=AH$4,MAX(AH$1:AH656)+1,"")</f>
        <v/>
      </c>
      <c r="AI657" s="7" t="str">
        <f>IF($J657=AI$4,MAX(AI$1:AI656)+1,"")</f>
        <v/>
      </c>
      <c r="AJ657" s="7" t="str">
        <f>IF($J657=AJ$4,MAX(AJ$1:AJ656)+1,"")</f>
        <v/>
      </c>
      <c r="AK657" s="7" t="str">
        <f>IF($J657=AK$4,MAX(AK$1:AK656)+1,"")</f>
        <v/>
      </c>
      <c r="AL657" s="7" t="str">
        <f>IF($J657=AL$4,MAX(AL$1:AL656)+1,"")</f>
        <v/>
      </c>
      <c r="AM657" s="7">
        <f>IF($J657=AM$4,MAX(AM$1:AM656)+1,"")</f>
        <v>36</v>
      </c>
      <c r="AN657" s="7" t="str">
        <f>IF($J657=AN$4,MAX(AN$1:AN656)+1,"")</f>
        <v/>
      </c>
      <c r="AO657" s="7" t="str">
        <f>IF($J657=AO$4,MAX(AO$1:AO656)+1,"")</f>
        <v/>
      </c>
      <c r="AP657" s="7" t="str">
        <f>IF($J657=AP$4,MAX(AP$1:AP656)+1,"")</f>
        <v/>
      </c>
      <c r="AQ657" s="7" t="str">
        <f>IF($J657=AQ$4,MAX(AQ$1:AQ656)+1,"")</f>
        <v/>
      </c>
      <c r="AR657" s="7" t="str">
        <f>IF($J657=AR$4,MAX(AR$1:AR656)+1,"")</f>
        <v/>
      </c>
      <c r="AS657" s="7" t="str">
        <f>IF($J657=AS$4,MAX(AS$1:AS656)+1,"")</f>
        <v/>
      </c>
      <c r="AT657" s="7" t="str">
        <f>IF($J657=AT$4,MAX(AT$1:AT656)+1,"")</f>
        <v/>
      </c>
      <c r="AU657" s="7" t="str">
        <f>IF($J657=AU$4,MAX(AU$1:AU656)+1,"")</f>
        <v/>
      </c>
      <c r="AV657" s="7" t="str">
        <f>IF($J657=AV$4,MAX(AV$1:AV656)+1,"")</f>
        <v/>
      </c>
      <c r="AW657" s="7" t="str">
        <f>IF($J657=AW$4,MAX(AW$1:AW656)+1,"")</f>
        <v/>
      </c>
      <c r="AX657" s="7" t="str">
        <f>IF($J657=AX$4,MAX(AX$1:AX656)+1,"")</f>
        <v/>
      </c>
      <c r="AY657" s="7" t="str">
        <f>IF($J657=AY$4,MAX(AY$1:AY656)+1,"")</f>
        <v/>
      </c>
      <c r="AZ657" s="7" t="str">
        <f>IF($J657=AZ$4,MAX(AZ$1:AZ656)+1,"")</f>
        <v/>
      </c>
      <c r="BA657" s="7" t="str">
        <f>IF($J657=BA$4,MAX(BA$1:BA656)+1,"")</f>
        <v/>
      </c>
      <c r="BB657" s="7" t="str">
        <f>IF($J657=BB$4,MAX(BB$1:BB656)+1,"")</f>
        <v/>
      </c>
      <c r="BC657" s="7" t="str">
        <f>IF($J657=BC$4,MAX(BC$1:BC656)+1,"")</f>
        <v/>
      </c>
      <c r="BD657" s="7" t="str">
        <f>IF($J657=BD$4,MAX(BD$1:BD656)+1,"")</f>
        <v/>
      </c>
      <c r="BE657" s="7" t="str">
        <f>IF($J657=BE$4,MAX(BE$1:BE656)+1,"")</f>
        <v/>
      </c>
      <c r="BF657" s="7" t="str">
        <f>IF($J657=BF$4,MAX(BF$1:BF656)+1,"")</f>
        <v/>
      </c>
      <c r="BG657" s="7" t="str">
        <f>IF($J657=BG$4,MAX(BG$1:BG656)+1,"")</f>
        <v/>
      </c>
      <c r="BH657" s="7" t="str">
        <f>IF($J657=BH$4,MAX(BH$1:BH656)+1,"")</f>
        <v/>
      </c>
      <c r="BI657" s="6">
        <f t="shared" si="44"/>
        <v>36</v>
      </c>
    </row>
    <row r="658" spans="1:61">
      <c r="A658" s="6" t="str">
        <f t="shared" si="41"/>
        <v>มัธยมศึกษาปีที่ 3/4-11</v>
      </c>
      <c r="B658" s="6" t="str">
        <f t="shared" si="42"/>
        <v>ช67309-37</v>
      </c>
      <c r="D658" s="7">
        <v>11</v>
      </c>
      <c r="E658" s="7" t="s">
        <v>1795</v>
      </c>
      <c r="F658" s="6" t="s">
        <v>890</v>
      </c>
      <c r="G658" s="6" t="s">
        <v>1796</v>
      </c>
      <c r="H658" s="7" t="s">
        <v>791</v>
      </c>
      <c r="J658" s="7" t="str">
        <f>IF(K658='วิชา-ชั้นที่สอน'!$B$17,'วิชา-ชั้นที่สอน'!$A$17,IF(K658='วิชา-ชั้นที่สอน'!$B$18,'วิชา-ชั้นที่สอน'!$A$18,IF(K658='วิชา-ชั้นที่สอน'!$B$19,'วิชา-ชั้นที่สอน'!$A$19,IF(K658='วิชา-ชั้นที่สอน'!$B$20,'วิชา-ชั้นที่สอน'!$A$20,IF(K658='วิชา-ชั้นที่สอน'!$B$21,'วิชา-ชั้นที่สอน'!$A$21,IF(K658='วิชา-ชั้นที่สอน'!$B$22,'วิชา-ชั้นที่สอน'!$A$22,IF(K658='วิชา-ชั้นที่สอน'!$B$23,'วิชา-ชั้นที่สอน'!$A$23,"-")))))))</f>
        <v>ช67309</v>
      </c>
      <c r="K658" s="7" t="s">
        <v>1867</v>
      </c>
      <c r="L658" s="7" t="str">
        <f>IF(J658=0,"",IF(J658="-","",IF(J658="","",VLOOKUP(J658,'วิชา-ชั้นที่สอน'!$A$3:$F$59,3,FALSE))))</f>
        <v>นางสาวจันทนา  เกิดจันทร์ตรง</v>
      </c>
      <c r="M658" s="7" t="str">
        <f>IF(L658=$M$4,MAX(M$1:$M657)+1,"")</f>
        <v/>
      </c>
      <c r="N658" s="7" t="str">
        <f>IF($L658=N$4,MAX(N$1:N657)+1,"")</f>
        <v/>
      </c>
      <c r="O658" s="7" t="str">
        <f>IF($L658=O$4,MAX(O$1:O657)+1,"")</f>
        <v/>
      </c>
      <c r="P658" s="7" t="str">
        <f>IF($L658=P$4,MAX(P$1:P657)+1,"")</f>
        <v/>
      </c>
      <c r="Q658" s="7" t="str">
        <f>IF($L658=Q$4,MAX(Q$1:Q657)+1,"")</f>
        <v/>
      </c>
      <c r="R658" s="7" t="str">
        <f>IF($L658=R$4,MAX(R$1:R657)+1,"")</f>
        <v/>
      </c>
      <c r="S658" s="7" t="str">
        <f>IF($L658=S$4,MAX(S$1:S657)+1,"")</f>
        <v/>
      </c>
      <c r="T658" s="7" t="str">
        <f>IF($L658=T$4,MAX(T$1:T657)+1,"")</f>
        <v/>
      </c>
      <c r="U658" s="7">
        <f>IF($L658=U$4,MAX(U$1:U657)+1,"")</f>
        <v>118</v>
      </c>
      <c r="V658" s="6">
        <f t="shared" si="43"/>
        <v>118</v>
      </c>
      <c r="X658" s="7" t="str">
        <f>IF($J658=X$4,MAX(X$1:X657)+1,"")</f>
        <v/>
      </c>
      <c r="Y658" s="7" t="str">
        <f>IF($J658=Y$4,MAX(Y$1:Y657)+1,"")</f>
        <v/>
      </c>
      <c r="Z658" s="7" t="str">
        <f>IF($J658=Z$4,MAX(Z$1:Z657)+1,"")</f>
        <v/>
      </c>
      <c r="AA658" s="7" t="str">
        <f>IF($J658=AA$4,MAX(AA$1:AA657)+1,"")</f>
        <v/>
      </c>
      <c r="AB658" s="7" t="str">
        <f>IF($J658=AB$4,MAX(AB$1:AB657)+1,"")</f>
        <v/>
      </c>
      <c r="AC658" s="7" t="str">
        <f>IF($J658=AC$4,MAX(AC$1:AC657)+1,"")</f>
        <v/>
      </c>
      <c r="AD658" s="7" t="str">
        <f>IF($J658=AD$4,MAX(AD$1:AD657)+1,"")</f>
        <v/>
      </c>
      <c r="AE658" s="7" t="str">
        <f>IF($J658=AE$4,MAX(AE$1:AE657)+1,"")</f>
        <v/>
      </c>
      <c r="AF658" s="7" t="str">
        <f>IF($J658=AF$4,MAX(AF$1:AF657)+1,"")</f>
        <v/>
      </c>
      <c r="AG658" s="7" t="str">
        <f>IF($J658=AG$4,MAX(AG$1:AG657)+1,"")</f>
        <v/>
      </c>
      <c r="AH658" s="7" t="str">
        <f>IF($J658=AH$4,MAX(AH$1:AH657)+1,"")</f>
        <v/>
      </c>
      <c r="AI658" s="7" t="str">
        <f>IF($J658=AI$4,MAX(AI$1:AI657)+1,"")</f>
        <v/>
      </c>
      <c r="AJ658" s="7" t="str">
        <f>IF($J658=AJ$4,MAX(AJ$1:AJ657)+1,"")</f>
        <v/>
      </c>
      <c r="AK658" s="7" t="str">
        <f>IF($J658=AK$4,MAX(AK$1:AK657)+1,"")</f>
        <v/>
      </c>
      <c r="AL658" s="7" t="str">
        <f>IF($J658=AL$4,MAX(AL$1:AL657)+1,"")</f>
        <v/>
      </c>
      <c r="AM658" s="7">
        <f>IF($J658=AM$4,MAX(AM$1:AM657)+1,"")</f>
        <v>37</v>
      </c>
      <c r="AN658" s="7" t="str">
        <f>IF($J658=AN$4,MAX(AN$1:AN657)+1,"")</f>
        <v/>
      </c>
      <c r="AO658" s="7" t="str">
        <f>IF($J658=AO$4,MAX(AO$1:AO657)+1,"")</f>
        <v/>
      </c>
      <c r="AP658" s="7" t="str">
        <f>IF($J658=AP$4,MAX(AP$1:AP657)+1,"")</f>
        <v/>
      </c>
      <c r="AQ658" s="7" t="str">
        <f>IF($J658=AQ$4,MAX(AQ$1:AQ657)+1,"")</f>
        <v/>
      </c>
      <c r="AR658" s="7" t="str">
        <f>IF($J658=AR$4,MAX(AR$1:AR657)+1,"")</f>
        <v/>
      </c>
      <c r="AS658" s="7" t="str">
        <f>IF($J658=AS$4,MAX(AS$1:AS657)+1,"")</f>
        <v/>
      </c>
      <c r="AT658" s="7" t="str">
        <f>IF($J658=AT$4,MAX(AT$1:AT657)+1,"")</f>
        <v/>
      </c>
      <c r="AU658" s="7" t="str">
        <f>IF($J658=AU$4,MAX(AU$1:AU657)+1,"")</f>
        <v/>
      </c>
      <c r="AV658" s="7" t="str">
        <f>IF($J658=AV$4,MAX(AV$1:AV657)+1,"")</f>
        <v/>
      </c>
      <c r="AW658" s="7" t="str">
        <f>IF($J658=AW$4,MAX(AW$1:AW657)+1,"")</f>
        <v/>
      </c>
      <c r="AX658" s="7" t="str">
        <f>IF($J658=AX$4,MAX(AX$1:AX657)+1,"")</f>
        <v/>
      </c>
      <c r="AY658" s="7" t="str">
        <f>IF($J658=AY$4,MAX(AY$1:AY657)+1,"")</f>
        <v/>
      </c>
      <c r="AZ658" s="7" t="str">
        <f>IF($J658=AZ$4,MAX(AZ$1:AZ657)+1,"")</f>
        <v/>
      </c>
      <c r="BA658" s="7" t="str">
        <f>IF($J658=BA$4,MAX(BA$1:BA657)+1,"")</f>
        <v/>
      </c>
      <c r="BB658" s="7" t="str">
        <f>IF($J658=BB$4,MAX(BB$1:BB657)+1,"")</f>
        <v/>
      </c>
      <c r="BC658" s="7" t="str">
        <f>IF($J658=BC$4,MAX(BC$1:BC657)+1,"")</f>
        <v/>
      </c>
      <c r="BD658" s="7" t="str">
        <f>IF($J658=BD$4,MAX(BD$1:BD657)+1,"")</f>
        <v/>
      </c>
      <c r="BE658" s="7" t="str">
        <f>IF($J658=BE$4,MAX(BE$1:BE657)+1,"")</f>
        <v/>
      </c>
      <c r="BF658" s="7" t="str">
        <f>IF($J658=BF$4,MAX(BF$1:BF657)+1,"")</f>
        <v/>
      </c>
      <c r="BG658" s="7" t="str">
        <f>IF($J658=BG$4,MAX(BG$1:BG657)+1,"")</f>
        <v/>
      </c>
      <c r="BH658" s="7" t="str">
        <f>IF($J658=BH$4,MAX(BH$1:BH657)+1,"")</f>
        <v/>
      </c>
      <c r="BI658" s="6">
        <f t="shared" si="44"/>
        <v>37</v>
      </c>
    </row>
    <row r="659" spans="1:61">
      <c r="A659" s="6" t="str">
        <f t="shared" si="41"/>
        <v>มัธยมศึกษาปีที่ 3/4-12</v>
      </c>
      <c r="B659" s="6" t="str">
        <f t="shared" si="42"/>
        <v>ช67309-38</v>
      </c>
      <c r="D659" s="7">
        <v>12</v>
      </c>
      <c r="E659" s="7" t="s">
        <v>1797</v>
      </c>
      <c r="F659" s="6" t="s">
        <v>1895</v>
      </c>
      <c r="G659" s="6" t="s">
        <v>1798</v>
      </c>
      <c r="H659" s="7" t="s">
        <v>791</v>
      </c>
      <c r="J659" s="7" t="str">
        <f>IF(K659='วิชา-ชั้นที่สอน'!$B$17,'วิชา-ชั้นที่สอน'!$A$17,IF(K659='วิชา-ชั้นที่สอน'!$B$18,'วิชา-ชั้นที่สอน'!$A$18,IF(K659='วิชา-ชั้นที่สอน'!$B$19,'วิชา-ชั้นที่สอน'!$A$19,IF(K659='วิชา-ชั้นที่สอน'!$B$20,'วิชา-ชั้นที่สอน'!$A$20,IF(K659='วิชา-ชั้นที่สอน'!$B$21,'วิชา-ชั้นที่สอน'!$A$21,IF(K659='วิชา-ชั้นที่สอน'!$B$22,'วิชา-ชั้นที่สอน'!$A$22,IF(K659='วิชา-ชั้นที่สอน'!$B$23,'วิชา-ชั้นที่สอน'!$A$23,"-")))))))</f>
        <v>ช67309</v>
      </c>
      <c r="K659" s="7" t="s">
        <v>1867</v>
      </c>
      <c r="L659" s="7" t="str">
        <f>IF(J659=0,"",IF(J659="-","",IF(J659="","",VLOOKUP(J659,'วิชา-ชั้นที่สอน'!$A$3:$F$59,3,FALSE))))</f>
        <v>นางสาวจันทนา  เกิดจันทร์ตรง</v>
      </c>
      <c r="M659" s="7" t="str">
        <f>IF(L659=$M$4,MAX(M$1:$M658)+1,"")</f>
        <v/>
      </c>
      <c r="N659" s="7" t="str">
        <f>IF($L659=N$4,MAX(N$1:N658)+1,"")</f>
        <v/>
      </c>
      <c r="O659" s="7" t="str">
        <f>IF($L659=O$4,MAX(O$1:O658)+1,"")</f>
        <v/>
      </c>
      <c r="P659" s="7" t="str">
        <f>IF($L659=P$4,MAX(P$1:P658)+1,"")</f>
        <v/>
      </c>
      <c r="Q659" s="7" t="str">
        <f>IF($L659=Q$4,MAX(Q$1:Q658)+1,"")</f>
        <v/>
      </c>
      <c r="R659" s="7" t="str">
        <f>IF($L659=R$4,MAX(R$1:R658)+1,"")</f>
        <v/>
      </c>
      <c r="S659" s="7" t="str">
        <f>IF($L659=S$4,MAX(S$1:S658)+1,"")</f>
        <v/>
      </c>
      <c r="T659" s="7" t="str">
        <f>IF($L659=T$4,MAX(T$1:T658)+1,"")</f>
        <v/>
      </c>
      <c r="U659" s="7">
        <f>IF($L659=U$4,MAX(U$1:U658)+1,"")</f>
        <v>119</v>
      </c>
      <c r="V659" s="6">
        <f t="shared" si="43"/>
        <v>119</v>
      </c>
      <c r="X659" s="7" t="str">
        <f>IF($J659=X$4,MAX(X$1:X658)+1,"")</f>
        <v/>
      </c>
      <c r="Y659" s="7" t="str">
        <f>IF($J659=Y$4,MAX(Y$1:Y658)+1,"")</f>
        <v/>
      </c>
      <c r="Z659" s="7" t="str">
        <f>IF($J659=Z$4,MAX(Z$1:Z658)+1,"")</f>
        <v/>
      </c>
      <c r="AA659" s="7" t="str">
        <f>IF($J659=AA$4,MAX(AA$1:AA658)+1,"")</f>
        <v/>
      </c>
      <c r="AB659" s="7" t="str">
        <f>IF($J659=AB$4,MAX(AB$1:AB658)+1,"")</f>
        <v/>
      </c>
      <c r="AC659" s="7" t="str">
        <f>IF($J659=AC$4,MAX(AC$1:AC658)+1,"")</f>
        <v/>
      </c>
      <c r="AD659" s="7" t="str">
        <f>IF($J659=AD$4,MAX(AD$1:AD658)+1,"")</f>
        <v/>
      </c>
      <c r="AE659" s="7" t="str">
        <f>IF($J659=AE$4,MAX(AE$1:AE658)+1,"")</f>
        <v/>
      </c>
      <c r="AF659" s="7" t="str">
        <f>IF($J659=AF$4,MAX(AF$1:AF658)+1,"")</f>
        <v/>
      </c>
      <c r="AG659" s="7" t="str">
        <f>IF($J659=AG$4,MAX(AG$1:AG658)+1,"")</f>
        <v/>
      </c>
      <c r="AH659" s="7" t="str">
        <f>IF($J659=AH$4,MAX(AH$1:AH658)+1,"")</f>
        <v/>
      </c>
      <c r="AI659" s="7" t="str">
        <f>IF($J659=AI$4,MAX(AI$1:AI658)+1,"")</f>
        <v/>
      </c>
      <c r="AJ659" s="7" t="str">
        <f>IF($J659=AJ$4,MAX(AJ$1:AJ658)+1,"")</f>
        <v/>
      </c>
      <c r="AK659" s="7" t="str">
        <f>IF($J659=AK$4,MAX(AK$1:AK658)+1,"")</f>
        <v/>
      </c>
      <c r="AL659" s="7" t="str">
        <f>IF($J659=AL$4,MAX(AL$1:AL658)+1,"")</f>
        <v/>
      </c>
      <c r="AM659" s="7">
        <f>IF($J659=AM$4,MAX(AM$1:AM658)+1,"")</f>
        <v>38</v>
      </c>
      <c r="AN659" s="7" t="str">
        <f>IF($J659=AN$4,MAX(AN$1:AN658)+1,"")</f>
        <v/>
      </c>
      <c r="AO659" s="7" t="str">
        <f>IF($J659=AO$4,MAX(AO$1:AO658)+1,"")</f>
        <v/>
      </c>
      <c r="AP659" s="7" t="str">
        <f>IF($J659=AP$4,MAX(AP$1:AP658)+1,"")</f>
        <v/>
      </c>
      <c r="AQ659" s="7" t="str">
        <f>IF($J659=AQ$4,MAX(AQ$1:AQ658)+1,"")</f>
        <v/>
      </c>
      <c r="AR659" s="7" t="str">
        <f>IF($J659=AR$4,MAX(AR$1:AR658)+1,"")</f>
        <v/>
      </c>
      <c r="AS659" s="7" t="str">
        <f>IF($J659=AS$4,MAX(AS$1:AS658)+1,"")</f>
        <v/>
      </c>
      <c r="AT659" s="7" t="str">
        <f>IF($J659=AT$4,MAX(AT$1:AT658)+1,"")</f>
        <v/>
      </c>
      <c r="AU659" s="7" t="str">
        <f>IF($J659=AU$4,MAX(AU$1:AU658)+1,"")</f>
        <v/>
      </c>
      <c r="AV659" s="7" t="str">
        <f>IF($J659=AV$4,MAX(AV$1:AV658)+1,"")</f>
        <v/>
      </c>
      <c r="AW659" s="7" t="str">
        <f>IF($J659=AW$4,MAX(AW$1:AW658)+1,"")</f>
        <v/>
      </c>
      <c r="AX659" s="7" t="str">
        <f>IF($J659=AX$4,MAX(AX$1:AX658)+1,"")</f>
        <v/>
      </c>
      <c r="AY659" s="7" t="str">
        <f>IF($J659=AY$4,MAX(AY$1:AY658)+1,"")</f>
        <v/>
      </c>
      <c r="AZ659" s="7" t="str">
        <f>IF($J659=AZ$4,MAX(AZ$1:AZ658)+1,"")</f>
        <v/>
      </c>
      <c r="BA659" s="7" t="str">
        <f>IF($J659=BA$4,MAX(BA$1:BA658)+1,"")</f>
        <v/>
      </c>
      <c r="BB659" s="7" t="str">
        <f>IF($J659=BB$4,MAX(BB$1:BB658)+1,"")</f>
        <v/>
      </c>
      <c r="BC659" s="7" t="str">
        <f>IF($J659=BC$4,MAX(BC$1:BC658)+1,"")</f>
        <v/>
      </c>
      <c r="BD659" s="7" t="str">
        <f>IF($J659=BD$4,MAX(BD$1:BD658)+1,"")</f>
        <v/>
      </c>
      <c r="BE659" s="7" t="str">
        <f>IF($J659=BE$4,MAX(BE$1:BE658)+1,"")</f>
        <v/>
      </c>
      <c r="BF659" s="7" t="str">
        <f>IF($J659=BF$4,MAX(BF$1:BF658)+1,"")</f>
        <v/>
      </c>
      <c r="BG659" s="7" t="str">
        <f>IF($J659=BG$4,MAX(BG$1:BG658)+1,"")</f>
        <v/>
      </c>
      <c r="BH659" s="7" t="str">
        <f>IF($J659=BH$4,MAX(BH$1:BH658)+1,"")</f>
        <v/>
      </c>
      <c r="BI659" s="6">
        <f t="shared" si="44"/>
        <v>38</v>
      </c>
    </row>
    <row r="660" spans="1:61">
      <c r="A660" s="6" t="str">
        <f t="shared" si="41"/>
        <v>มัธยมศึกษาปีที่ 3/4-13</v>
      </c>
      <c r="B660" s="6" t="str">
        <f t="shared" si="42"/>
        <v>ช67309-39</v>
      </c>
      <c r="D660" s="7">
        <v>13</v>
      </c>
      <c r="E660" s="7" t="s">
        <v>1799</v>
      </c>
      <c r="F660" s="6" t="s">
        <v>1896</v>
      </c>
      <c r="G660" s="6" t="s">
        <v>1800</v>
      </c>
      <c r="H660" s="7" t="s">
        <v>791</v>
      </c>
      <c r="J660" s="7" t="str">
        <f>IF(K660='วิชา-ชั้นที่สอน'!$B$17,'วิชา-ชั้นที่สอน'!$A$17,IF(K660='วิชา-ชั้นที่สอน'!$B$18,'วิชา-ชั้นที่สอน'!$A$18,IF(K660='วิชา-ชั้นที่สอน'!$B$19,'วิชา-ชั้นที่สอน'!$A$19,IF(K660='วิชา-ชั้นที่สอน'!$B$20,'วิชา-ชั้นที่สอน'!$A$20,IF(K660='วิชา-ชั้นที่สอน'!$B$21,'วิชา-ชั้นที่สอน'!$A$21,IF(K660='วิชา-ชั้นที่สอน'!$B$22,'วิชา-ชั้นที่สอน'!$A$22,IF(K660='วิชา-ชั้นที่สอน'!$B$23,'วิชา-ชั้นที่สอน'!$A$23,"-")))))))</f>
        <v>ช67309</v>
      </c>
      <c r="K660" s="7" t="s">
        <v>1867</v>
      </c>
      <c r="L660" s="7" t="str">
        <f>IF(J660=0,"",IF(J660="-","",IF(J660="","",VLOOKUP(J660,'วิชา-ชั้นที่สอน'!$A$3:$F$59,3,FALSE))))</f>
        <v>นางสาวจันทนา  เกิดจันทร์ตรง</v>
      </c>
      <c r="M660" s="7" t="str">
        <f>IF(L660=$M$4,MAX(M$1:$M659)+1,"")</f>
        <v/>
      </c>
      <c r="N660" s="7" t="str">
        <f>IF($L660=N$4,MAX(N$1:N659)+1,"")</f>
        <v/>
      </c>
      <c r="O660" s="7" t="str">
        <f>IF($L660=O$4,MAX(O$1:O659)+1,"")</f>
        <v/>
      </c>
      <c r="P660" s="7" t="str">
        <f>IF($L660=P$4,MAX(P$1:P659)+1,"")</f>
        <v/>
      </c>
      <c r="Q660" s="7" t="str">
        <f>IF($L660=Q$4,MAX(Q$1:Q659)+1,"")</f>
        <v/>
      </c>
      <c r="R660" s="7" t="str">
        <f>IF($L660=R$4,MAX(R$1:R659)+1,"")</f>
        <v/>
      </c>
      <c r="S660" s="7" t="str">
        <f>IF($L660=S$4,MAX(S$1:S659)+1,"")</f>
        <v/>
      </c>
      <c r="T660" s="7" t="str">
        <f>IF($L660=T$4,MAX(T$1:T659)+1,"")</f>
        <v/>
      </c>
      <c r="U660" s="7">
        <f>IF($L660=U$4,MAX(U$1:U659)+1,"")</f>
        <v>120</v>
      </c>
      <c r="V660" s="6">
        <f t="shared" si="43"/>
        <v>120</v>
      </c>
      <c r="X660" s="7" t="str">
        <f>IF($J660=X$4,MAX(X$1:X659)+1,"")</f>
        <v/>
      </c>
      <c r="Y660" s="7" t="str">
        <f>IF($J660=Y$4,MAX(Y$1:Y659)+1,"")</f>
        <v/>
      </c>
      <c r="Z660" s="7" t="str">
        <f>IF($J660=Z$4,MAX(Z$1:Z659)+1,"")</f>
        <v/>
      </c>
      <c r="AA660" s="7" t="str">
        <f>IF($J660=AA$4,MAX(AA$1:AA659)+1,"")</f>
        <v/>
      </c>
      <c r="AB660" s="7" t="str">
        <f>IF($J660=AB$4,MAX(AB$1:AB659)+1,"")</f>
        <v/>
      </c>
      <c r="AC660" s="7" t="str">
        <f>IF($J660=AC$4,MAX(AC$1:AC659)+1,"")</f>
        <v/>
      </c>
      <c r="AD660" s="7" t="str">
        <f>IF($J660=AD$4,MAX(AD$1:AD659)+1,"")</f>
        <v/>
      </c>
      <c r="AE660" s="7" t="str">
        <f>IF($J660=AE$4,MAX(AE$1:AE659)+1,"")</f>
        <v/>
      </c>
      <c r="AF660" s="7" t="str">
        <f>IF($J660=AF$4,MAX(AF$1:AF659)+1,"")</f>
        <v/>
      </c>
      <c r="AG660" s="7" t="str">
        <f>IF($J660=AG$4,MAX(AG$1:AG659)+1,"")</f>
        <v/>
      </c>
      <c r="AH660" s="7" t="str">
        <f>IF($J660=AH$4,MAX(AH$1:AH659)+1,"")</f>
        <v/>
      </c>
      <c r="AI660" s="7" t="str">
        <f>IF($J660=AI$4,MAX(AI$1:AI659)+1,"")</f>
        <v/>
      </c>
      <c r="AJ660" s="7" t="str">
        <f>IF($J660=AJ$4,MAX(AJ$1:AJ659)+1,"")</f>
        <v/>
      </c>
      <c r="AK660" s="7" t="str">
        <f>IF($J660=AK$4,MAX(AK$1:AK659)+1,"")</f>
        <v/>
      </c>
      <c r="AL660" s="7" t="str">
        <f>IF($J660=AL$4,MAX(AL$1:AL659)+1,"")</f>
        <v/>
      </c>
      <c r="AM660" s="7">
        <f>IF($J660=AM$4,MAX(AM$1:AM659)+1,"")</f>
        <v>39</v>
      </c>
      <c r="AN660" s="7" t="str">
        <f>IF($J660=AN$4,MAX(AN$1:AN659)+1,"")</f>
        <v/>
      </c>
      <c r="AO660" s="7" t="str">
        <f>IF($J660=AO$4,MAX(AO$1:AO659)+1,"")</f>
        <v/>
      </c>
      <c r="AP660" s="7" t="str">
        <f>IF($J660=AP$4,MAX(AP$1:AP659)+1,"")</f>
        <v/>
      </c>
      <c r="AQ660" s="7" t="str">
        <f>IF($J660=AQ$4,MAX(AQ$1:AQ659)+1,"")</f>
        <v/>
      </c>
      <c r="AR660" s="7" t="str">
        <f>IF($J660=AR$4,MAX(AR$1:AR659)+1,"")</f>
        <v/>
      </c>
      <c r="AS660" s="7" t="str">
        <f>IF($J660=AS$4,MAX(AS$1:AS659)+1,"")</f>
        <v/>
      </c>
      <c r="AT660" s="7" t="str">
        <f>IF($J660=AT$4,MAX(AT$1:AT659)+1,"")</f>
        <v/>
      </c>
      <c r="AU660" s="7" t="str">
        <f>IF($J660=AU$4,MAX(AU$1:AU659)+1,"")</f>
        <v/>
      </c>
      <c r="AV660" s="7" t="str">
        <f>IF($J660=AV$4,MAX(AV$1:AV659)+1,"")</f>
        <v/>
      </c>
      <c r="AW660" s="7" t="str">
        <f>IF($J660=AW$4,MAX(AW$1:AW659)+1,"")</f>
        <v/>
      </c>
      <c r="AX660" s="7" t="str">
        <f>IF($J660=AX$4,MAX(AX$1:AX659)+1,"")</f>
        <v/>
      </c>
      <c r="AY660" s="7" t="str">
        <f>IF($J660=AY$4,MAX(AY$1:AY659)+1,"")</f>
        <v/>
      </c>
      <c r="AZ660" s="7" t="str">
        <f>IF($J660=AZ$4,MAX(AZ$1:AZ659)+1,"")</f>
        <v/>
      </c>
      <c r="BA660" s="7" t="str">
        <f>IF($J660=BA$4,MAX(BA$1:BA659)+1,"")</f>
        <v/>
      </c>
      <c r="BB660" s="7" t="str">
        <f>IF($J660=BB$4,MAX(BB$1:BB659)+1,"")</f>
        <v/>
      </c>
      <c r="BC660" s="7" t="str">
        <f>IF($J660=BC$4,MAX(BC$1:BC659)+1,"")</f>
        <v/>
      </c>
      <c r="BD660" s="7" t="str">
        <f>IF($J660=BD$4,MAX(BD$1:BD659)+1,"")</f>
        <v/>
      </c>
      <c r="BE660" s="7" t="str">
        <f>IF($J660=BE$4,MAX(BE$1:BE659)+1,"")</f>
        <v/>
      </c>
      <c r="BF660" s="7" t="str">
        <f>IF($J660=BF$4,MAX(BF$1:BF659)+1,"")</f>
        <v/>
      </c>
      <c r="BG660" s="7" t="str">
        <f>IF($J660=BG$4,MAX(BG$1:BG659)+1,"")</f>
        <v/>
      </c>
      <c r="BH660" s="7" t="str">
        <f>IF($J660=BH$4,MAX(BH$1:BH659)+1,"")</f>
        <v/>
      </c>
      <c r="BI660" s="6">
        <f t="shared" si="44"/>
        <v>39</v>
      </c>
    </row>
    <row r="661" spans="1:61">
      <c r="A661" s="6" t="str">
        <f t="shared" si="41"/>
        <v>มัธยมศึกษาปีที่ 3/4-14</v>
      </c>
      <c r="B661" s="6" t="str">
        <f t="shared" si="42"/>
        <v>ช67309-40</v>
      </c>
      <c r="D661" s="7">
        <v>14</v>
      </c>
      <c r="E661" s="7" t="s">
        <v>1801</v>
      </c>
      <c r="F661" s="6" t="s">
        <v>1897</v>
      </c>
      <c r="G661" s="6" t="s">
        <v>1802</v>
      </c>
      <c r="H661" s="7" t="s">
        <v>791</v>
      </c>
      <c r="J661" s="7" t="str">
        <f>IF(K661='วิชา-ชั้นที่สอน'!$B$17,'วิชา-ชั้นที่สอน'!$A$17,IF(K661='วิชา-ชั้นที่สอน'!$B$18,'วิชา-ชั้นที่สอน'!$A$18,IF(K661='วิชา-ชั้นที่สอน'!$B$19,'วิชา-ชั้นที่สอน'!$A$19,IF(K661='วิชา-ชั้นที่สอน'!$B$20,'วิชา-ชั้นที่สอน'!$A$20,IF(K661='วิชา-ชั้นที่สอน'!$B$21,'วิชา-ชั้นที่สอน'!$A$21,IF(K661='วิชา-ชั้นที่สอน'!$B$22,'วิชา-ชั้นที่สอน'!$A$22,IF(K661='วิชา-ชั้นที่สอน'!$B$23,'วิชา-ชั้นที่สอน'!$A$23,"-")))))))</f>
        <v>ช67309</v>
      </c>
      <c r="K661" s="7" t="s">
        <v>1867</v>
      </c>
      <c r="L661" s="7" t="str">
        <f>IF(J661=0,"",IF(J661="-","",IF(J661="","",VLOOKUP(J661,'วิชา-ชั้นที่สอน'!$A$3:$F$59,3,FALSE))))</f>
        <v>นางสาวจันทนา  เกิดจันทร์ตรง</v>
      </c>
      <c r="M661" s="7" t="str">
        <f>IF(L661=$M$4,MAX(M$1:$M660)+1,"")</f>
        <v/>
      </c>
      <c r="N661" s="7" t="str">
        <f>IF($L661=N$4,MAX(N$1:N660)+1,"")</f>
        <v/>
      </c>
      <c r="O661" s="7" t="str">
        <f>IF($L661=O$4,MAX(O$1:O660)+1,"")</f>
        <v/>
      </c>
      <c r="P661" s="7" t="str">
        <f>IF($L661=P$4,MAX(P$1:P660)+1,"")</f>
        <v/>
      </c>
      <c r="Q661" s="7" t="str">
        <f>IF($L661=Q$4,MAX(Q$1:Q660)+1,"")</f>
        <v/>
      </c>
      <c r="R661" s="7" t="str">
        <f>IF($L661=R$4,MAX(R$1:R660)+1,"")</f>
        <v/>
      </c>
      <c r="S661" s="7" t="str">
        <f>IF($L661=S$4,MAX(S$1:S660)+1,"")</f>
        <v/>
      </c>
      <c r="T661" s="7" t="str">
        <f>IF($L661=T$4,MAX(T$1:T660)+1,"")</f>
        <v/>
      </c>
      <c r="U661" s="7">
        <f>IF($L661=U$4,MAX(U$1:U660)+1,"")</f>
        <v>121</v>
      </c>
      <c r="V661" s="6">
        <f t="shared" si="43"/>
        <v>121</v>
      </c>
      <c r="X661" s="7" t="str">
        <f>IF($J661=X$4,MAX(X$1:X660)+1,"")</f>
        <v/>
      </c>
      <c r="Y661" s="7" t="str">
        <f>IF($J661=Y$4,MAX(Y$1:Y660)+1,"")</f>
        <v/>
      </c>
      <c r="Z661" s="7" t="str">
        <f>IF($J661=Z$4,MAX(Z$1:Z660)+1,"")</f>
        <v/>
      </c>
      <c r="AA661" s="7" t="str">
        <f>IF($J661=AA$4,MAX(AA$1:AA660)+1,"")</f>
        <v/>
      </c>
      <c r="AB661" s="7" t="str">
        <f>IF($J661=AB$4,MAX(AB$1:AB660)+1,"")</f>
        <v/>
      </c>
      <c r="AC661" s="7" t="str">
        <f>IF($J661=AC$4,MAX(AC$1:AC660)+1,"")</f>
        <v/>
      </c>
      <c r="AD661" s="7" t="str">
        <f>IF($J661=AD$4,MAX(AD$1:AD660)+1,"")</f>
        <v/>
      </c>
      <c r="AE661" s="7" t="str">
        <f>IF($J661=AE$4,MAX(AE$1:AE660)+1,"")</f>
        <v/>
      </c>
      <c r="AF661" s="7" t="str">
        <f>IF($J661=AF$4,MAX(AF$1:AF660)+1,"")</f>
        <v/>
      </c>
      <c r="AG661" s="7" t="str">
        <f>IF($J661=AG$4,MAX(AG$1:AG660)+1,"")</f>
        <v/>
      </c>
      <c r="AH661" s="7" t="str">
        <f>IF($J661=AH$4,MAX(AH$1:AH660)+1,"")</f>
        <v/>
      </c>
      <c r="AI661" s="7" t="str">
        <f>IF($J661=AI$4,MAX(AI$1:AI660)+1,"")</f>
        <v/>
      </c>
      <c r="AJ661" s="7" t="str">
        <f>IF($J661=AJ$4,MAX(AJ$1:AJ660)+1,"")</f>
        <v/>
      </c>
      <c r="AK661" s="7" t="str">
        <f>IF($J661=AK$4,MAX(AK$1:AK660)+1,"")</f>
        <v/>
      </c>
      <c r="AL661" s="7" t="str">
        <f>IF($J661=AL$4,MAX(AL$1:AL660)+1,"")</f>
        <v/>
      </c>
      <c r="AM661" s="7">
        <f>IF($J661=AM$4,MAX(AM$1:AM660)+1,"")</f>
        <v>40</v>
      </c>
      <c r="AN661" s="7" t="str">
        <f>IF($J661=AN$4,MAX(AN$1:AN660)+1,"")</f>
        <v/>
      </c>
      <c r="AO661" s="7" t="str">
        <f>IF($J661=AO$4,MAX(AO$1:AO660)+1,"")</f>
        <v/>
      </c>
      <c r="AP661" s="7" t="str">
        <f>IF($J661=AP$4,MAX(AP$1:AP660)+1,"")</f>
        <v/>
      </c>
      <c r="AQ661" s="7" t="str">
        <f>IF($J661=AQ$4,MAX(AQ$1:AQ660)+1,"")</f>
        <v/>
      </c>
      <c r="AR661" s="7" t="str">
        <f>IF($J661=AR$4,MAX(AR$1:AR660)+1,"")</f>
        <v/>
      </c>
      <c r="AS661" s="7" t="str">
        <f>IF($J661=AS$4,MAX(AS$1:AS660)+1,"")</f>
        <v/>
      </c>
      <c r="AT661" s="7" t="str">
        <f>IF($J661=AT$4,MAX(AT$1:AT660)+1,"")</f>
        <v/>
      </c>
      <c r="AU661" s="7" t="str">
        <f>IF($J661=AU$4,MAX(AU$1:AU660)+1,"")</f>
        <v/>
      </c>
      <c r="AV661" s="7" t="str">
        <f>IF($J661=AV$4,MAX(AV$1:AV660)+1,"")</f>
        <v/>
      </c>
      <c r="AW661" s="7" t="str">
        <f>IF($J661=AW$4,MAX(AW$1:AW660)+1,"")</f>
        <v/>
      </c>
      <c r="AX661" s="7" t="str">
        <f>IF($J661=AX$4,MAX(AX$1:AX660)+1,"")</f>
        <v/>
      </c>
      <c r="AY661" s="7" t="str">
        <f>IF($J661=AY$4,MAX(AY$1:AY660)+1,"")</f>
        <v/>
      </c>
      <c r="AZ661" s="7" t="str">
        <f>IF($J661=AZ$4,MAX(AZ$1:AZ660)+1,"")</f>
        <v/>
      </c>
      <c r="BA661" s="7" t="str">
        <f>IF($J661=BA$4,MAX(BA$1:BA660)+1,"")</f>
        <v/>
      </c>
      <c r="BB661" s="7" t="str">
        <f>IF($J661=BB$4,MAX(BB$1:BB660)+1,"")</f>
        <v/>
      </c>
      <c r="BC661" s="7" t="str">
        <f>IF($J661=BC$4,MAX(BC$1:BC660)+1,"")</f>
        <v/>
      </c>
      <c r="BD661" s="7" t="str">
        <f>IF($J661=BD$4,MAX(BD$1:BD660)+1,"")</f>
        <v/>
      </c>
      <c r="BE661" s="7" t="str">
        <f>IF($J661=BE$4,MAX(BE$1:BE660)+1,"")</f>
        <v/>
      </c>
      <c r="BF661" s="7" t="str">
        <f>IF($J661=BF$4,MAX(BF$1:BF660)+1,"")</f>
        <v/>
      </c>
      <c r="BG661" s="7" t="str">
        <f>IF($J661=BG$4,MAX(BG$1:BG660)+1,"")</f>
        <v/>
      </c>
      <c r="BH661" s="7" t="str">
        <f>IF($J661=BH$4,MAX(BH$1:BH660)+1,"")</f>
        <v/>
      </c>
      <c r="BI661" s="6">
        <f t="shared" si="44"/>
        <v>40</v>
      </c>
    </row>
    <row r="662" spans="1:61">
      <c r="A662" s="6" t="str">
        <f t="shared" si="41"/>
        <v>มัธยมศึกษาปีที่ 3/4-15</v>
      </c>
      <c r="B662" s="6" t="str">
        <f t="shared" si="42"/>
        <v>ช67309-41</v>
      </c>
      <c r="D662" s="7">
        <v>15</v>
      </c>
      <c r="E662" s="7" t="s">
        <v>1803</v>
      </c>
      <c r="F662" s="6" t="s">
        <v>1898</v>
      </c>
      <c r="G662" s="6" t="s">
        <v>2073</v>
      </c>
      <c r="H662" s="7" t="s">
        <v>791</v>
      </c>
      <c r="J662" s="7" t="str">
        <f>IF(K662='วิชา-ชั้นที่สอน'!$B$17,'วิชา-ชั้นที่สอน'!$A$17,IF(K662='วิชา-ชั้นที่สอน'!$B$18,'วิชา-ชั้นที่สอน'!$A$18,IF(K662='วิชา-ชั้นที่สอน'!$B$19,'วิชา-ชั้นที่สอน'!$A$19,IF(K662='วิชา-ชั้นที่สอน'!$B$20,'วิชา-ชั้นที่สอน'!$A$20,IF(K662='วิชา-ชั้นที่สอน'!$B$21,'วิชา-ชั้นที่สอน'!$A$21,IF(K662='วิชา-ชั้นที่สอน'!$B$22,'วิชา-ชั้นที่สอน'!$A$22,IF(K662='วิชา-ชั้นที่สอน'!$B$23,'วิชา-ชั้นที่สอน'!$A$23,"-")))))))</f>
        <v>ช67309</v>
      </c>
      <c r="K662" s="7" t="s">
        <v>1867</v>
      </c>
      <c r="L662" s="7" t="str">
        <f>IF(J662=0,"",IF(J662="-","",IF(J662="","",VLOOKUP(J662,'วิชา-ชั้นที่สอน'!$A$3:$F$59,3,FALSE))))</f>
        <v>นางสาวจันทนา  เกิดจันทร์ตรง</v>
      </c>
      <c r="M662" s="7" t="str">
        <f>IF(L662=$M$4,MAX(M$1:$M661)+1,"")</f>
        <v/>
      </c>
      <c r="N662" s="7" t="str">
        <f>IF($L662=N$4,MAX(N$1:N661)+1,"")</f>
        <v/>
      </c>
      <c r="O662" s="7" t="str">
        <f>IF($L662=O$4,MAX(O$1:O661)+1,"")</f>
        <v/>
      </c>
      <c r="P662" s="7" t="str">
        <f>IF($L662=P$4,MAX(P$1:P661)+1,"")</f>
        <v/>
      </c>
      <c r="Q662" s="7" t="str">
        <f>IF($L662=Q$4,MAX(Q$1:Q661)+1,"")</f>
        <v/>
      </c>
      <c r="R662" s="7" t="str">
        <f>IF($L662=R$4,MAX(R$1:R661)+1,"")</f>
        <v/>
      </c>
      <c r="S662" s="7" t="str">
        <f>IF($L662=S$4,MAX(S$1:S661)+1,"")</f>
        <v/>
      </c>
      <c r="T662" s="7" t="str">
        <f>IF($L662=T$4,MAX(T$1:T661)+1,"")</f>
        <v/>
      </c>
      <c r="U662" s="7">
        <f>IF($L662=U$4,MAX(U$1:U661)+1,"")</f>
        <v>122</v>
      </c>
      <c r="V662" s="6">
        <f t="shared" si="43"/>
        <v>122</v>
      </c>
      <c r="X662" s="7" t="str">
        <f>IF($J662=X$4,MAX(X$1:X661)+1,"")</f>
        <v/>
      </c>
      <c r="Y662" s="7" t="str">
        <f>IF($J662=Y$4,MAX(Y$1:Y661)+1,"")</f>
        <v/>
      </c>
      <c r="Z662" s="7" t="str">
        <f>IF($J662=Z$4,MAX(Z$1:Z661)+1,"")</f>
        <v/>
      </c>
      <c r="AA662" s="7" t="str">
        <f>IF($J662=AA$4,MAX(AA$1:AA661)+1,"")</f>
        <v/>
      </c>
      <c r="AB662" s="7" t="str">
        <f>IF($J662=AB$4,MAX(AB$1:AB661)+1,"")</f>
        <v/>
      </c>
      <c r="AC662" s="7" t="str">
        <f>IF($J662=AC$4,MAX(AC$1:AC661)+1,"")</f>
        <v/>
      </c>
      <c r="AD662" s="7" t="str">
        <f>IF($J662=AD$4,MAX(AD$1:AD661)+1,"")</f>
        <v/>
      </c>
      <c r="AE662" s="7" t="str">
        <f>IF($J662=AE$4,MAX(AE$1:AE661)+1,"")</f>
        <v/>
      </c>
      <c r="AF662" s="7" t="str">
        <f>IF($J662=AF$4,MAX(AF$1:AF661)+1,"")</f>
        <v/>
      </c>
      <c r="AG662" s="7" t="str">
        <f>IF($J662=AG$4,MAX(AG$1:AG661)+1,"")</f>
        <v/>
      </c>
      <c r="AH662" s="7" t="str">
        <f>IF($J662=AH$4,MAX(AH$1:AH661)+1,"")</f>
        <v/>
      </c>
      <c r="AI662" s="7" t="str">
        <f>IF($J662=AI$4,MAX(AI$1:AI661)+1,"")</f>
        <v/>
      </c>
      <c r="AJ662" s="7" t="str">
        <f>IF($J662=AJ$4,MAX(AJ$1:AJ661)+1,"")</f>
        <v/>
      </c>
      <c r="AK662" s="7" t="str">
        <f>IF($J662=AK$4,MAX(AK$1:AK661)+1,"")</f>
        <v/>
      </c>
      <c r="AL662" s="7" t="str">
        <f>IF($J662=AL$4,MAX(AL$1:AL661)+1,"")</f>
        <v/>
      </c>
      <c r="AM662" s="7">
        <f>IF($J662=AM$4,MAX(AM$1:AM661)+1,"")</f>
        <v>41</v>
      </c>
      <c r="AN662" s="7" t="str">
        <f>IF($J662=AN$4,MAX(AN$1:AN661)+1,"")</f>
        <v/>
      </c>
      <c r="AO662" s="7" t="str">
        <f>IF($J662=AO$4,MAX(AO$1:AO661)+1,"")</f>
        <v/>
      </c>
      <c r="AP662" s="7" t="str">
        <f>IF($J662=AP$4,MAX(AP$1:AP661)+1,"")</f>
        <v/>
      </c>
      <c r="AQ662" s="7" t="str">
        <f>IF($J662=AQ$4,MAX(AQ$1:AQ661)+1,"")</f>
        <v/>
      </c>
      <c r="AR662" s="7" t="str">
        <f>IF($J662=AR$4,MAX(AR$1:AR661)+1,"")</f>
        <v/>
      </c>
      <c r="AS662" s="7" t="str">
        <f>IF($J662=AS$4,MAX(AS$1:AS661)+1,"")</f>
        <v/>
      </c>
      <c r="AT662" s="7" t="str">
        <f>IF($J662=AT$4,MAX(AT$1:AT661)+1,"")</f>
        <v/>
      </c>
      <c r="AU662" s="7" t="str">
        <f>IF($J662=AU$4,MAX(AU$1:AU661)+1,"")</f>
        <v/>
      </c>
      <c r="AV662" s="7" t="str">
        <f>IF($J662=AV$4,MAX(AV$1:AV661)+1,"")</f>
        <v/>
      </c>
      <c r="AW662" s="7" t="str">
        <f>IF($J662=AW$4,MAX(AW$1:AW661)+1,"")</f>
        <v/>
      </c>
      <c r="AX662" s="7" t="str">
        <f>IF($J662=AX$4,MAX(AX$1:AX661)+1,"")</f>
        <v/>
      </c>
      <c r="AY662" s="7" t="str">
        <f>IF($J662=AY$4,MAX(AY$1:AY661)+1,"")</f>
        <v/>
      </c>
      <c r="AZ662" s="7" t="str">
        <f>IF($J662=AZ$4,MAX(AZ$1:AZ661)+1,"")</f>
        <v/>
      </c>
      <c r="BA662" s="7" t="str">
        <f>IF($J662=BA$4,MAX(BA$1:BA661)+1,"")</f>
        <v/>
      </c>
      <c r="BB662" s="7" t="str">
        <f>IF($J662=BB$4,MAX(BB$1:BB661)+1,"")</f>
        <v/>
      </c>
      <c r="BC662" s="7" t="str">
        <f>IF($J662=BC$4,MAX(BC$1:BC661)+1,"")</f>
        <v/>
      </c>
      <c r="BD662" s="7" t="str">
        <f>IF($J662=BD$4,MAX(BD$1:BD661)+1,"")</f>
        <v/>
      </c>
      <c r="BE662" s="7" t="str">
        <f>IF($J662=BE$4,MAX(BE$1:BE661)+1,"")</f>
        <v/>
      </c>
      <c r="BF662" s="7" t="str">
        <f>IF($J662=BF$4,MAX(BF$1:BF661)+1,"")</f>
        <v/>
      </c>
      <c r="BG662" s="7" t="str">
        <f>IF($J662=BG$4,MAX(BG$1:BG661)+1,"")</f>
        <v/>
      </c>
      <c r="BH662" s="7" t="str">
        <f>IF($J662=BH$4,MAX(BH$1:BH661)+1,"")</f>
        <v/>
      </c>
      <c r="BI662" s="6">
        <f t="shared" si="44"/>
        <v>41</v>
      </c>
    </row>
    <row r="663" spans="1:61">
      <c r="A663" s="6" t="str">
        <f t="shared" si="41"/>
        <v>มัธยมศึกษาปีที่ 3/4-16</v>
      </c>
      <c r="B663" s="6" t="str">
        <f t="shared" si="42"/>
        <v>ช67309-42</v>
      </c>
      <c r="D663" s="7">
        <v>16</v>
      </c>
      <c r="E663" s="7" t="s">
        <v>1804</v>
      </c>
      <c r="F663" s="6" t="s">
        <v>1899</v>
      </c>
      <c r="G663" s="6" t="s">
        <v>1805</v>
      </c>
      <c r="H663" s="7" t="s">
        <v>791</v>
      </c>
      <c r="J663" s="7" t="str">
        <f>IF(K663='วิชา-ชั้นที่สอน'!$B$17,'วิชา-ชั้นที่สอน'!$A$17,IF(K663='วิชา-ชั้นที่สอน'!$B$18,'วิชา-ชั้นที่สอน'!$A$18,IF(K663='วิชา-ชั้นที่สอน'!$B$19,'วิชา-ชั้นที่สอน'!$A$19,IF(K663='วิชา-ชั้นที่สอน'!$B$20,'วิชา-ชั้นที่สอน'!$A$20,IF(K663='วิชา-ชั้นที่สอน'!$B$21,'วิชา-ชั้นที่สอน'!$A$21,IF(K663='วิชา-ชั้นที่สอน'!$B$22,'วิชา-ชั้นที่สอน'!$A$22,IF(K663='วิชา-ชั้นที่สอน'!$B$23,'วิชา-ชั้นที่สอน'!$A$23,"-")))))))</f>
        <v>ช67309</v>
      </c>
      <c r="K663" s="7" t="s">
        <v>1867</v>
      </c>
      <c r="L663" s="7" t="str">
        <f>IF(J663=0,"",IF(J663="-","",IF(J663="","",VLOOKUP(J663,'วิชา-ชั้นที่สอน'!$A$3:$F$59,3,FALSE))))</f>
        <v>นางสาวจันทนา  เกิดจันทร์ตรง</v>
      </c>
      <c r="M663" s="7" t="str">
        <f>IF(L663=$M$4,MAX(M$1:$M662)+1,"")</f>
        <v/>
      </c>
      <c r="N663" s="7" t="str">
        <f>IF($L663=N$4,MAX(N$1:N662)+1,"")</f>
        <v/>
      </c>
      <c r="O663" s="7" t="str">
        <f>IF($L663=O$4,MAX(O$1:O662)+1,"")</f>
        <v/>
      </c>
      <c r="P663" s="7" t="str">
        <f>IF($L663=P$4,MAX(P$1:P662)+1,"")</f>
        <v/>
      </c>
      <c r="Q663" s="7" t="str">
        <f>IF($L663=Q$4,MAX(Q$1:Q662)+1,"")</f>
        <v/>
      </c>
      <c r="R663" s="7" t="str">
        <f>IF($L663=R$4,MAX(R$1:R662)+1,"")</f>
        <v/>
      </c>
      <c r="S663" s="7" t="str">
        <f>IF($L663=S$4,MAX(S$1:S662)+1,"")</f>
        <v/>
      </c>
      <c r="T663" s="7" t="str">
        <f>IF($L663=T$4,MAX(T$1:T662)+1,"")</f>
        <v/>
      </c>
      <c r="U663" s="7">
        <f>IF($L663=U$4,MAX(U$1:U662)+1,"")</f>
        <v>123</v>
      </c>
      <c r="V663" s="6">
        <f t="shared" si="43"/>
        <v>123</v>
      </c>
      <c r="X663" s="7" t="str">
        <f>IF($J663=X$4,MAX(X$1:X662)+1,"")</f>
        <v/>
      </c>
      <c r="Y663" s="7" t="str">
        <f>IF($J663=Y$4,MAX(Y$1:Y662)+1,"")</f>
        <v/>
      </c>
      <c r="Z663" s="7" t="str">
        <f>IF($J663=Z$4,MAX(Z$1:Z662)+1,"")</f>
        <v/>
      </c>
      <c r="AA663" s="7" t="str">
        <f>IF($J663=AA$4,MAX(AA$1:AA662)+1,"")</f>
        <v/>
      </c>
      <c r="AB663" s="7" t="str">
        <f>IF($J663=AB$4,MAX(AB$1:AB662)+1,"")</f>
        <v/>
      </c>
      <c r="AC663" s="7" t="str">
        <f>IF($J663=AC$4,MAX(AC$1:AC662)+1,"")</f>
        <v/>
      </c>
      <c r="AD663" s="7" t="str">
        <f>IF($J663=AD$4,MAX(AD$1:AD662)+1,"")</f>
        <v/>
      </c>
      <c r="AE663" s="7" t="str">
        <f>IF($J663=AE$4,MAX(AE$1:AE662)+1,"")</f>
        <v/>
      </c>
      <c r="AF663" s="7" t="str">
        <f>IF($J663=AF$4,MAX(AF$1:AF662)+1,"")</f>
        <v/>
      </c>
      <c r="AG663" s="7" t="str">
        <f>IF($J663=AG$4,MAX(AG$1:AG662)+1,"")</f>
        <v/>
      </c>
      <c r="AH663" s="7" t="str">
        <f>IF($J663=AH$4,MAX(AH$1:AH662)+1,"")</f>
        <v/>
      </c>
      <c r="AI663" s="7" t="str">
        <f>IF($J663=AI$4,MAX(AI$1:AI662)+1,"")</f>
        <v/>
      </c>
      <c r="AJ663" s="7" t="str">
        <f>IF($J663=AJ$4,MAX(AJ$1:AJ662)+1,"")</f>
        <v/>
      </c>
      <c r="AK663" s="7" t="str">
        <f>IF($J663=AK$4,MAX(AK$1:AK662)+1,"")</f>
        <v/>
      </c>
      <c r="AL663" s="7" t="str">
        <f>IF($J663=AL$4,MAX(AL$1:AL662)+1,"")</f>
        <v/>
      </c>
      <c r="AM663" s="7">
        <f>IF($J663=AM$4,MAX(AM$1:AM662)+1,"")</f>
        <v>42</v>
      </c>
      <c r="AN663" s="7" t="str">
        <f>IF($J663=AN$4,MAX(AN$1:AN662)+1,"")</f>
        <v/>
      </c>
      <c r="AO663" s="7" t="str">
        <f>IF($J663=AO$4,MAX(AO$1:AO662)+1,"")</f>
        <v/>
      </c>
      <c r="AP663" s="7" t="str">
        <f>IF($J663=AP$4,MAX(AP$1:AP662)+1,"")</f>
        <v/>
      </c>
      <c r="AQ663" s="7" t="str">
        <f>IF($J663=AQ$4,MAX(AQ$1:AQ662)+1,"")</f>
        <v/>
      </c>
      <c r="AR663" s="7" t="str">
        <f>IF($J663=AR$4,MAX(AR$1:AR662)+1,"")</f>
        <v/>
      </c>
      <c r="AS663" s="7" t="str">
        <f>IF($J663=AS$4,MAX(AS$1:AS662)+1,"")</f>
        <v/>
      </c>
      <c r="AT663" s="7" t="str">
        <f>IF($J663=AT$4,MAX(AT$1:AT662)+1,"")</f>
        <v/>
      </c>
      <c r="AU663" s="7" t="str">
        <f>IF($J663=AU$4,MAX(AU$1:AU662)+1,"")</f>
        <v/>
      </c>
      <c r="AV663" s="7" t="str">
        <f>IF($J663=AV$4,MAX(AV$1:AV662)+1,"")</f>
        <v/>
      </c>
      <c r="AW663" s="7" t="str">
        <f>IF($J663=AW$4,MAX(AW$1:AW662)+1,"")</f>
        <v/>
      </c>
      <c r="AX663" s="7" t="str">
        <f>IF($J663=AX$4,MAX(AX$1:AX662)+1,"")</f>
        <v/>
      </c>
      <c r="AY663" s="7" t="str">
        <f>IF($J663=AY$4,MAX(AY$1:AY662)+1,"")</f>
        <v/>
      </c>
      <c r="AZ663" s="7" t="str">
        <f>IF($J663=AZ$4,MAX(AZ$1:AZ662)+1,"")</f>
        <v/>
      </c>
      <c r="BA663" s="7" t="str">
        <f>IF($J663=BA$4,MAX(BA$1:BA662)+1,"")</f>
        <v/>
      </c>
      <c r="BB663" s="7" t="str">
        <f>IF($J663=BB$4,MAX(BB$1:BB662)+1,"")</f>
        <v/>
      </c>
      <c r="BC663" s="7" t="str">
        <f>IF($J663=BC$4,MAX(BC$1:BC662)+1,"")</f>
        <v/>
      </c>
      <c r="BD663" s="7" t="str">
        <f>IF($J663=BD$4,MAX(BD$1:BD662)+1,"")</f>
        <v/>
      </c>
      <c r="BE663" s="7" t="str">
        <f>IF($J663=BE$4,MAX(BE$1:BE662)+1,"")</f>
        <v/>
      </c>
      <c r="BF663" s="7" t="str">
        <f>IF($J663=BF$4,MAX(BF$1:BF662)+1,"")</f>
        <v/>
      </c>
      <c r="BG663" s="7" t="str">
        <f>IF($J663=BG$4,MAX(BG$1:BG662)+1,"")</f>
        <v/>
      </c>
      <c r="BH663" s="7" t="str">
        <f>IF($J663=BH$4,MAX(BH$1:BH662)+1,"")</f>
        <v/>
      </c>
      <c r="BI663" s="6">
        <f t="shared" si="44"/>
        <v>42</v>
      </c>
    </row>
    <row r="664" spans="1:61">
      <c r="A664" s="6" t="str">
        <f t="shared" si="41"/>
        <v>มัธยมศึกษาปีที่ 3/4-17</v>
      </c>
      <c r="B664" s="6" t="str">
        <f t="shared" si="42"/>
        <v>ช67309-43</v>
      </c>
      <c r="D664" s="7">
        <v>17</v>
      </c>
      <c r="E664" s="7" t="s">
        <v>1806</v>
      </c>
      <c r="F664" s="6" t="s">
        <v>1900</v>
      </c>
      <c r="G664" s="6" t="s">
        <v>1807</v>
      </c>
      <c r="H664" s="7" t="s">
        <v>791</v>
      </c>
      <c r="J664" s="7" t="str">
        <f>IF(K664='วิชา-ชั้นที่สอน'!$B$17,'วิชา-ชั้นที่สอน'!$A$17,IF(K664='วิชา-ชั้นที่สอน'!$B$18,'วิชา-ชั้นที่สอน'!$A$18,IF(K664='วิชา-ชั้นที่สอน'!$B$19,'วิชา-ชั้นที่สอน'!$A$19,IF(K664='วิชา-ชั้นที่สอน'!$B$20,'วิชา-ชั้นที่สอน'!$A$20,IF(K664='วิชา-ชั้นที่สอน'!$B$21,'วิชา-ชั้นที่สอน'!$A$21,IF(K664='วิชา-ชั้นที่สอน'!$B$22,'วิชา-ชั้นที่สอน'!$A$22,IF(K664='วิชา-ชั้นที่สอน'!$B$23,'วิชา-ชั้นที่สอน'!$A$23,"-")))))))</f>
        <v>ช67309</v>
      </c>
      <c r="K664" s="7" t="s">
        <v>1867</v>
      </c>
      <c r="L664" s="7" t="str">
        <f>IF(J664=0,"",IF(J664="-","",IF(J664="","",VLOOKUP(J664,'วิชา-ชั้นที่สอน'!$A$3:$F$59,3,FALSE))))</f>
        <v>นางสาวจันทนา  เกิดจันทร์ตรง</v>
      </c>
      <c r="M664" s="7" t="str">
        <f>IF(L664=$M$4,MAX(M$1:$M663)+1,"")</f>
        <v/>
      </c>
      <c r="N664" s="7" t="str">
        <f>IF($L664=N$4,MAX(N$1:N663)+1,"")</f>
        <v/>
      </c>
      <c r="O664" s="7" t="str">
        <f>IF($L664=O$4,MAX(O$1:O663)+1,"")</f>
        <v/>
      </c>
      <c r="P664" s="7" t="str">
        <f>IF($L664=P$4,MAX(P$1:P663)+1,"")</f>
        <v/>
      </c>
      <c r="Q664" s="7" t="str">
        <f>IF($L664=Q$4,MAX(Q$1:Q663)+1,"")</f>
        <v/>
      </c>
      <c r="R664" s="7" t="str">
        <f>IF($L664=R$4,MAX(R$1:R663)+1,"")</f>
        <v/>
      </c>
      <c r="S664" s="7" t="str">
        <f>IF($L664=S$4,MAX(S$1:S663)+1,"")</f>
        <v/>
      </c>
      <c r="T664" s="7" t="str">
        <f>IF($L664=T$4,MAX(T$1:T663)+1,"")</f>
        <v/>
      </c>
      <c r="U664" s="7">
        <f>IF($L664=U$4,MAX(U$1:U663)+1,"")</f>
        <v>124</v>
      </c>
      <c r="V664" s="6">
        <f t="shared" si="43"/>
        <v>124</v>
      </c>
      <c r="X664" s="7" t="str">
        <f>IF($J664=X$4,MAX(X$1:X663)+1,"")</f>
        <v/>
      </c>
      <c r="Y664" s="7" t="str">
        <f>IF($J664=Y$4,MAX(Y$1:Y663)+1,"")</f>
        <v/>
      </c>
      <c r="Z664" s="7" t="str">
        <f>IF($J664=Z$4,MAX(Z$1:Z663)+1,"")</f>
        <v/>
      </c>
      <c r="AA664" s="7" t="str">
        <f>IF($J664=AA$4,MAX(AA$1:AA663)+1,"")</f>
        <v/>
      </c>
      <c r="AB664" s="7" t="str">
        <f>IF($J664=AB$4,MAX(AB$1:AB663)+1,"")</f>
        <v/>
      </c>
      <c r="AC664" s="7" t="str">
        <f>IF($J664=AC$4,MAX(AC$1:AC663)+1,"")</f>
        <v/>
      </c>
      <c r="AD664" s="7" t="str">
        <f>IF($J664=AD$4,MAX(AD$1:AD663)+1,"")</f>
        <v/>
      </c>
      <c r="AE664" s="7" t="str">
        <f>IF($J664=AE$4,MAX(AE$1:AE663)+1,"")</f>
        <v/>
      </c>
      <c r="AF664" s="7" t="str">
        <f>IF($J664=AF$4,MAX(AF$1:AF663)+1,"")</f>
        <v/>
      </c>
      <c r="AG664" s="7" t="str">
        <f>IF($J664=AG$4,MAX(AG$1:AG663)+1,"")</f>
        <v/>
      </c>
      <c r="AH664" s="7" t="str">
        <f>IF($J664=AH$4,MAX(AH$1:AH663)+1,"")</f>
        <v/>
      </c>
      <c r="AI664" s="7" t="str">
        <f>IF($J664=AI$4,MAX(AI$1:AI663)+1,"")</f>
        <v/>
      </c>
      <c r="AJ664" s="7" t="str">
        <f>IF($J664=AJ$4,MAX(AJ$1:AJ663)+1,"")</f>
        <v/>
      </c>
      <c r="AK664" s="7" t="str">
        <f>IF($J664=AK$4,MAX(AK$1:AK663)+1,"")</f>
        <v/>
      </c>
      <c r="AL664" s="7" t="str">
        <f>IF($J664=AL$4,MAX(AL$1:AL663)+1,"")</f>
        <v/>
      </c>
      <c r="AM664" s="7">
        <f>IF($J664=AM$4,MAX(AM$1:AM663)+1,"")</f>
        <v>43</v>
      </c>
      <c r="AN664" s="7" t="str">
        <f>IF($J664=AN$4,MAX(AN$1:AN663)+1,"")</f>
        <v/>
      </c>
      <c r="AO664" s="7" t="str">
        <f>IF($J664=AO$4,MAX(AO$1:AO663)+1,"")</f>
        <v/>
      </c>
      <c r="AP664" s="7" t="str">
        <f>IF($J664=AP$4,MAX(AP$1:AP663)+1,"")</f>
        <v/>
      </c>
      <c r="AQ664" s="7" t="str">
        <f>IF($J664=AQ$4,MAX(AQ$1:AQ663)+1,"")</f>
        <v/>
      </c>
      <c r="AR664" s="7" t="str">
        <f>IF($J664=AR$4,MAX(AR$1:AR663)+1,"")</f>
        <v/>
      </c>
      <c r="AS664" s="7" t="str">
        <f>IF($J664=AS$4,MAX(AS$1:AS663)+1,"")</f>
        <v/>
      </c>
      <c r="AT664" s="7" t="str">
        <f>IF($J664=AT$4,MAX(AT$1:AT663)+1,"")</f>
        <v/>
      </c>
      <c r="AU664" s="7" t="str">
        <f>IF($J664=AU$4,MAX(AU$1:AU663)+1,"")</f>
        <v/>
      </c>
      <c r="AV664" s="7" t="str">
        <f>IF($J664=AV$4,MAX(AV$1:AV663)+1,"")</f>
        <v/>
      </c>
      <c r="AW664" s="7" t="str">
        <f>IF($J664=AW$4,MAX(AW$1:AW663)+1,"")</f>
        <v/>
      </c>
      <c r="AX664" s="7" t="str">
        <f>IF($J664=AX$4,MAX(AX$1:AX663)+1,"")</f>
        <v/>
      </c>
      <c r="AY664" s="7" t="str">
        <f>IF($J664=AY$4,MAX(AY$1:AY663)+1,"")</f>
        <v/>
      </c>
      <c r="AZ664" s="7" t="str">
        <f>IF($J664=AZ$4,MAX(AZ$1:AZ663)+1,"")</f>
        <v/>
      </c>
      <c r="BA664" s="7" t="str">
        <f>IF($J664=BA$4,MAX(BA$1:BA663)+1,"")</f>
        <v/>
      </c>
      <c r="BB664" s="7" t="str">
        <f>IF($J664=BB$4,MAX(BB$1:BB663)+1,"")</f>
        <v/>
      </c>
      <c r="BC664" s="7" t="str">
        <f>IF($J664=BC$4,MAX(BC$1:BC663)+1,"")</f>
        <v/>
      </c>
      <c r="BD664" s="7" t="str">
        <f>IF($J664=BD$4,MAX(BD$1:BD663)+1,"")</f>
        <v/>
      </c>
      <c r="BE664" s="7" t="str">
        <f>IF($J664=BE$4,MAX(BE$1:BE663)+1,"")</f>
        <v/>
      </c>
      <c r="BF664" s="7" t="str">
        <f>IF($J664=BF$4,MAX(BF$1:BF663)+1,"")</f>
        <v/>
      </c>
      <c r="BG664" s="7" t="str">
        <f>IF($J664=BG$4,MAX(BG$1:BG663)+1,"")</f>
        <v/>
      </c>
      <c r="BH664" s="7" t="str">
        <f>IF($J664=BH$4,MAX(BH$1:BH663)+1,"")</f>
        <v/>
      </c>
      <c r="BI664" s="6">
        <f t="shared" si="44"/>
        <v>43</v>
      </c>
    </row>
    <row r="665" spans="1:61">
      <c r="A665" s="6" t="str">
        <f t="shared" si="41"/>
        <v>มัธยมศึกษาปีที่ 3/4-18</v>
      </c>
      <c r="B665" s="6" t="str">
        <f t="shared" si="42"/>
        <v>ช67309-44</v>
      </c>
      <c r="D665" s="7">
        <v>18</v>
      </c>
      <c r="E665" s="7" t="s">
        <v>1808</v>
      </c>
      <c r="F665" s="6" t="s">
        <v>1809</v>
      </c>
      <c r="G665" s="6" t="s">
        <v>1810</v>
      </c>
      <c r="H665" s="7" t="s">
        <v>791</v>
      </c>
      <c r="J665" s="7" t="str">
        <f>IF(K665='วิชา-ชั้นที่สอน'!$B$17,'วิชา-ชั้นที่สอน'!$A$17,IF(K665='วิชา-ชั้นที่สอน'!$B$18,'วิชา-ชั้นที่สอน'!$A$18,IF(K665='วิชา-ชั้นที่สอน'!$B$19,'วิชา-ชั้นที่สอน'!$A$19,IF(K665='วิชา-ชั้นที่สอน'!$B$20,'วิชา-ชั้นที่สอน'!$A$20,IF(K665='วิชา-ชั้นที่สอน'!$B$21,'วิชา-ชั้นที่สอน'!$A$21,IF(K665='วิชา-ชั้นที่สอน'!$B$22,'วิชา-ชั้นที่สอน'!$A$22,IF(K665='วิชา-ชั้นที่สอน'!$B$23,'วิชา-ชั้นที่สอน'!$A$23,"-")))))))</f>
        <v>ช67309</v>
      </c>
      <c r="K665" s="7" t="s">
        <v>1867</v>
      </c>
      <c r="L665" s="7" t="str">
        <f>IF(J665=0,"",IF(J665="-","",IF(J665="","",VLOOKUP(J665,'วิชา-ชั้นที่สอน'!$A$3:$F$59,3,FALSE))))</f>
        <v>นางสาวจันทนา  เกิดจันทร์ตรง</v>
      </c>
      <c r="M665" s="7" t="str">
        <f>IF(L665=$M$4,MAX(M$1:$M664)+1,"")</f>
        <v/>
      </c>
      <c r="N665" s="7" t="str">
        <f>IF($L665=N$4,MAX(N$1:N664)+1,"")</f>
        <v/>
      </c>
      <c r="O665" s="7" t="str">
        <f>IF($L665=O$4,MAX(O$1:O664)+1,"")</f>
        <v/>
      </c>
      <c r="P665" s="7" t="str">
        <f>IF($L665=P$4,MAX(P$1:P664)+1,"")</f>
        <v/>
      </c>
      <c r="Q665" s="7" t="str">
        <f>IF($L665=Q$4,MAX(Q$1:Q664)+1,"")</f>
        <v/>
      </c>
      <c r="R665" s="7" t="str">
        <f>IF($L665=R$4,MAX(R$1:R664)+1,"")</f>
        <v/>
      </c>
      <c r="S665" s="7" t="str">
        <f>IF($L665=S$4,MAX(S$1:S664)+1,"")</f>
        <v/>
      </c>
      <c r="T665" s="7" t="str">
        <f>IF($L665=T$4,MAX(T$1:T664)+1,"")</f>
        <v/>
      </c>
      <c r="U665" s="7">
        <f>IF($L665=U$4,MAX(U$1:U664)+1,"")</f>
        <v>125</v>
      </c>
      <c r="V665" s="6">
        <f t="shared" si="43"/>
        <v>125</v>
      </c>
      <c r="X665" s="7" t="str">
        <f>IF($J665=X$4,MAX(X$1:X664)+1,"")</f>
        <v/>
      </c>
      <c r="Y665" s="7" t="str">
        <f>IF($J665=Y$4,MAX(Y$1:Y664)+1,"")</f>
        <v/>
      </c>
      <c r="Z665" s="7" t="str">
        <f>IF($J665=Z$4,MAX(Z$1:Z664)+1,"")</f>
        <v/>
      </c>
      <c r="AA665" s="7" t="str">
        <f>IF($J665=AA$4,MAX(AA$1:AA664)+1,"")</f>
        <v/>
      </c>
      <c r="AB665" s="7" t="str">
        <f>IF($J665=AB$4,MAX(AB$1:AB664)+1,"")</f>
        <v/>
      </c>
      <c r="AC665" s="7" t="str">
        <f>IF($J665=AC$4,MAX(AC$1:AC664)+1,"")</f>
        <v/>
      </c>
      <c r="AD665" s="7" t="str">
        <f>IF($J665=AD$4,MAX(AD$1:AD664)+1,"")</f>
        <v/>
      </c>
      <c r="AE665" s="7" t="str">
        <f>IF($J665=AE$4,MAX(AE$1:AE664)+1,"")</f>
        <v/>
      </c>
      <c r="AF665" s="7" t="str">
        <f>IF($J665=AF$4,MAX(AF$1:AF664)+1,"")</f>
        <v/>
      </c>
      <c r="AG665" s="7" t="str">
        <f>IF($J665=AG$4,MAX(AG$1:AG664)+1,"")</f>
        <v/>
      </c>
      <c r="AH665" s="7" t="str">
        <f>IF($J665=AH$4,MAX(AH$1:AH664)+1,"")</f>
        <v/>
      </c>
      <c r="AI665" s="7" t="str">
        <f>IF($J665=AI$4,MAX(AI$1:AI664)+1,"")</f>
        <v/>
      </c>
      <c r="AJ665" s="7" t="str">
        <f>IF($J665=AJ$4,MAX(AJ$1:AJ664)+1,"")</f>
        <v/>
      </c>
      <c r="AK665" s="7" t="str">
        <f>IF($J665=AK$4,MAX(AK$1:AK664)+1,"")</f>
        <v/>
      </c>
      <c r="AL665" s="7" t="str">
        <f>IF($J665=AL$4,MAX(AL$1:AL664)+1,"")</f>
        <v/>
      </c>
      <c r="AM665" s="7">
        <f>IF($J665=AM$4,MAX(AM$1:AM664)+1,"")</f>
        <v>44</v>
      </c>
      <c r="AN665" s="7" t="str">
        <f>IF($J665=AN$4,MAX(AN$1:AN664)+1,"")</f>
        <v/>
      </c>
      <c r="AO665" s="7" t="str">
        <f>IF($J665=AO$4,MAX(AO$1:AO664)+1,"")</f>
        <v/>
      </c>
      <c r="AP665" s="7" t="str">
        <f>IF($J665=AP$4,MAX(AP$1:AP664)+1,"")</f>
        <v/>
      </c>
      <c r="AQ665" s="7" t="str">
        <f>IF($J665=AQ$4,MAX(AQ$1:AQ664)+1,"")</f>
        <v/>
      </c>
      <c r="AR665" s="7" t="str">
        <f>IF($J665=AR$4,MAX(AR$1:AR664)+1,"")</f>
        <v/>
      </c>
      <c r="AS665" s="7" t="str">
        <f>IF($J665=AS$4,MAX(AS$1:AS664)+1,"")</f>
        <v/>
      </c>
      <c r="AT665" s="7" t="str">
        <f>IF($J665=AT$4,MAX(AT$1:AT664)+1,"")</f>
        <v/>
      </c>
      <c r="AU665" s="7" t="str">
        <f>IF($J665=AU$4,MAX(AU$1:AU664)+1,"")</f>
        <v/>
      </c>
      <c r="AV665" s="7" t="str">
        <f>IF($J665=AV$4,MAX(AV$1:AV664)+1,"")</f>
        <v/>
      </c>
      <c r="AW665" s="7" t="str">
        <f>IF($J665=AW$4,MAX(AW$1:AW664)+1,"")</f>
        <v/>
      </c>
      <c r="AX665" s="7" t="str">
        <f>IF($J665=AX$4,MAX(AX$1:AX664)+1,"")</f>
        <v/>
      </c>
      <c r="AY665" s="7" t="str">
        <f>IF($J665=AY$4,MAX(AY$1:AY664)+1,"")</f>
        <v/>
      </c>
      <c r="AZ665" s="7" t="str">
        <f>IF($J665=AZ$4,MAX(AZ$1:AZ664)+1,"")</f>
        <v/>
      </c>
      <c r="BA665" s="7" t="str">
        <f>IF($J665=BA$4,MAX(BA$1:BA664)+1,"")</f>
        <v/>
      </c>
      <c r="BB665" s="7" t="str">
        <f>IF($J665=BB$4,MAX(BB$1:BB664)+1,"")</f>
        <v/>
      </c>
      <c r="BC665" s="7" t="str">
        <f>IF($J665=BC$4,MAX(BC$1:BC664)+1,"")</f>
        <v/>
      </c>
      <c r="BD665" s="7" t="str">
        <f>IF($J665=BD$4,MAX(BD$1:BD664)+1,"")</f>
        <v/>
      </c>
      <c r="BE665" s="7" t="str">
        <f>IF($J665=BE$4,MAX(BE$1:BE664)+1,"")</f>
        <v/>
      </c>
      <c r="BF665" s="7" t="str">
        <f>IF($J665=BF$4,MAX(BF$1:BF664)+1,"")</f>
        <v/>
      </c>
      <c r="BG665" s="7" t="str">
        <f>IF($J665=BG$4,MAX(BG$1:BG664)+1,"")</f>
        <v/>
      </c>
      <c r="BH665" s="7" t="str">
        <f>IF($J665=BH$4,MAX(BH$1:BH664)+1,"")</f>
        <v/>
      </c>
      <c r="BI665" s="6">
        <f t="shared" si="44"/>
        <v>44</v>
      </c>
    </row>
    <row r="666" spans="1:61">
      <c r="A666" s="6" t="str">
        <f t="shared" si="41"/>
        <v>มัธยมศึกษาปีที่ 3/4-19</v>
      </c>
      <c r="B666" s="6" t="str">
        <f t="shared" si="42"/>
        <v>ช67309-45</v>
      </c>
      <c r="D666" s="7">
        <v>19</v>
      </c>
      <c r="E666" s="7" t="s">
        <v>1811</v>
      </c>
      <c r="F666" s="6" t="s">
        <v>1812</v>
      </c>
      <c r="G666" s="6" t="s">
        <v>1813</v>
      </c>
      <c r="H666" s="7" t="s">
        <v>791</v>
      </c>
      <c r="J666" s="7" t="str">
        <f>IF(K666='วิชา-ชั้นที่สอน'!$B$17,'วิชา-ชั้นที่สอน'!$A$17,IF(K666='วิชา-ชั้นที่สอน'!$B$18,'วิชา-ชั้นที่สอน'!$A$18,IF(K666='วิชา-ชั้นที่สอน'!$B$19,'วิชา-ชั้นที่สอน'!$A$19,IF(K666='วิชา-ชั้นที่สอน'!$B$20,'วิชา-ชั้นที่สอน'!$A$20,IF(K666='วิชา-ชั้นที่สอน'!$B$21,'วิชา-ชั้นที่สอน'!$A$21,IF(K666='วิชา-ชั้นที่สอน'!$B$22,'วิชา-ชั้นที่สอน'!$A$22,IF(K666='วิชา-ชั้นที่สอน'!$B$23,'วิชา-ชั้นที่สอน'!$A$23,"-")))))))</f>
        <v>ช67309</v>
      </c>
      <c r="K666" s="7" t="s">
        <v>1867</v>
      </c>
      <c r="L666" s="7" t="str">
        <f>IF(J666=0,"",IF(J666="-","",IF(J666="","",VLOOKUP(J666,'วิชา-ชั้นที่สอน'!$A$3:$F$59,3,FALSE))))</f>
        <v>นางสาวจันทนา  เกิดจันทร์ตรง</v>
      </c>
      <c r="M666" s="7" t="str">
        <f>IF(L666=$M$4,MAX(M$1:$M665)+1,"")</f>
        <v/>
      </c>
      <c r="N666" s="7" t="str">
        <f>IF($L666=N$4,MAX(N$1:N665)+1,"")</f>
        <v/>
      </c>
      <c r="O666" s="7" t="str">
        <f>IF($L666=O$4,MAX(O$1:O665)+1,"")</f>
        <v/>
      </c>
      <c r="P666" s="7" t="str">
        <f>IF($L666=P$4,MAX(P$1:P665)+1,"")</f>
        <v/>
      </c>
      <c r="Q666" s="7" t="str">
        <f>IF($L666=Q$4,MAX(Q$1:Q665)+1,"")</f>
        <v/>
      </c>
      <c r="R666" s="7" t="str">
        <f>IF($L666=R$4,MAX(R$1:R665)+1,"")</f>
        <v/>
      </c>
      <c r="S666" s="7" t="str">
        <f>IF($L666=S$4,MAX(S$1:S665)+1,"")</f>
        <v/>
      </c>
      <c r="T666" s="7" t="str">
        <f>IF($L666=T$4,MAX(T$1:T665)+1,"")</f>
        <v/>
      </c>
      <c r="U666" s="7">
        <f>IF($L666=U$4,MAX(U$1:U665)+1,"")</f>
        <v>126</v>
      </c>
      <c r="V666" s="6">
        <f t="shared" si="43"/>
        <v>126</v>
      </c>
      <c r="X666" s="7" t="str">
        <f>IF($J666=X$4,MAX(X$1:X665)+1,"")</f>
        <v/>
      </c>
      <c r="Y666" s="7" t="str">
        <f>IF($J666=Y$4,MAX(Y$1:Y665)+1,"")</f>
        <v/>
      </c>
      <c r="Z666" s="7" t="str">
        <f>IF($J666=Z$4,MAX(Z$1:Z665)+1,"")</f>
        <v/>
      </c>
      <c r="AA666" s="7" t="str">
        <f>IF($J666=AA$4,MAX(AA$1:AA665)+1,"")</f>
        <v/>
      </c>
      <c r="AB666" s="7" t="str">
        <f>IF($J666=AB$4,MAX(AB$1:AB665)+1,"")</f>
        <v/>
      </c>
      <c r="AC666" s="7" t="str">
        <f>IF($J666=AC$4,MAX(AC$1:AC665)+1,"")</f>
        <v/>
      </c>
      <c r="AD666" s="7" t="str">
        <f>IF($J666=AD$4,MAX(AD$1:AD665)+1,"")</f>
        <v/>
      </c>
      <c r="AE666" s="7" t="str">
        <f>IF($J666=AE$4,MAX(AE$1:AE665)+1,"")</f>
        <v/>
      </c>
      <c r="AF666" s="7" t="str">
        <f>IF($J666=AF$4,MAX(AF$1:AF665)+1,"")</f>
        <v/>
      </c>
      <c r="AG666" s="7" t="str">
        <f>IF($J666=AG$4,MAX(AG$1:AG665)+1,"")</f>
        <v/>
      </c>
      <c r="AH666" s="7" t="str">
        <f>IF($J666=AH$4,MAX(AH$1:AH665)+1,"")</f>
        <v/>
      </c>
      <c r="AI666" s="7" t="str">
        <f>IF($J666=AI$4,MAX(AI$1:AI665)+1,"")</f>
        <v/>
      </c>
      <c r="AJ666" s="7" t="str">
        <f>IF($J666=AJ$4,MAX(AJ$1:AJ665)+1,"")</f>
        <v/>
      </c>
      <c r="AK666" s="7" t="str">
        <f>IF($J666=AK$4,MAX(AK$1:AK665)+1,"")</f>
        <v/>
      </c>
      <c r="AL666" s="7" t="str">
        <f>IF($J666=AL$4,MAX(AL$1:AL665)+1,"")</f>
        <v/>
      </c>
      <c r="AM666" s="7">
        <f>IF($J666=AM$4,MAX(AM$1:AM665)+1,"")</f>
        <v>45</v>
      </c>
      <c r="AN666" s="7" t="str">
        <f>IF($J666=AN$4,MAX(AN$1:AN665)+1,"")</f>
        <v/>
      </c>
      <c r="AO666" s="7" t="str">
        <f>IF($J666=AO$4,MAX(AO$1:AO665)+1,"")</f>
        <v/>
      </c>
      <c r="AP666" s="7" t="str">
        <f>IF($J666=AP$4,MAX(AP$1:AP665)+1,"")</f>
        <v/>
      </c>
      <c r="AQ666" s="7" t="str">
        <f>IF($J666=AQ$4,MAX(AQ$1:AQ665)+1,"")</f>
        <v/>
      </c>
      <c r="AR666" s="7" t="str">
        <f>IF($J666=AR$4,MAX(AR$1:AR665)+1,"")</f>
        <v/>
      </c>
      <c r="AS666" s="7" t="str">
        <f>IF($J666=AS$4,MAX(AS$1:AS665)+1,"")</f>
        <v/>
      </c>
      <c r="AT666" s="7" t="str">
        <f>IF($J666=AT$4,MAX(AT$1:AT665)+1,"")</f>
        <v/>
      </c>
      <c r="AU666" s="7" t="str">
        <f>IF($J666=AU$4,MAX(AU$1:AU665)+1,"")</f>
        <v/>
      </c>
      <c r="AV666" s="7" t="str">
        <f>IF($J666=AV$4,MAX(AV$1:AV665)+1,"")</f>
        <v/>
      </c>
      <c r="AW666" s="7" t="str">
        <f>IF($J666=AW$4,MAX(AW$1:AW665)+1,"")</f>
        <v/>
      </c>
      <c r="AX666" s="7" t="str">
        <f>IF($J666=AX$4,MAX(AX$1:AX665)+1,"")</f>
        <v/>
      </c>
      <c r="AY666" s="7" t="str">
        <f>IF($J666=AY$4,MAX(AY$1:AY665)+1,"")</f>
        <v/>
      </c>
      <c r="AZ666" s="7" t="str">
        <f>IF($J666=AZ$4,MAX(AZ$1:AZ665)+1,"")</f>
        <v/>
      </c>
      <c r="BA666" s="7" t="str">
        <f>IF($J666=BA$4,MAX(BA$1:BA665)+1,"")</f>
        <v/>
      </c>
      <c r="BB666" s="7" t="str">
        <f>IF($J666=BB$4,MAX(BB$1:BB665)+1,"")</f>
        <v/>
      </c>
      <c r="BC666" s="7" t="str">
        <f>IF($J666=BC$4,MAX(BC$1:BC665)+1,"")</f>
        <v/>
      </c>
      <c r="BD666" s="7" t="str">
        <f>IF($J666=BD$4,MAX(BD$1:BD665)+1,"")</f>
        <v/>
      </c>
      <c r="BE666" s="7" t="str">
        <f>IF($J666=BE$4,MAX(BE$1:BE665)+1,"")</f>
        <v/>
      </c>
      <c r="BF666" s="7" t="str">
        <f>IF($J666=BF$4,MAX(BF$1:BF665)+1,"")</f>
        <v/>
      </c>
      <c r="BG666" s="7" t="str">
        <f>IF($J666=BG$4,MAX(BG$1:BG665)+1,"")</f>
        <v/>
      </c>
      <c r="BH666" s="7" t="str">
        <f>IF($J666=BH$4,MAX(BH$1:BH665)+1,"")</f>
        <v/>
      </c>
      <c r="BI666" s="6">
        <f t="shared" si="44"/>
        <v>45</v>
      </c>
    </row>
    <row r="667" spans="1:61">
      <c r="A667" s="6" t="str">
        <f t="shared" si="41"/>
        <v>มัธยมศึกษาปีที่ 3/4-20</v>
      </c>
      <c r="B667" s="6" t="str">
        <f t="shared" si="42"/>
        <v>ช67309-46</v>
      </c>
      <c r="D667" s="7">
        <v>20</v>
      </c>
      <c r="E667" s="7" t="s">
        <v>1814</v>
      </c>
      <c r="F667" s="6" t="s">
        <v>2074</v>
      </c>
      <c r="G667" s="6" t="s">
        <v>1815</v>
      </c>
      <c r="H667" s="7" t="s">
        <v>791</v>
      </c>
      <c r="J667" s="7" t="str">
        <f>IF(K667='วิชา-ชั้นที่สอน'!$B$17,'วิชา-ชั้นที่สอน'!$A$17,IF(K667='วิชา-ชั้นที่สอน'!$B$18,'วิชา-ชั้นที่สอน'!$A$18,IF(K667='วิชา-ชั้นที่สอน'!$B$19,'วิชา-ชั้นที่สอน'!$A$19,IF(K667='วิชา-ชั้นที่สอน'!$B$20,'วิชา-ชั้นที่สอน'!$A$20,IF(K667='วิชา-ชั้นที่สอน'!$B$21,'วิชา-ชั้นที่สอน'!$A$21,IF(K667='วิชา-ชั้นที่สอน'!$B$22,'วิชา-ชั้นที่สอน'!$A$22,IF(K667='วิชา-ชั้นที่สอน'!$B$23,'วิชา-ชั้นที่สอน'!$A$23,"-")))))))</f>
        <v>ช67309</v>
      </c>
      <c r="K667" s="7" t="s">
        <v>1867</v>
      </c>
      <c r="L667" s="7" t="str">
        <f>IF(J667=0,"",IF(J667="-","",IF(J667="","",VLOOKUP(J667,'วิชา-ชั้นที่สอน'!$A$3:$F$59,3,FALSE))))</f>
        <v>นางสาวจันทนา  เกิดจันทร์ตรง</v>
      </c>
      <c r="M667" s="7" t="str">
        <f>IF(L667=$M$4,MAX(M$1:$M666)+1,"")</f>
        <v/>
      </c>
      <c r="N667" s="7" t="str">
        <f>IF($L667=N$4,MAX(N$1:N666)+1,"")</f>
        <v/>
      </c>
      <c r="O667" s="7" t="str">
        <f>IF($L667=O$4,MAX(O$1:O666)+1,"")</f>
        <v/>
      </c>
      <c r="P667" s="7" t="str">
        <f>IF($L667=P$4,MAX(P$1:P666)+1,"")</f>
        <v/>
      </c>
      <c r="Q667" s="7" t="str">
        <f>IF($L667=Q$4,MAX(Q$1:Q666)+1,"")</f>
        <v/>
      </c>
      <c r="R667" s="7" t="str">
        <f>IF($L667=R$4,MAX(R$1:R666)+1,"")</f>
        <v/>
      </c>
      <c r="S667" s="7" t="str">
        <f>IF($L667=S$4,MAX(S$1:S666)+1,"")</f>
        <v/>
      </c>
      <c r="T667" s="7" t="str">
        <f>IF($L667=T$4,MAX(T$1:T666)+1,"")</f>
        <v/>
      </c>
      <c r="U667" s="7">
        <f>IF($L667=U$4,MAX(U$1:U666)+1,"")</f>
        <v>127</v>
      </c>
      <c r="V667" s="6">
        <f t="shared" si="43"/>
        <v>127</v>
      </c>
      <c r="X667" s="7" t="str">
        <f>IF($J667=X$4,MAX(X$1:X666)+1,"")</f>
        <v/>
      </c>
      <c r="Y667" s="7" t="str">
        <f>IF($J667=Y$4,MAX(Y$1:Y666)+1,"")</f>
        <v/>
      </c>
      <c r="Z667" s="7" t="str">
        <f>IF($J667=Z$4,MAX(Z$1:Z666)+1,"")</f>
        <v/>
      </c>
      <c r="AA667" s="7" t="str">
        <f>IF($J667=AA$4,MAX(AA$1:AA666)+1,"")</f>
        <v/>
      </c>
      <c r="AB667" s="7" t="str">
        <f>IF($J667=AB$4,MAX(AB$1:AB666)+1,"")</f>
        <v/>
      </c>
      <c r="AC667" s="7" t="str">
        <f>IF($J667=AC$4,MAX(AC$1:AC666)+1,"")</f>
        <v/>
      </c>
      <c r="AD667" s="7" t="str">
        <f>IF($J667=AD$4,MAX(AD$1:AD666)+1,"")</f>
        <v/>
      </c>
      <c r="AE667" s="7" t="str">
        <f>IF($J667=AE$4,MAX(AE$1:AE666)+1,"")</f>
        <v/>
      </c>
      <c r="AF667" s="7" t="str">
        <f>IF($J667=AF$4,MAX(AF$1:AF666)+1,"")</f>
        <v/>
      </c>
      <c r="AG667" s="7" t="str">
        <f>IF($J667=AG$4,MAX(AG$1:AG666)+1,"")</f>
        <v/>
      </c>
      <c r="AH667" s="7" t="str">
        <f>IF($J667=AH$4,MAX(AH$1:AH666)+1,"")</f>
        <v/>
      </c>
      <c r="AI667" s="7" t="str">
        <f>IF($J667=AI$4,MAX(AI$1:AI666)+1,"")</f>
        <v/>
      </c>
      <c r="AJ667" s="7" t="str">
        <f>IF($J667=AJ$4,MAX(AJ$1:AJ666)+1,"")</f>
        <v/>
      </c>
      <c r="AK667" s="7" t="str">
        <f>IF($J667=AK$4,MAX(AK$1:AK666)+1,"")</f>
        <v/>
      </c>
      <c r="AL667" s="7" t="str">
        <f>IF($J667=AL$4,MAX(AL$1:AL666)+1,"")</f>
        <v/>
      </c>
      <c r="AM667" s="7">
        <f>IF($J667=AM$4,MAX(AM$1:AM666)+1,"")</f>
        <v>46</v>
      </c>
      <c r="AN667" s="7" t="str">
        <f>IF($J667=AN$4,MAX(AN$1:AN666)+1,"")</f>
        <v/>
      </c>
      <c r="AO667" s="7" t="str">
        <f>IF($J667=AO$4,MAX(AO$1:AO666)+1,"")</f>
        <v/>
      </c>
      <c r="AP667" s="7" t="str">
        <f>IF($J667=AP$4,MAX(AP$1:AP666)+1,"")</f>
        <v/>
      </c>
      <c r="AQ667" s="7" t="str">
        <f>IF($J667=AQ$4,MAX(AQ$1:AQ666)+1,"")</f>
        <v/>
      </c>
      <c r="AR667" s="7" t="str">
        <f>IF($J667=AR$4,MAX(AR$1:AR666)+1,"")</f>
        <v/>
      </c>
      <c r="AS667" s="7" t="str">
        <f>IF($J667=AS$4,MAX(AS$1:AS666)+1,"")</f>
        <v/>
      </c>
      <c r="AT667" s="7" t="str">
        <f>IF($J667=AT$4,MAX(AT$1:AT666)+1,"")</f>
        <v/>
      </c>
      <c r="AU667" s="7" t="str">
        <f>IF($J667=AU$4,MAX(AU$1:AU666)+1,"")</f>
        <v/>
      </c>
      <c r="AV667" s="7" t="str">
        <f>IF($J667=AV$4,MAX(AV$1:AV666)+1,"")</f>
        <v/>
      </c>
      <c r="AW667" s="7" t="str">
        <f>IF($J667=AW$4,MAX(AW$1:AW666)+1,"")</f>
        <v/>
      </c>
      <c r="AX667" s="7" t="str">
        <f>IF($J667=AX$4,MAX(AX$1:AX666)+1,"")</f>
        <v/>
      </c>
      <c r="AY667" s="7" t="str">
        <f>IF($J667=AY$4,MAX(AY$1:AY666)+1,"")</f>
        <v/>
      </c>
      <c r="AZ667" s="7" t="str">
        <f>IF($J667=AZ$4,MAX(AZ$1:AZ666)+1,"")</f>
        <v/>
      </c>
      <c r="BA667" s="7" t="str">
        <f>IF($J667=BA$4,MAX(BA$1:BA666)+1,"")</f>
        <v/>
      </c>
      <c r="BB667" s="7" t="str">
        <f>IF($J667=BB$4,MAX(BB$1:BB666)+1,"")</f>
        <v/>
      </c>
      <c r="BC667" s="7" t="str">
        <f>IF($J667=BC$4,MAX(BC$1:BC666)+1,"")</f>
        <v/>
      </c>
      <c r="BD667" s="7" t="str">
        <f>IF($J667=BD$4,MAX(BD$1:BD666)+1,"")</f>
        <v/>
      </c>
      <c r="BE667" s="7" t="str">
        <f>IF($J667=BE$4,MAX(BE$1:BE666)+1,"")</f>
        <v/>
      </c>
      <c r="BF667" s="7" t="str">
        <f>IF($J667=BF$4,MAX(BF$1:BF666)+1,"")</f>
        <v/>
      </c>
      <c r="BG667" s="7" t="str">
        <f>IF($J667=BG$4,MAX(BG$1:BG666)+1,"")</f>
        <v/>
      </c>
      <c r="BH667" s="7" t="str">
        <f>IF($J667=BH$4,MAX(BH$1:BH666)+1,"")</f>
        <v/>
      </c>
      <c r="BI667" s="6">
        <f t="shared" si="44"/>
        <v>46</v>
      </c>
    </row>
    <row r="668" spans="1:61">
      <c r="A668" s="6" t="str">
        <f t="shared" si="41"/>
        <v>มัธยมศึกษาปีที่ 3/4-21</v>
      </c>
      <c r="B668" s="6" t="str">
        <f t="shared" si="42"/>
        <v>ช67309-47</v>
      </c>
      <c r="D668" s="7">
        <v>21</v>
      </c>
      <c r="E668" s="7" t="s">
        <v>1816</v>
      </c>
      <c r="F668" s="6" t="s">
        <v>1817</v>
      </c>
      <c r="G668" s="6" t="s">
        <v>1818</v>
      </c>
      <c r="H668" s="7" t="s">
        <v>791</v>
      </c>
      <c r="J668" s="7" t="str">
        <f>IF(K668='วิชา-ชั้นที่สอน'!$B$17,'วิชา-ชั้นที่สอน'!$A$17,IF(K668='วิชา-ชั้นที่สอน'!$B$18,'วิชา-ชั้นที่สอน'!$A$18,IF(K668='วิชา-ชั้นที่สอน'!$B$19,'วิชา-ชั้นที่สอน'!$A$19,IF(K668='วิชา-ชั้นที่สอน'!$B$20,'วิชา-ชั้นที่สอน'!$A$20,IF(K668='วิชา-ชั้นที่สอน'!$B$21,'วิชา-ชั้นที่สอน'!$A$21,IF(K668='วิชา-ชั้นที่สอน'!$B$22,'วิชา-ชั้นที่สอน'!$A$22,IF(K668='วิชา-ชั้นที่สอน'!$B$23,'วิชา-ชั้นที่สอน'!$A$23,"-")))))))</f>
        <v>ช67309</v>
      </c>
      <c r="K668" s="7" t="s">
        <v>1867</v>
      </c>
      <c r="L668" s="7" t="str">
        <f>IF(J668=0,"",IF(J668="-","",IF(J668="","",VLOOKUP(J668,'วิชา-ชั้นที่สอน'!$A$3:$F$59,3,FALSE))))</f>
        <v>นางสาวจันทนา  เกิดจันทร์ตรง</v>
      </c>
      <c r="M668" s="7" t="str">
        <f>IF(L668=$M$4,MAX(M$1:$M667)+1,"")</f>
        <v/>
      </c>
      <c r="N668" s="7" t="str">
        <f>IF($L668=N$4,MAX(N$1:N667)+1,"")</f>
        <v/>
      </c>
      <c r="O668" s="7" t="str">
        <f>IF($L668=O$4,MAX(O$1:O667)+1,"")</f>
        <v/>
      </c>
      <c r="P668" s="7" t="str">
        <f>IF($L668=P$4,MAX(P$1:P667)+1,"")</f>
        <v/>
      </c>
      <c r="Q668" s="7" t="str">
        <f>IF($L668=Q$4,MAX(Q$1:Q667)+1,"")</f>
        <v/>
      </c>
      <c r="R668" s="7" t="str">
        <f>IF($L668=R$4,MAX(R$1:R667)+1,"")</f>
        <v/>
      </c>
      <c r="S668" s="7" t="str">
        <f>IF($L668=S$4,MAX(S$1:S667)+1,"")</f>
        <v/>
      </c>
      <c r="T668" s="7" t="str">
        <f>IF($L668=T$4,MAX(T$1:T667)+1,"")</f>
        <v/>
      </c>
      <c r="U668" s="7">
        <f>IF($L668=U$4,MAX(U$1:U667)+1,"")</f>
        <v>128</v>
      </c>
      <c r="V668" s="6">
        <f t="shared" si="43"/>
        <v>128</v>
      </c>
      <c r="X668" s="7" t="str">
        <f>IF($J668=X$4,MAX(X$1:X667)+1,"")</f>
        <v/>
      </c>
      <c r="Y668" s="7" t="str">
        <f>IF($J668=Y$4,MAX(Y$1:Y667)+1,"")</f>
        <v/>
      </c>
      <c r="Z668" s="7" t="str">
        <f>IF($J668=Z$4,MAX(Z$1:Z667)+1,"")</f>
        <v/>
      </c>
      <c r="AA668" s="7" t="str">
        <f>IF($J668=AA$4,MAX(AA$1:AA667)+1,"")</f>
        <v/>
      </c>
      <c r="AB668" s="7" t="str">
        <f>IF($J668=AB$4,MAX(AB$1:AB667)+1,"")</f>
        <v/>
      </c>
      <c r="AC668" s="7" t="str">
        <f>IF($J668=AC$4,MAX(AC$1:AC667)+1,"")</f>
        <v/>
      </c>
      <c r="AD668" s="7" t="str">
        <f>IF($J668=AD$4,MAX(AD$1:AD667)+1,"")</f>
        <v/>
      </c>
      <c r="AE668" s="7" t="str">
        <f>IF($J668=AE$4,MAX(AE$1:AE667)+1,"")</f>
        <v/>
      </c>
      <c r="AF668" s="7" t="str">
        <f>IF($J668=AF$4,MAX(AF$1:AF667)+1,"")</f>
        <v/>
      </c>
      <c r="AG668" s="7" t="str">
        <f>IF($J668=AG$4,MAX(AG$1:AG667)+1,"")</f>
        <v/>
      </c>
      <c r="AH668" s="7" t="str">
        <f>IF($J668=AH$4,MAX(AH$1:AH667)+1,"")</f>
        <v/>
      </c>
      <c r="AI668" s="7" t="str">
        <f>IF($J668=AI$4,MAX(AI$1:AI667)+1,"")</f>
        <v/>
      </c>
      <c r="AJ668" s="7" t="str">
        <f>IF($J668=AJ$4,MAX(AJ$1:AJ667)+1,"")</f>
        <v/>
      </c>
      <c r="AK668" s="7" t="str">
        <f>IF($J668=AK$4,MAX(AK$1:AK667)+1,"")</f>
        <v/>
      </c>
      <c r="AL668" s="7" t="str">
        <f>IF($J668=AL$4,MAX(AL$1:AL667)+1,"")</f>
        <v/>
      </c>
      <c r="AM668" s="7">
        <f>IF($J668=AM$4,MAX(AM$1:AM667)+1,"")</f>
        <v>47</v>
      </c>
      <c r="AN668" s="7" t="str">
        <f>IF($J668=AN$4,MAX(AN$1:AN667)+1,"")</f>
        <v/>
      </c>
      <c r="AO668" s="7" t="str">
        <f>IF($J668=AO$4,MAX(AO$1:AO667)+1,"")</f>
        <v/>
      </c>
      <c r="AP668" s="7" t="str">
        <f>IF($J668=AP$4,MAX(AP$1:AP667)+1,"")</f>
        <v/>
      </c>
      <c r="AQ668" s="7" t="str">
        <f>IF($J668=AQ$4,MAX(AQ$1:AQ667)+1,"")</f>
        <v/>
      </c>
      <c r="AR668" s="7" t="str">
        <f>IF($J668=AR$4,MAX(AR$1:AR667)+1,"")</f>
        <v/>
      </c>
      <c r="AS668" s="7" t="str">
        <f>IF($J668=AS$4,MAX(AS$1:AS667)+1,"")</f>
        <v/>
      </c>
      <c r="AT668" s="7" t="str">
        <f>IF($J668=AT$4,MAX(AT$1:AT667)+1,"")</f>
        <v/>
      </c>
      <c r="AU668" s="7" t="str">
        <f>IF($J668=AU$4,MAX(AU$1:AU667)+1,"")</f>
        <v/>
      </c>
      <c r="AV668" s="7" t="str">
        <f>IF($J668=AV$4,MAX(AV$1:AV667)+1,"")</f>
        <v/>
      </c>
      <c r="AW668" s="7" t="str">
        <f>IF($J668=AW$4,MAX(AW$1:AW667)+1,"")</f>
        <v/>
      </c>
      <c r="AX668" s="7" t="str">
        <f>IF($J668=AX$4,MAX(AX$1:AX667)+1,"")</f>
        <v/>
      </c>
      <c r="AY668" s="7" t="str">
        <f>IF($J668=AY$4,MAX(AY$1:AY667)+1,"")</f>
        <v/>
      </c>
      <c r="AZ668" s="7" t="str">
        <f>IF($J668=AZ$4,MAX(AZ$1:AZ667)+1,"")</f>
        <v/>
      </c>
      <c r="BA668" s="7" t="str">
        <f>IF($J668=BA$4,MAX(BA$1:BA667)+1,"")</f>
        <v/>
      </c>
      <c r="BB668" s="7" t="str">
        <f>IF($J668=BB$4,MAX(BB$1:BB667)+1,"")</f>
        <v/>
      </c>
      <c r="BC668" s="7" t="str">
        <f>IF($J668=BC$4,MAX(BC$1:BC667)+1,"")</f>
        <v/>
      </c>
      <c r="BD668" s="7" t="str">
        <f>IF($J668=BD$4,MAX(BD$1:BD667)+1,"")</f>
        <v/>
      </c>
      <c r="BE668" s="7" t="str">
        <f>IF($J668=BE$4,MAX(BE$1:BE667)+1,"")</f>
        <v/>
      </c>
      <c r="BF668" s="7" t="str">
        <f>IF($J668=BF$4,MAX(BF$1:BF667)+1,"")</f>
        <v/>
      </c>
      <c r="BG668" s="7" t="str">
        <f>IF($J668=BG$4,MAX(BG$1:BG667)+1,"")</f>
        <v/>
      </c>
      <c r="BH668" s="7" t="str">
        <f>IF($J668=BH$4,MAX(BH$1:BH667)+1,"")</f>
        <v/>
      </c>
      <c r="BI668" s="6">
        <f t="shared" si="44"/>
        <v>47</v>
      </c>
    </row>
    <row r="669" spans="1:61">
      <c r="A669" s="6" t="str">
        <f t="shared" si="41"/>
        <v>มัธยมศึกษาปีที่ 3/4-22</v>
      </c>
      <c r="B669" s="6" t="str">
        <f t="shared" si="42"/>
        <v>ช67309-48</v>
      </c>
      <c r="D669" s="7">
        <v>22</v>
      </c>
      <c r="E669" s="7" t="s">
        <v>1819</v>
      </c>
      <c r="F669" s="6" t="s">
        <v>2075</v>
      </c>
      <c r="G669" s="6" t="s">
        <v>1820</v>
      </c>
      <c r="H669" s="7" t="s">
        <v>791</v>
      </c>
      <c r="J669" s="7" t="str">
        <f>IF(K669='วิชา-ชั้นที่สอน'!$B$17,'วิชา-ชั้นที่สอน'!$A$17,IF(K669='วิชา-ชั้นที่สอน'!$B$18,'วิชา-ชั้นที่สอน'!$A$18,IF(K669='วิชา-ชั้นที่สอน'!$B$19,'วิชา-ชั้นที่สอน'!$A$19,IF(K669='วิชา-ชั้นที่สอน'!$B$20,'วิชา-ชั้นที่สอน'!$A$20,IF(K669='วิชา-ชั้นที่สอน'!$B$21,'วิชา-ชั้นที่สอน'!$A$21,IF(K669='วิชา-ชั้นที่สอน'!$B$22,'วิชา-ชั้นที่สอน'!$A$22,IF(K669='วิชา-ชั้นที่สอน'!$B$23,'วิชา-ชั้นที่สอน'!$A$23,"-")))))))</f>
        <v>ช67309</v>
      </c>
      <c r="K669" s="7" t="s">
        <v>1867</v>
      </c>
      <c r="L669" s="7" t="str">
        <f>IF(J669=0,"",IF(J669="-","",IF(J669="","",VLOOKUP(J669,'วิชา-ชั้นที่สอน'!$A$3:$F$59,3,FALSE))))</f>
        <v>นางสาวจันทนา  เกิดจันทร์ตรง</v>
      </c>
      <c r="M669" s="7" t="str">
        <f>IF(L669=$M$4,MAX(M$1:$M668)+1,"")</f>
        <v/>
      </c>
      <c r="N669" s="7" t="str">
        <f>IF($L669=N$4,MAX(N$1:N668)+1,"")</f>
        <v/>
      </c>
      <c r="O669" s="7" t="str">
        <f>IF($L669=O$4,MAX(O$1:O668)+1,"")</f>
        <v/>
      </c>
      <c r="P669" s="7" t="str">
        <f>IF($L669=P$4,MAX(P$1:P668)+1,"")</f>
        <v/>
      </c>
      <c r="Q669" s="7" t="str">
        <f>IF($L669=Q$4,MAX(Q$1:Q668)+1,"")</f>
        <v/>
      </c>
      <c r="R669" s="7" t="str">
        <f>IF($L669=R$4,MAX(R$1:R668)+1,"")</f>
        <v/>
      </c>
      <c r="S669" s="7" t="str">
        <f>IF($L669=S$4,MAX(S$1:S668)+1,"")</f>
        <v/>
      </c>
      <c r="T669" s="7" t="str">
        <f>IF($L669=T$4,MAX(T$1:T668)+1,"")</f>
        <v/>
      </c>
      <c r="U669" s="7">
        <f>IF($L669=U$4,MAX(U$1:U668)+1,"")</f>
        <v>129</v>
      </c>
      <c r="V669" s="6">
        <f t="shared" si="43"/>
        <v>129</v>
      </c>
      <c r="X669" s="7" t="str">
        <f>IF($J669=X$4,MAX(X$1:X668)+1,"")</f>
        <v/>
      </c>
      <c r="Y669" s="7" t="str">
        <f>IF($J669=Y$4,MAX(Y$1:Y668)+1,"")</f>
        <v/>
      </c>
      <c r="Z669" s="7" t="str">
        <f>IF($J669=Z$4,MAX(Z$1:Z668)+1,"")</f>
        <v/>
      </c>
      <c r="AA669" s="7" t="str">
        <f>IF($J669=AA$4,MAX(AA$1:AA668)+1,"")</f>
        <v/>
      </c>
      <c r="AB669" s="7" t="str">
        <f>IF($J669=AB$4,MAX(AB$1:AB668)+1,"")</f>
        <v/>
      </c>
      <c r="AC669" s="7" t="str">
        <f>IF($J669=AC$4,MAX(AC$1:AC668)+1,"")</f>
        <v/>
      </c>
      <c r="AD669" s="7" t="str">
        <f>IF($J669=AD$4,MAX(AD$1:AD668)+1,"")</f>
        <v/>
      </c>
      <c r="AE669" s="7" t="str">
        <f>IF($J669=AE$4,MAX(AE$1:AE668)+1,"")</f>
        <v/>
      </c>
      <c r="AF669" s="7" t="str">
        <f>IF($J669=AF$4,MAX(AF$1:AF668)+1,"")</f>
        <v/>
      </c>
      <c r="AG669" s="7" t="str">
        <f>IF($J669=AG$4,MAX(AG$1:AG668)+1,"")</f>
        <v/>
      </c>
      <c r="AH669" s="7" t="str">
        <f>IF($J669=AH$4,MAX(AH$1:AH668)+1,"")</f>
        <v/>
      </c>
      <c r="AI669" s="7" t="str">
        <f>IF($J669=AI$4,MAX(AI$1:AI668)+1,"")</f>
        <v/>
      </c>
      <c r="AJ669" s="7" t="str">
        <f>IF($J669=AJ$4,MAX(AJ$1:AJ668)+1,"")</f>
        <v/>
      </c>
      <c r="AK669" s="7" t="str">
        <f>IF($J669=AK$4,MAX(AK$1:AK668)+1,"")</f>
        <v/>
      </c>
      <c r="AL669" s="7" t="str">
        <f>IF($J669=AL$4,MAX(AL$1:AL668)+1,"")</f>
        <v/>
      </c>
      <c r="AM669" s="7">
        <f>IF($J669=AM$4,MAX(AM$1:AM668)+1,"")</f>
        <v>48</v>
      </c>
      <c r="AN669" s="7" t="str">
        <f>IF($J669=AN$4,MAX(AN$1:AN668)+1,"")</f>
        <v/>
      </c>
      <c r="AO669" s="7" t="str">
        <f>IF($J669=AO$4,MAX(AO$1:AO668)+1,"")</f>
        <v/>
      </c>
      <c r="AP669" s="7" t="str">
        <f>IF($J669=AP$4,MAX(AP$1:AP668)+1,"")</f>
        <v/>
      </c>
      <c r="AQ669" s="7" t="str">
        <f>IF($J669=AQ$4,MAX(AQ$1:AQ668)+1,"")</f>
        <v/>
      </c>
      <c r="AR669" s="7" t="str">
        <f>IF($J669=AR$4,MAX(AR$1:AR668)+1,"")</f>
        <v/>
      </c>
      <c r="AS669" s="7" t="str">
        <f>IF($J669=AS$4,MAX(AS$1:AS668)+1,"")</f>
        <v/>
      </c>
      <c r="AT669" s="7" t="str">
        <f>IF($J669=AT$4,MAX(AT$1:AT668)+1,"")</f>
        <v/>
      </c>
      <c r="AU669" s="7" t="str">
        <f>IF($J669=AU$4,MAX(AU$1:AU668)+1,"")</f>
        <v/>
      </c>
      <c r="AV669" s="7" t="str">
        <f>IF($J669=AV$4,MAX(AV$1:AV668)+1,"")</f>
        <v/>
      </c>
      <c r="AW669" s="7" t="str">
        <f>IF($J669=AW$4,MAX(AW$1:AW668)+1,"")</f>
        <v/>
      </c>
      <c r="AX669" s="7" t="str">
        <f>IF($J669=AX$4,MAX(AX$1:AX668)+1,"")</f>
        <v/>
      </c>
      <c r="AY669" s="7" t="str">
        <f>IF($J669=AY$4,MAX(AY$1:AY668)+1,"")</f>
        <v/>
      </c>
      <c r="AZ669" s="7" t="str">
        <f>IF($J669=AZ$4,MAX(AZ$1:AZ668)+1,"")</f>
        <v/>
      </c>
      <c r="BA669" s="7" t="str">
        <f>IF($J669=BA$4,MAX(BA$1:BA668)+1,"")</f>
        <v/>
      </c>
      <c r="BB669" s="7" t="str">
        <f>IF($J669=BB$4,MAX(BB$1:BB668)+1,"")</f>
        <v/>
      </c>
      <c r="BC669" s="7" t="str">
        <f>IF($J669=BC$4,MAX(BC$1:BC668)+1,"")</f>
        <v/>
      </c>
      <c r="BD669" s="7" t="str">
        <f>IF($J669=BD$4,MAX(BD$1:BD668)+1,"")</f>
        <v/>
      </c>
      <c r="BE669" s="7" t="str">
        <f>IF($J669=BE$4,MAX(BE$1:BE668)+1,"")</f>
        <v/>
      </c>
      <c r="BF669" s="7" t="str">
        <f>IF($J669=BF$4,MAX(BF$1:BF668)+1,"")</f>
        <v/>
      </c>
      <c r="BG669" s="7" t="str">
        <f>IF($J669=BG$4,MAX(BG$1:BG668)+1,"")</f>
        <v/>
      </c>
      <c r="BH669" s="7" t="str">
        <f>IF($J669=BH$4,MAX(BH$1:BH668)+1,"")</f>
        <v/>
      </c>
      <c r="BI669" s="6">
        <f t="shared" si="44"/>
        <v>48</v>
      </c>
    </row>
    <row r="670" spans="1:61">
      <c r="A670" s="6" t="str">
        <f t="shared" si="41"/>
        <v>มัธยมศึกษาปีที่ 3/4-23</v>
      </c>
      <c r="B670" s="6" t="str">
        <f t="shared" si="42"/>
        <v>ช67309-49</v>
      </c>
      <c r="D670" s="7">
        <v>23</v>
      </c>
      <c r="E670" s="7" t="s">
        <v>1821</v>
      </c>
      <c r="F670" s="6" t="s">
        <v>1822</v>
      </c>
      <c r="G670" s="6" t="s">
        <v>1323</v>
      </c>
      <c r="H670" s="7" t="s">
        <v>791</v>
      </c>
      <c r="J670" s="7" t="str">
        <f>IF(K670='วิชา-ชั้นที่สอน'!$B$17,'วิชา-ชั้นที่สอน'!$A$17,IF(K670='วิชา-ชั้นที่สอน'!$B$18,'วิชา-ชั้นที่สอน'!$A$18,IF(K670='วิชา-ชั้นที่สอน'!$B$19,'วิชา-ชั้นที่สอน'!$A$19,IF(K670='วิชา-ชั้นที่สอน'!$B$20,'วิชา-ชั้นที่สอน'!$A$20,IF(K670='วิชา-ชั้นที่สอน'!$B$21,'วิชา-ชั้นที่สอน'!$A$21,IF(K670='วิชา-ชั้นที่สอน'!$B$22,'วิชา-ชั้นที่สอน'!$A$22,IF(K670='วิชา-ชั้นที่สอน'!$B$23,'วิชา-ชั้นที่สอน'!$A$23,"-")))))))</f>
        <v>ช67309</v>
      </c>
      <c r="K670" s="7" t="s">
        <v>1867</v>
      </c>
      <c r="L670" s="7" t="str">
        <f>IF(J670=0,"",IF(J670="-","",IF(J670="","",VLOOKUP(J670,'วิชา-ชั้นที่สอน'!$A$3:$F$59,3,FALSE))))</f>
        <v>นางสาวจันทนา  เกิดจันทร์ตรง</v>
      </c>
      <c r="M670" s="7" t="str">
        <f>IF(L670=$M$4,MAX(M$1:$M669)+1,"")</f>
        <v/>
      </c>
      <c r="N670" s="7" t="str">
        <f>IF($L670=N$4,MAX(N$1:N669)+1,"")</f>
        <v/>
      </c>
      <c r="O670" s="7" t="str">
        <f>IF($L670=O$4,MAX(O$1:O669)+1,"")</f>
        <v/>
      </c>
      <c r="P670" s="7" t="str">
        <f>IF($L670=P$4,MAX(P$1:P669)+1,"")</f>
        <v/>
      </c>
      <c r="Q670" s="7" t="str">
        <f>IF($L670=Q$4,MAX(Q$1:Q669)+1,"")</f>
        <v/>
      </c>
      <c r="R670" s="7" t="str">
        <f>IF($L670=R$4,MAX(R$1:R669)+1,"")</f>
        <v/>
      </c>
      <c r="S670" s="7" t="str">
        <f>IF($L670=S$4,MAX(S$1:S669)+1,"")</f>
        <v/>
      </c>
      <c r="T670" s="7" t="str">
        <f>IF($L670=T$4,MAX(T$1:T669)+1,"")</f>
        <v/>
      </c>
      <c r="U670" s="7">
        <f>IF($L670=U$4,MAX(U$1:U669)+1,"")</f>
        <v>130</v>
      </c>
      <c r="V670" s="6">
        <f t="shared" si="43"/>
        <v>130</v>
      </c>
      <c r="X670" s="7" t="str">
        <f>IF($J670=X$4,MAX(X$1:X669)+1,"")</f>
        <v/>
      </c>
      <c r="Y670" s="7" t="str">
        <f>IF($J670=Y$4,MAX(Y$1:Y669)+1,"")</f>
        <v/>
      </c>
      <c r="Z670" s="7" t="str">
        <f>IF($J670=Z$4,MAX(Z$1:Z669)+1,"")</f>
        <v/>
      </c>
      <c r="AA670" s="7" t="str">
        <f>IF($J670=AA$4,MAX(AA$1:AA669)+1,"")</f>
        <v/>
      </c>
      <c r="AB670" s="7" t="str">
        <f>IF($J670=AB$4,MAX(AB$1:AB669)+1,"")</f>
        <v/>
      </c>
      <c r="AC670" s="7" t="str">
        <f>IF($J670=AC$4,MAX(AC$1:AC669)+1,"")</f>
        <v/>
      </c>
      <c r="AD670" s="7" t="str">
        <f>IF($J670=AD$4,MAX(AD$1:AD669)+1,"")</f>
        <v/>
      </c>
      <c r="AE670" s="7" t="str">
        <f>IF($J670=AE$4,MAX(AE$1:AE669)+1,"")</f>
        <v/>
      </c>
      <c r="AF670" s="7" t="str">
        <f>IF($J670=AF$4,MAX(AF$1:AF669)+1,"")</f>
        <v/>
      </c>
      <c r="AG670" s="7" t="str">
        <f>IF($J670=AG$4,MAX(AG$1:AG669)+1,"")</f>
        <v/>
      </c>
      <c r="AH670" s="7" t="str">
        <f>IF($J670=AH$4,MAX(AH$1:AH669)+1,"")</f>
        <v/>
      </c>
      <c r="AI670" s="7" t="str">
        <f>IF($J670=AI$4,MAX(AI$1:AI669)+1,"")</f>
        <v/>
      </c>
      <c r="AJ670" s="7" t="str">
        <f>IF($J670=AJ$4,MAX(AJ$1:AJ669)+1,"")</f>
        <v/>
      </c>
      <c r="AK670" s="7" t="str">
        <f>IF($J670=AK$4,MAX(AK$1:AK669)+1,"")</f>
        <v/>
      </c>
      <c r="AL670" s="7" t="str">
        <f>IF($J670=AL$4,MAX(AL$1:AL669)+1,"")</f>
        <v/>
      </c>
      <c r="AM670" s="7">
        <f>IF($J670=AM$4,MAX(AM$1:AM669)+1,"")</f>
        <v>49</v>
      </c>
      <c r="AN670" s="7" t="str">
        <f>IF($J670=AN$4,MAX(AN$1:AN669)+1,"")</f>
        <v/>
      </c>
      <c r="AO670" s="7" t="str">
        <f>IF($J670=AO$4,MAX(AO$1:AO669)+1,"")</f>
        <v/>
      </c>
      <c r="AP670" s="7" t="str">
        <f>IF($J670=AP$4,MAX(AP$1:AP669)+1,"")</f>
        <v/>
      </c>
      <c r="AQ670" s="7" t="str">
        <f>IF($J670=AQ$4,MAX(AQ$1:AQ669)+1,"")</f>
        <v/>
      </c>
      <c r="AR670" s="7" t="str">
        <f>IF($J670=AR$4,MAX(AR$1:AR669)+1,"")</f>
        <v/>
      </c>
      <c r="AS670" s="7" t="str">
        <f>IF($J670=AS$4,MAX(AS$1:AS669)+1,"")</f>
        <v/>
      </c>
      <c r="AT670" s="7" t="str">
        <f>IF($J670=AT$4,MAX(AT$1:AT669)+1,"")</f>
        <v/>
      </c>
      <c r="AU670" s="7" t="str">
        <f>IF($J670=AU$4,MAX(AU$1:AU669)+1,"")</f>
        <v/>
      </c>
      <c r="AV670" s="7" t="str">
        <f>IF($J670=AV$4,MAX(AV$1:AV669)+1,"")</f>
        <v/>
      </c>
      <c r="AW670" s="7" t="str">
        <f>IF($J670=AW$4,MAX(AW$1:AW669)+1,"")</f>
        <v/>
      </c>
      <c r="AX670" s="7" t="str">
        <f>IF($J670=AX$4,MAX(AX$1:AX669)+1,"")</f>
        <v/>
      </c>
      <c r="AY670" s="7" t="str">
        <f>IF($J670=AY$4,MAX(AY$1:AY669)+1,"")</f>
        <v/>
      </c>
      <c r="AZ670" s="7" t="str">
        <f>IF($J670=AZ$4,MAX(AZ$1:AZ669)+1,"")</f>
        <v/>
      </c>
      <c r="BA670" s="7" t="str">
        <f>IF($J670=BA$4,MAX(BA$1:BA669)+1,"")</f>
        <v/>
      </c>
      <c r="BB670" s="7" t="str">
        <f>IF($J670=BB$4,MAX(BB$1:BB669)+1,"")</f>
        <v/>
      </c>
      <c r="BC670" s="7" t="str">
        <f>IF($J670=BC$4,MAX(BC$1:BC669)+1,"")</f>
        <v/>
      </c>
      <c r="BD670" s="7" t="str">
        <f>IF($J670=BD$4,MAX(BD$1:BD669)+1,"")</f>
        <v/>
      </c>
      <c r="BE670" s="7" t="str">
        <f>IF($J670=BE$4,MAX(BE$1:BE669)+1,"")</f>
        <v/>
      </c>
      <c r="BF670" s="7" t="str">
        <f>IF($J670=BF$4,MAX(BF$1:BF669)+1,"")</f>
        <v/>
      </c>
      <c r="BG670" s="7" t="str">
        <f>IF($J670=BG$4,MAX(BG$1:BG669)+1,"")</f>
        <v/>
      </c>
      <c r="BH670" s="7" t="str">
        <f>IF($J670=BH$4,MAX(BH$1:BH669)+1,"")</f>
        <v/>
      </c>
      <c r="BI670" s="6">
        <f t="shared" si="44"/>
        <v>49</v>
      </c>
    </row>
    <row r="671" spans="1:61">
      <c r="A671" s="6" t="str">
        <f t="shared" si="41"/>
        <v>มัธยมศึกษาปีที่ 3/4-24</v>
      </c>
      <c r="B671" s="6" t="str">
        <f t="shared" si="42"/>
        <v>ช67309-50</v>
      </c>
      <c r="D671" s="7">
        <v>24</v>
      </c>
      <c r="E671" s="7" t="s">
        <v>1823</v>
      </c>
      <c r="F671" s="6" t="s">
        <v>1824</v>
      </c>
      <c r="G671" s="6" t="s">
        <v>1825</v>
      </c>
      <c r="H671" s="7" t="s">
        <v>791</v>
      </c>
      <c r="J671" s="7" t="str">
        <f>IF(K671='วิชา-ชั้นที่สอน'!$B$17,'วิชา-ชั้นที่สอน'!$A$17,IF(K671='วิชา-ชั้นที่สอน'!$B$18,'วิชา-ชั้นที่สอน'!$A$18,IF(K671='วิชา-ชั้นที่สอน'!$B$19,'วิชา-ชั้นที่สอน'!$A$19,IF(K671='วิชา-ชั้นที่สอน'!$B$20,'วิชา-ชั้นที่สอน'!$A$20,IF(K671='วิชา-ชั้นที่สอน'!$B$21,'วิชา-ชั้นที่สอน'!$A$21,IF(K671='วิชา-ชั้นที่สอน'!$B$22,'วิชา-ชั้นที่สอน'!$A$22,IF(K671='วิชา-ชั้นที่สอน'!$B$23,'วิชา-ชั้นที่สอน'!$A$23,"-")))))))</f>
        <v>ช67309</v>
      </c>
      <c r="K671" s="7" t="s">
        <v>1867</v>
      </c>
      <c r="L671" s="7" t="str">
        <f>IF(J671=0,"",IF(J671="-","",IF(J671="","",VLOOKUP(J671,'วิชา-ชั้นที่สอน'!$A$3:$F$59,3,FALSE))))</f>
        <v>นางสาวจันทนา  เกิดจันทร์ตรง</v>
      </c>
      <c r="M671" s="7" t="str">
        <f>IF(L671=$M$4,MAX(M$1:$M670)+1,"")</f>
        <v/>
      </c>
      <c r="N671" s="7" t="str">
        <f>IF($L671=N$4,MAX(N$1:N670)+1,"")</f>
        <v/>
      </c>
      <c r="O671" s="7" t="str">
        <f>IF($L671=O$4,MAX(O$1:O670)+1,"")</f>
        <v/>
      </c>
      <c r="P671" s="7" t="str">
        <f>IF($L671=P$4,MAX(P$1:P670)+1,"")</f>
        <v/>
      </c>
      <c r="Q671" s="7" t="str">
        <f>IF($L671=Q$4,MAX(Q$1:Q670)+1,"")</f>
        <v/>
      </c>
      <c r="R671" s="7" t="str">
        <f>IF($L671=R$4,MAX(R$1:R670)+1,"")</f>
        <v/>
      </c>
      <c r="S671" s="7" t="str">
        <f>IF($L671=S$4,MAX(S$1:S670)+1,"")</f>
        <v/>
      </c>
      <c r="T671" s="7" t="str">
        <f>IF($L671=T$4,MAX(T$1:T670)+1,"")</f>
        <v/>
      </c>
      <c r="U671" s="7">
        <f>IF($L671=U$4,MAX(U$1:U670)+1,"")</f>
        <v>131</v>
      </c>
      <c r="V671" s="6">
        <f t="shared" si="43"/>
        <v>131</v>
      </c>
      <c r="X671" s="7" t="str">
        <f>IF($J671=X$4,MAX(X$1:X670)+1,"")</f>
        <v/>
      </c>
      <c r="Y671" s="7" t="str">
        <f>IF($J671=Y$4,MAX(Y$1:Y670)+1,"")</f>
        <v/>
      </c>
      <c r="Z671" s="7" t="str">
        <f>IF($J671=Z$4,MAX(Z$1:Z670)+1,"")</f>
        <v/>
      </c>
      <c r="AA671" s="7" t="str">
        <f>IF($J671=AA$4,MAX(AA$1:AA670)+1,"")</f>
        <v/>
      </c>
      <c r="AB671" s="7" t="str">
        <f>IF($J671=AB$4,MAX(AB$1:AB670)+1,"")</f>
        <v/>
      </c>
      <c r="AC671" s="7" t="str">
        <f>IF($J671=AC$4,MAX(AC$1:AC670)+1,"")</f>
        <v/>
      </c>
      <c r="AD671" s="7" t="str">
        <f>IF($J671=AD$4,MAX(AD$1:AD670)+1,"")</f>
        <v/>
      </c>
      <c r="AE671" s="7" t="str">
        <f>IF($J671=AE$4,MAX(AE$1:AE670)+1,"")</f>
        <v/>
      </c>
      <c r="AF671" s="7" t="str">
        <f>IF($J671=AF$4,MAX(AF$1:AF670)+1,"")</f>
        <v/>
      </c>
      <c r="AG671" s="7" t="str">
        <f>IF($J671=AG$4,MAX(AG$1:AG670)+1,"")</f>
        <v/>
      </c>
      <c r="AH671" s="7" t="str">
        <f>IF($J671=AH$4,MAX(AH$1:AH670)+1,"")</f>
        <v/>
      </c>
      <c r="AI671" s="7" t="str">
        <f>IF($J671=AI$4,MAX(AI$1:AI670)+1,"")</f>
        <v/>
      </c>
      <c r="AJ671" s="7" t="str">
        <f>IF($J671=AJ$4,MAX(AJ$1:AJ670)+1,"")</f>
        <v/>
      </c>
      <c r="AK671" s="7" t="str">
        <f>IF($J671=AK$4,MAX(AK$1:AK670)+1,"")</f>
        <v/>
      </c>
      <c r="AL671" s="7" t="str">
        <f>IF($J671=AL$4,MAX(AL$1:AL670)+1,"")</f>
        <v/>
      </c>
      <c r="AM671" s="7">
        <f>IF($J671=AM$4,MAX(AM$1:AM670)+1,"")</f>
        <v>50</v>
      </c>
      <c r="AN671" s="7" t="str">
        <f>IF($J671=AN$4,MAX(AN$1:AN670)+1,"")</f>
        <v/>
      </c>
      <c r="AO671" s="7" t="str">
        <f>IF($J671=AO$4,MAX(AO$1:AO670)+1,"")</f>
        <v/>
      </c>
      <c r="AP671" s="7" t="str">
        <f>IF($J671=AP$4,MAX(AP$1:AP670)+1,"")</f>
        <v/>
      </c>
      <c r="AQ671" s="7" t="str">
        <f>IF($J671=AQ$4,MAX(AQ$1:AQ670)+1,"")</f>
        <v/>
      </c>
      <c r="AR671" s="7" t="str">
        <f>IF($J671=AR$4,MAX(AR$1:AR670)+1,"")</f>
        <v/>
      </c>
      <c r="AS671" s="7" t="str">
        <f>IF($J671=AS$4,MAX(AS$1:AS670)+1,"")</f>
        <v/>
      </c>
      <c r="AT671" s="7" t="str">
        <f>IF($J671=AT$4,MAX(AT$1:AT670)+1,"")</f>
        <v/>
      </c>
      <c r="AU671" s="7" t="str">
        <f>IF($J671=AU$4,MAX(AU$1:AU670)+1,"")</f>
        <v/>
      </c>
      <c r="AV671" s="7" t="str">
        <f>IF($J671=AV$4,MAX(AV$1:AV670)+1,"")</f>
        <v/>
      </c>
      <c r="AW671" s="7" t="str">
        <f>IF($J671=AW$4,MAX(AW$1:AW670)+1,"")</f>
        <v/>
      </c>
      <c r="AX671" s="7" t="str">
        <f>IF($J671=AX$4,MAX(AX$1:AX670)+1,"")</f>
        <v/>
      </c>
      <c r="AY671" s="7" t="str">
        <f>IF($J671=AY$4,MAX(AY$1:AY670)+1,"")</f>
        <v/>
      </c>
      <c r="AZ671" s="7" t="str">
        <f>IF($J671=AZ$4,MAX(AZ$1:AZ670)+1,"")</f>
        <v/>
      </c>
      <c r="BA671" s="7" t="str">
        <f>IF($J671=BA$4,MAX(BA$1:BA670)+1,"")</f>
        <v/>
      </c>
      <c r="BB671" s="7" t="str">
        <f>IF($J671=BB$4,MAX(BB$1:BB670)+1,"")</f>
        <v/>
      </c>
      <c r="BC671" s="7" t="str">
        <f>IF($J671=BC$4,MAX(BC$1:BC670)+1,"")</f>
        <v/>
      </c>
      <c r="BD671" s="7" t="str">
        <f>IF($J671=BD$4,MAX(BD$1:BD670)+1,"")</f>
        <v/>
      </c>
      <c r="BE671" s="7" t="str">
        <f>IF($J671=BE$4,MAX(BE$1:BE670)+1,"")</f>
        <v/>
      </c>
      <c r="BF671" s="7" t="str">
        <f>IF($J671=BF$4,MAX(BF$1:BF670)+1,"")</f>
        <v/>
      </c>
      <c r="BG671" s="7" t="str">
        <f>IF($J671=BG$4,MAX(BG$1:BG670)+1,"")</f>
        <v/>
      </c>
      <c r="BH671" s="7" t="str">
        <f>IF($J671=BH$4,MAX(BH$1:BH670)+1,"")</f>
        <v/>
      </c>
      <c r="BI671" s="6">
        <f t="shared" si="44"/>
        <v>50</v>
      </c>
    </row>
    <row r="672" spans="1:61">
      <c r="A672" s="6" t="str">
        <f t="shared" si="41"/>
        <v>มัธยมศึกษาปีที่ 3/4-25</v>
      </c>
      <c r="B672" s="6" t="str">
        <f t="shared" si="42"/>
        <v>ช67309-51</v>
      </c>
      <c r="D672" s="7">
        <v>25</v>
      </c>
      <c r="E672" s="7" t="s">
        <v>1826</v>
      </c>
      <c r="F672" s="6" t="s">
        <v>2076</v>
      </c>
      <c r="G672" s="6" t="s">
        <v>1827</v>
      </c>
      <c r="H672" s="7" t="s">
        <v>791</v>
      </c>
      <c r="J672" s="7" t="str">
        <f>IF(K672='วิชา-ชั้นที่สอน'!$B$17,'วิชา-ชั้นที่สอน'!$A$17,IF(K672='วิชา-ชั้นที่สอน'!$B$18,'วิชา-ชั้นที่สอน'!$A$18,IF(K672='วิชา-ชั้นที่สอน'!$B$19,'วิชา-ชั้นที่สอน'!$A$19,IF(K672='วิชา-ชั้นที่สอน'!$B$20,'วิชา-ชั้นที่สอน'!$A$20,IF(K672='วิชา-ชั้นที่สอน'!$B$21,'วิชา-ชั้นที่สอน'!$A$21,IF(K672='วิชา-ชั้นที่สอน'!$B$22,'วิชา-ชั้นที่สอน'!$A$22,IF(K672='วิชา-ชั้นที่สอน'!$B$23,'วิชา-ชั้นที่สอน'!$A$23,"-")))))))</f>
        <v>ช67309</v>
      </c>
      <c r="K672" s="7" t="s">
        <v>1867</v>
      </c>
      <c r="L672" s="7" t="str">
        <f>IF(J672=0,"",IF(J672="-","",IF(J672="","",VLOOKUP(J672,'วิชา-ชั้นที่สอน'!$A$3:$F$59,3,FALSE))))</f>
        <v>นางสาวจันทนา  เกิดจันทร์ตรง</v>
      </c>
      <c r="M672" s="7" t="str">
        <f>IF(L672=$M$4,MAX(M$1:$M671)+1,"")</f>
        <v/>
      </c>
      <c r="N672" s="7" t="str">
        <f>IF($L672=N$4,MAX(N$1:N671)+1,"")</f>
        <v/>
      </c>
      <c r="O672" s="7" t="str">
        <f>IF($L672=O$4,MAX(O$1:O671)+1,"")</f>
        <v/>
      </c>
      <c r="P672" s="7" t="str">
        <f>IF($L672=P$4,MAX(P$1:P671)+1,"")</f>
        <v/>
      </c>
      <c r="Q672" s="7" t="str">
        <f>IF($L672=Q$4,MAX(Q$1:Q671)+1,"")</f>
        <v/>
      </c>
      <c r="R672" s="7" t="str">
        <f>IF($L672=R$4,MAX(R$1:R671)+1,"")</f>
        <v/>
      </c>
      <c r="S672" s="7" t="str">
        <f>IF($L672=S$4,MAX(S$1:S671)+1,"")</f>
        <v/>
      </c>
      <c r="T672" s="7" t="str">
        <f>IF($L672=T$4,MAX(T$1:T671)+1,"")</f>
        <v/>
      </c>
      <c r="U672" s="7">
        <f>IF($L672=U$4,MAX(U$1:U671)+1,"")</f>
        <v>132</v>
      </c>
      <c r="V672" s="6">
        <f t="shared" si="43"/>
        <v>132</v>
      </c>
      <c r="X672" s="7" t="str">
        <f>IF($J672=X$4,MAX(X$1:X671)+1,"")</f>
        <v/>
      </c>
      <c r="Y672" s="7" t="str">
        <f>IF($J672=Y$4,MAX(Y$1:Y671)+1,"")</f>
        <v/>
      </c>
      <c r="Z672" s="7" t="str">
        <f>IF($J672=Z$4,MAX(Z$1:Z671)+1,"")</f>
        <v/>
      </c>
      <c r="AA672" s="7" t="str">
        <f>IF($J672=AA$4,MAX(AA$1:AA671)+1,"")</f>
        <v/>
      </c>
      <c r="AB672" s="7" t="str">
        <f>IF($J672=AB$4,MAX(AB$1:AB671)+1,"")</f>
        <v/>
      </c>
      <c r="AC672" s="7" t="str">
        <f>IF($J672=AC$4,MAX(AC$1:AC671)+1,"")</f>
        <v/>
      </c>
      <c r="AD672" s="7" t="str">
        <f>IF($J672=AD$4,MAX(AD$1:AD671)+1,"")</f>
        <v/>
      </c>
      <c r="AE672" s="7" t="str">
        <f>IF($J672=AE$4,MAX(AE$1:AE671)+1,"")</f>
        <v/>
      </c>
      <c r="AF672" s="7" t="str">
        <f>IF($J672=AF$4,MAX(AF$1:AF671)+1,"")</f>
        <v/>
      </c>
      <c r="AG672" s="7" t="str">
        <f>IF($J672=AG$4,MAX(AG$1:AG671)+1,"")</f>
        <v/>
      </c>
      <c r="AH672" s="7" t="str">
        <f>IF($J672=AH$4,MAX(AH$1:AH671)+1,"")</f>
        <v/>
      </c>
      <c r="AI672" s="7" t="str">
        <f>IF($J672=AI$4,MAX(AI$1:AI671)+1,"")</f>
        <v/>
      </c>
      <c r="AJ672" s="7" t="str">
        <f>IF($J672=AJ$4,MAX(AJ$1:AJ671)+1,"")</f>
        <v/>
      </c>
      <c r="AK672" s="7" t="str">
        <f>IF($J672=AK$4,MAX(AK$1:AK671)+1,"")</f>
        <v/>
      </c>
      <c r="AL672" s="7" t="str">
        <f>IF($J672=AL$4,MAX(AL$1:AL671)+1,"")</f>
        <v/>
      </c>
      <c r="AM672" s="7">
        <f>IF($J672=AM$4,MAX(AM$1:AM671)+1,"")</f>
        <v>51</v>
      </c>
      <c r="AN672" s="7" t="str">
        <f>IF($J672=AN$4,MAX(AN$1:AN671)+1,"")</f>
        <v/>
      </c>
      <c r="AO672" s="7" t="str">
        <f>IF($J672=AO$4,MAX(AO$1:AO671)+1,"")</f>
        <v/>
      </c>
      <c r="AP672" s="7" t="str">
        <f>IF($J672=AP$4,MAX(AP$1:AP671)+1,"")</f>
        <v/>
      </c>
      <c r="AQ672" s="7" t="str">
        <f>IF($J672=AQ$4,MAX(AQ$1:AQ671)+1,"")</f>
        <v/>
      </c>
      <c r="AR672" s="7" t="str">
        <f>IF($J672=AR$4,MAX(AR$1:AR671)+1,"")</f>
        <v/>
      </c>
      <c r="AS672" s="7" t="str">
        <f>IF($J672=AS$4,MAX(AS$1:AS671)+1,"")</f>
        <v/>
      </c>
      <c r="AT672" s="7" t="str">
        <f>IF($J672=AT$4,MAX(AT$1:AT671)+1,"")</f>
        <v/>
      </c>
      <c r="AU672" s="7" t="str">
        <f>IF($J672=AU$4,MAX(AU$1:AU671)+1,"")</f>
        <v/>
      </c>
      <c r="AV672" s="7" t="str">
        <f>IF($J672=AV$4,MAX(AV$1:AV671)+1,"")</f>
        <v/>
      </c>
      <c r="AW672" s="7" t="str">
        <f>IF($J672=AW$4,MAX(AW$1:AW671)+1,"")</f>
        <v/>
      </c>
      <c r="AX672" s="7" t="str">
        <f>IF($J672=AX$4,MAX(AX$1:AX671)+1,"")</f>
        <v/>
      </c>
      <c r="AY672" s="7" t="str">
        <f>IF($J672=AY$4,MAX(AY$1:AY671)+1,"")</f>
        <v/>
      </c>
      <c r="AZ672" s="7" t="str">
        <f>IF($J672=AZ$4,MAX(AZ$1:AZ671)+1,"")</f>
        <v/>
      </c>
      <c r="BA672" s="7" t="str">
        <f>IF($J672=BA$4,MAX(BA$1:BA671)+1,"")</f>
        <v/>
      </c>
      <c r="BB672" s="7" t="str">
        <f>IF($J672=BB$4,MAX(BB$1:BB671)+1,"")</f>
        <v/>
      </c>
      <c r="BC672" s="7" t="str">
        <f>IF($J672=BC$4,MAX(BC$1:BC671)+1,"")</f>
        <v/>
      </c>
      <c r="BD672" s="7" t="str">
        <f>IF($J672=BD$4,MAX(BD$1:BD671)+1,"")</f>
        <v/>
      </c>
      <c r="BE672" s="7" t="str">
        <f>IF($J672=BE$4,MAX(BE$1:BE671)+1,"")</f>
        <v/>
      </c>
      <c r="BF672" s="7" t="str">
        <f>IF($J672=BF$4,MAX(BF$1:BF671)+1,"")</f>
        <v/>
      </c>
      <c r="BG672" s="7" t="str">
        <f>IF($J672=BG$4,MAX(BG$1:BG671)+1,"")</f>
        <v/>
      </c>
      <c r="BH672" s="7" t="str">
        <f>IF($J672=BH$4,MAX(BH$1:BH671)+1,"")</f>
        <v/>
      </c>
      <c r="BI672" s="6">
        <f t="shared" si="44"/>
        <v>51</v>
      </c>
    </row>
    <row r="673" spans="1:61">
      <c r="A673" s="6" t="str">
        <f t="shared" si="41"/>
        <v>มัธยมศึกษาปีที่ 3/4-26</v>
      </c>
      <c r="B673" s="6" t="str">
        <f t="shared" si="42"/>
        <v>ช67309-52</v>
      </c>
      <c r="D673" s="7">
        <v>26</v>
      </c>
      <c r="E673" s="7" t="s">
        <v>1828</v>
      </c>
      <c r="F673" s="6" t="s">
        <v>1829</v>
      </c>
      <c r="G673" s="6" t="s">
        <v>1830</v>
      </c>
      <c r="H673" s="7" t="s">
        <v>791</v>
      </c>
      <c r="J673" s="7" t="str">
        <f>IF(K673='วิชา-ชั้นที่สอน'!$B$17,'วิชา-ชั้นที่สอน'!$A$17,IF(K673='วิชา-ชั้นที่สอน'!$B$18,'วิชา-ชั้นที่สอน'!$A$18,IF(K673='วิชา-ชั้นที่สอน'!$B$19,'วิชา-ชั้นที่สอน'!$A$19,IF(K673='วิชา-ชั้นที่สอน'!$B$20,'วิชา-ชั้นที่สอน'!$A$20,IF(K673='วิชา-ชั้นที่สอน'!$B$21,'วิชา-ชั้นที่สอน'!$A$21,IF(K673='วิชา-ชั้นที่สอน'!$B$22,'วิชา-ชั้นที่สอน'!$A$22,IF(K673='วิชา-ชั้นที่สอน'!$B$23,'วิชา-ชั้นที่สอน'!$A$23,"-")))))))</f>
        <v>ช67309</v>
      </c>
      <c r="K673" s="7" t="s">
        <v>1867</v>
      </c>
      <c r="L673" s="7" t="str">
        <f>IF(J673=0,"",IF(J673="-","",IF(J673="","",VLOOKUP(J673,'วิชา-ชั้นที่สอน'!$A$3:$F$59,3,FALSE))))</f>
        <v>นางสาวจันทนา  เกิดจันทร์ตรง</v>
      </c>
      <c r="M673" s="7" t="str">
        <f>IF(L673=$M$4,MAX(M$1:$M672)+1,"")</f>
        <v/>
      </c>
      <c r="N673" s="7" t="str">
        <f>IF($L673=N$4,MAX(N$1:N672)+1,"")</f>
        <v/>
      </c>
      <c r="O673" s="7" t="str">
        <f>IF($L673=O$4,MAX(O$1:O672)+1,"")</f>
        <v/>
      </c>
      <c r="P673" s="7" t="str">
        <f>IF($L673=P$4,MAX(P$1:P672)+1,"")</f>
        <v/>
      </c>
      <c r="Q673" s="7" t="str">
        <f>IF($L673=Q$4,MAX(Q$1:Q672)+1,"")</f>
        <v/>
      </c>
      <c r="R673" s="7" t="str">
        <f>IF($L673=R$4,MAX(R$1:R672)+1,"")</f>
        <v/>
      </c>
      <c r="S673" s="7" t="str">
        <f>IF($L673=S$4,MAX(S$1:S672)+1,"")</f>
        <v/>
      </c>
      <c r="T673" s="7" t="str">
        <f>IF($L673=T$4,MAX(T$1:T672)+1,"")</f>
        <v/>
      </c>
      <c r="U673" s="7">
        <f>IF($L673=U$4,MAX(U$1:U672)+1,"")</f>
        <v>133</v>
      </c>
      <c r="V673" s="6">
        <f t="shared" si="43"/>
        <v>133</v>
      </c>
      <c r="X673" s="7" t="str">
        <f>IF($J673=X$4,MAX(X$1:X672)+1,"")</f>
        <v/>
      </c>
      <c r="Y673" s="7" t="str">
        <f>IF($J673=Y$4,MAX(Y$1:Y672)+1,"")</f>
        <v/>
      </c>
      <c r="Z673" s="7" t="str">
        <f>IF($J673=Z$4,MAX(Z$1:Z672)+1,"")</f>
        <v/>
      </c>
      <c r="AA673" s="7" t="str">
        <f>IF($J673=AA$4,MAX(AA$1:AA672)+1,"")</f>
        <v/>
      </c>
      <c r="AB673" s="7" t="str">
        <f>IF($J673=AB$4,MAX(AB$1:AB672)+1,"")</f>
        <v/>
      </c>
      <c r="AC673" s="7" t="str">
        <f>IF($J673=AC$4,MAX(AC$1:AC672)+1,"")</f>
        <v/>
      </c>
      <c r="AD673" s="7" t="str">
        <f>IF($J673=AD$4,MAX(AD$1:AD672)+1,"")</f>
        <v/>
      </c>
      <c r="AE673" s="7" t="str">
        <f>IF($J673=AE$4,MAX(AE$1:AE672)+1,"")</f>
        <v/>
      </c>
      <c r="AF673" s="7" t="str">
        <f>IF($J673=AF$4,MAX(AF$1:AF672)+1,"")</f>
        <v/>
      </c>
      <c r="AG673" s="7" t="str">
        <f>IF($J673=AG$4,MAX(AG$1:AG672)+1,"")</f>
        <v/>
      </c>
      <c r="AH673" s="7" t="str">
        <f>IF($J673=AH$4,MAX(AH$1:AH672)+1,"")</f>
        <v/>
      </c>
      <c r="AI673" s="7" t="str">
        <f>IF($J673=AI$4,MAX(AI$1:AI672)+1,"")</f>
        <v/>
      </c>
      <c r="AJ673" s="7" t="str">
        <f>IF($J673=AJ$4,MAX(AJ$1:AJ672)+1,"")</f>
        <v/>
      </c>
      <c r="AK673" s="7" t="str">
        <f>IF($J673=AK$4,MAX(AK$1:AK672)+1,"")</f>
        <v/>
      </c>
      <c r="AL673" s="7" t="str">
        <f>IF($J673=AL$4,MAX(AL$1:AL672)+1,"")</f>
        <v/>
      </c>
      <c r="AM673" s="7">
        <f>IF($J673=AM$4,MAX(AM$1:AM672)+1,"")</f>
        <v>52</v>
      </c>
      <c r="AN673" s="7" t="str">
        <f>IF($J673=AN$4,MAX(AN$1:AN672)+1,"")</f>
        <v/>
      </c>
      <c r="AO673" s="7" t="str">
        <f>IF($J673=AO$4,MAX(AO$1:AO672)+1,"")</f>
        <v/>
      </c>
      <c r="AP673" s="7" t="str">
        <f>IF($J673=AP$4,MAX(AP$1:AP672)+1,"")</f>
        <v/>
      </c>
      <c r="AQ673" s="7" t="str">
        <f>IF($J673=AQ$4,MAX(AQ$1:AQ672)+1,"")</f>
        <v/>
      </c>
      <c r="AR673" s="7" t="str">
        <f>IF($J673=AR$4,MAX(AR$1:AR672)+1,"")</f>
        <v/>
      </c>
      <c r="AS673" s="7" t="str">
        <f>IF($J673=AS$4,MAX(AS$1:AS672)+1,"")</f>
        <v/>
      </c>
      <c r="AT673" s="7" t="str">
        <f>IF($J673=AT$4,MAX(AT$1:AT672)+1,"")</f>
        <v/>
      </c>
      <c r="AU673" s="7" t="str">
        <f>IF($J673=AU$4,MAX(AU$1:AU672)+1,"")</f>
        <v/>
      </c>
      <c r="AV673" s="7" t="str">
        <f>IF($J673=AV$4,MAX(AV$1:AV672)+1,"")</f>
        <v/>
      </c>
      <c r="AW673" s="7" t="str">
        <f>IF($J673=AW$4,MAX(AW$1:AW672)+1,"")</f>
        <v/>
      </c>
      <c r="AX673" s="7" t="str">
        <f>IF($J673=AX$4,MAX(AX$1:AX672)+1,"")</f>
        <v/>
      </c>
      <c r="AY673" s="7" t="str">
        <f>IF($J673=AY$4,MAX(AY$1:AY672)+1,"")</f>
        <v/>
      </c>
      <c r="AZ673" s="7" t="str">
        <f>IF($J673=AZ$4,MAX(AZ$1:AZ672)+1,"")</f>
        <v/>
      </c>
      <c r="BA673" s="7" t="str">
        <f>IF($J673=BA$4,MAX(BA$1:BA672)+1,"")</f>
        <v/>
      </c>
      <c r="BB673" s="7" t="str">
        <f>IF($J673=BB$4,MAX(BB$1:BB672)+1,"")</f>
        <v/>
      </c>
      <c r="BC673" s="7" t="str">
        <f>IF($J673=BC$4,MAX(BC$1:BC672)+1,"")</f>
        <v/>
      </c>
      <c r="BD673" s="7" t="str">
        <f>IF($J673=BD$4,MAX(BD$1:BD672)+1,"")</f>
        <v/>
      </c>
      <c r="BE673" s="7" t="str">
        <f>IF($J673=BE$4,MAX(BE$1:BE672)+1,"")</f>
        <v/>
      </c>
      <c r="BF673" s="7" t="str">
        <f>IF($J673=BF$4,MAX(BF$1:BF672)+1,"")</f>
        <v/>
      </c>
      <c r="BG673" s="7" t="str">
        <f>IF($J673=BG$4,MAX(BG$1:BG672)+1,"")</f>
        <v/>
      </c>
      <c r="BH673" s="7" t="str">
        <f>IF($J673=BH$4,MAX(BH$1:BH672)+1,"")</f>
        <v/>
      </c>
      <c r="BI673" s="6">
        <f t="shared" si="44"/>
        <v>52</v>
      </c>
    </row>
    <row r="674" spans="1:61">
      <c r="A674" s="6" t="str">
        <f t="shared" si="41"/>
        <v>มัธยมศึกษาปีที่ 3/4-27</v>
      </c>
      <c r="B674" s="6" t="str">
        <f t="shared" si="42"/>
        <v>ช67309-53</v>
      </c>
      <c r="D674" s="7">
        <v>27</v>
      </c>
      <c r="E674" s="7" t="s">
        <v>1831</v>
      </c>
      <c r="F674" s="6" t="s">
        <v>1832</v>
      </c>
      <c r="G674" s="6" t="s">
        <v>1833</v>
      </c>
      <c r="H674" s="7" t="s">
        <v>791</v>
      </c>
      <c r="J674" s="7" t="str">
        <f>IF(K674='วิชา-ชั้นที่สอน'!$B$17,'วิชา-ชั้นที่สอน'!$A$17,IF(K674='วิชา-ชั้นที่สอน'!$B$18,'วิชา-ชั้นที่สอน'!$A$18,IF(K674='วิชา-ชั้นที่สอน'!$B$19,'วิชา-ชั้นที่สอน'!$A$19,IF(K674='วิชา-ชั้นที่สอน'!$B$20,'วิชา-ชั้นที่สอน'!$A$20,IF(K674='วิชา-ชั้นที่สอน'!$B$21,'วิชา-ชั้นที่สอน'!$A$21,IF(K674='วิชา-ชั้นที่สอน'!$B$22,'วิชา-ชั้นที่สอน'!$A$22,IF(K674='วิชา-ชั้นที่สอน'!$B$23,'วิชา-ชั้นที่สอน'!$A$23,"-")))))))</f>
        <v>ช67309</v>
      </c>
      <c r="K674" s="7" t="s">
        <v>1867</v>
      </c>
      <c r="L674" s="7" t="str">
        <f>IF(J674=0,"",IF(J674="-","",IF(J674="","",VLOOKUP(J674,'วิชา-ชั้นที่สอน'!$A$3:$F$59,3,FALSE))))</f>
        <v>นางสาวจันทนา  เกิดจันทร์ตรง</v>
      </c>
      <c r="M674" s="7" t="str">
        <f>IF(L674=$M$4,MAX(M$1:$M673)+1,"")</f>
        <v/>
      </c>
      <c r="N674" s="7" t="str">
        <f>IF($L674=N$4,MAX(N$1:N673)+1,"")</f>
        <v/>
      </c>
      <c r="O674" s="7" t="str">
        <f>IF($L674=O$4,MAX(O$1:O673)+1,"")</f>
        <v/>
      </c>
      <c r="P674" s="7" t="str">
        <f>IF($L674=P$4,MAX(P$1:P673)+1,"")</f>
        <v/>
      </c>
      <c r="Q674" s="7" t="str">
        <f>IF($L674=Q$4,MAX(Q$1:Q673)+1,"")</f>
        <v/>
      </c>
      <c r="R674" s="7" t="str">
        <f>IF($L674=R$4,MAX(R$1:R673)+1,"")</f>
        <v/>
      </c>
      <c r="S674" s="7" t="str">
        <f>IF($L674=S$4,MAX(S$1:S673)+1,"")</f>
        <v/>
      </c>
      <c r="T674" s="7" t="str">
        <f>IF($L674=T$4,MAX(T$1:T673)+1,"")</f>
        <v/>
      </c>
      <c r="U674" s="7">
        <f>IF($L674=U$4,MAX(U$1:U673)+1,"")</f>
        <v>134</v>
      </c>
      <c r="V674" s="6">
        <f t="shared" si="43"/>
        <v>134</v>
      </c>
      <c r="X674" s="7" t="str">
        <f>IF($J674=X$4,MAX(X$1:X673)+1,"")</f>
        <v/>
      </c>
      <c r="Y674" s="7" t="str">
        <f>IF($J674=Y$4,MAX(Y$1:Y673)+1,"")</f>
        <v/>
      </c>
      <c r="Z674" s="7" t="str">
        <f>IF($J674=Z$4,MAX(Z$1:Z673)+1,"")</f>
        <v/>
      </c>
      <c r="AA674" s="7" t="str">
        <f>IF($J674=AA$4,MAX(AA$1:AA673)+1,"")</f>
        <v/>
      </c>
      <c r="AB674" s="7" t="str">
        <f>IF($J674=AB$4,MAX(AB$1:AB673)+1,"")</f>
        <v/>
      </c>
      <c r="AC674" s="7" t="str">
        <f>IF($J674=AC$4,MAX(AC$1:AC673)+1,"")</f>
        <v/>
      </c>
      <c r="AD674" s="7" t="str">
        <f>IF($J674=AD$4,MAX(AD$1:AD673)+1,"")</f>
        <v/>
      </c>
      <c r="AE674" s="7" t="str">
        <f>IF($J674=AE$4,MAX(AE$1:AE673)+1,"")</f>
        <v/>
      </c>
      <c r="AF674" s="7" t="str">
        <f>IF($J674=AF$4,MAX(AF$1:AF673)+1,"")</f>
        <v/>
      </c>
      <c r="AG674" s="7" t="str">
        <f>IF($J674=AG$4,MAX(AG$1:AG673)+1,"")</f>
        <v/>
      </c>
      <c r="AH674" s="7" t="str">
        <f>IF($J674=AH$4,MAX(AH$1:AH673)+1,"")</f>
        <v/>
      </c>
      <c r="AI674" s="7" t="str">
        <f>IF($J674=AI$4,MAX(AI$1:AI673)+1,"")</f>
        <v/>
      </c>
      <c r="AJ674" s="7" t="str">
        <f>IF($J674=AJ$4,MAX(AJ$1:AJ673)+1,"")</f>
        <v/>
      </c>
      <c r="AK674" s="7" t="str">
        <f>IF($J674=AK$4,MAX(AK$1:AK673)+1,"")</f>
        <v/>
      </c>
      <c r="AL674" s="7" t="str">
        <f>IF($J674=AL$4,MAX(AL$1:AL673)+1,"")</f>
        <v/>
      </c>
      <c r="AM674" s="7">
        <f>IF($J674=AM$4,MAX(AM$1:AM673)+1,"")</f>
        <v>53</v>
      </c>
      <c r="AN674" s="7" t="str">
        <f>IF($J674=AN$4,MAX(AN$1:AN673)+1,"")</f>
        <v/>
      </c>
      <c r="AO674" s="7" t="str">
        <f>IF($J674=AO$4,MAX(AO$1:AO673)+1,"")</f>
        <v/>
      </c>
      <c r="AP674" s="7" t="str">
        <f>IF($J674=AP$4,MAX(AP$1:AP673)+1,"")</f>
        <v/>
      </c>
      <c r="AQ674" s="7" t="str">
        <f>IF($J674=AQ$4,MAX(AQ$1:AQ673)+1,"")</f>
        <v/>
      </c>
      <c r="AR674" s="7" t="str">
        <f>IF($J674=AR$4,MAX(AR$1:AR673)+1,"")</f>
        <v/>
      </c>
      <c r="AS674" s="7" t="str">
        <f>IF($J674=AS$4,MAX(AS$1:AS673)+1,"")</f>
        <v/>
      </c>
      <c r="AT674" s="7" t="str">
        <f>IF($J674=AT$4,MAX(AT$1:AT673)+1,"")</f>
        <v/>
      </c>
      <c r="AU674" s="7" t="str">
        <f>IF($J674=AU$4,MAX(AU$1:AU673)+1,"")</f>
        <v/>
      </c>
      <c r="AV674" s="7" t="str">
        <f>IF($J674=AV$4,MAX(AV$1:AV673)+1,"")</f>
        <v/>
      </c>
      <c r="AW674" s="7" t="str">
        <f>IF($J674=AW$4,MAX(AW$1:AW673)+1,"")</f>
        <v/>
      </c>
      <c r="AX674" s="7" t="str">
        <f>IF($J674=AX$4,MAX(AX$1:AX673)+1,"")</f>
        <v/>
      </c>
      <c r="AY674" s="7" t="str">
        <f>IF($J674=AY$4,MAX(AY$1:AY673)+1,"")</f>
        <v/>
      </c>
      <c r="AZ674" s="7" t="str">
        <f>IF($J674=AZ$4,MAX(AZ$1:AZ673)+1,"")</f>
        <v/>
      </c>
      <c r="BA674" s="7" t="str">
        <f>IF($J674=BA$4,MAX(BA$1:BA673)+1,"")</f>
        <v/>
      </c>
      <c r="BB674" s="7" t="str">
        <f>IF($J674=BB$4,MAX(BB$1:BB673)+1,"")</f>
        <v/>
      </c>
      <c r="BC674" s="7" t="str">
        <f>IF($J674=BC$4,MAX(BC$1:BC673)+1,"")</f>
        <v/>
      </c>
      <c r="BD674" s="7" t="str">
        <f>IF($J674=BD$4,MAX(BD$1:BD673)+1,"")</f>
        <v/>
      </c>
      <c r="BE674" s="7" t="str">
        <f>IF($J674=BE$4,MAX(BE$1:BE673)+1,"")</f>
        <v/>
      </c>
      <c r="BF674" s="7" t="str">
        <f>IF($J674=BF$4,MAX(BF$1:BF673)+1,"")</f>
        <v/>
      </c>
      <c r="BG674" s="7" t="str">
        <f>IF($J674=BG$4,MAX(BG$1:BG673)+1,"")</f>
        <v/>
      </c>
      <c r="BH674" s="7" t="str">
        <f>IF($J674=BH$4,MAX(BH$1:BH673)+1,"")</f>
        <v/>
      </c>
      <c r="BI674" s="6">
        <f t="shared" si="44"/>
        <v>53</v>
      </c>
    </row>
    <row r="675" spans="1:61">
      <c r="A675" s="6" t="str">
        <f t="shared" si="41"/>
        <v>มัธยมศึกษาปีที่ 3/4-28</v>
      </c>
      <c r="B675" s="6" t="str">
        <f t="shared" si="42"/>
        <v>ช67309-54</v>
      </c>
      <c r="D675" s="7">
        <v>28</v>
      </c>
      <c r="E675" s="7" t="s">
        <v>1834</v>
      </c>
      <c r="F675" s="6" t="s">
        <v>2077</v>
      </c>
      <c r="G675" s="6" t="s">
        <v>1835</v>
      </c>
      <c r="H675" s="7" t="s">
        <v>791</v>
      </c>
      <c r="J675" s="7" t="str">
        <f>IF(K675='วิชา-ชั้นที่สอน'!$B$17,'วิชา-ชั้นที่สอน'!$A$17,IF(K675='วิชา-ชั้นที่สอน'!$B$18,'วิชา-ชั้นที่สอน'!$A$18,IF(K675='วิชา-ชั้นที่สอน'!$B$19,'วิชา-ชั้นที่สอน'!$A$19,IF(K675='วิชา-ชั้นที่สอน'!$B$20,'วิชา-ชั้นที่สอน'!$A$20,IF(K675='วิชา-ชั้นที่สอน'!$B$21,'วิชา-ชั้นที่สอน'!$A$21,IF(K675='วิชา-ชั้นที่สอน'!$B$22,'วิชา-ชั้นที่สอน'!$A$22,IF(K675='วิชา-ชั้นที่สอน'!$B$23,'วิชา-ชั้นที่สอน'!$A$23,"-")))))))</f>
        <v>ช67309</v>
      </c>
      <c r="K675" s="7" t="s">
        <v>1867</v>
      </c>
      <c r="L675" s="7" t="str">
        <f>IF(J675=0,"",IF(J675="-","",IF(J675="","",VLOOKUP(J675,'วิชา-ชั้นที่สอน'!$A$3:$F$59,3,FALSE))))</f>
        <v>นางสาวจันทนา  เกิดจันทร์ตรง</v>
      </c>
      <c r="M675" s="7" t="str">
        <f>IF(L675=$M$4,MAX(M$1:$M674)+1,"")</f>
        <v/>
      </c>
      <c r="N675" s="7" t="str">
        <f>IF($L675=N$4,MAX(N$1:N674)+1,"")</f>
        <v/>
      </c>
      <c r="O675" s="7" t="str">
        <f>IF($L675=O$4,MAX(O$1:O674)+1,"")</f>
        <v/>
      </c>
      <c r="P675" s="7" t="str">
        <f>IF($L675=P$4,MAX(P$1:P674)+1,"")</f>
        <v/>
      </c>
      <c r="Q675" s="7" t="str">
        <f>IF($L675=Q$4,MAX(Q$1:Q674)+1,"")</f>
        <v/>
      </c>
      <c r="R675" s="7" t="str">
        <f>IF($L675=R$4,MAX(R$1:R674)+1,"")</f>
        <v/>
      </c>
      <c r="S675" s="7" t="str">
        <f>IF($L675=S$4,MAX(S$1:S674)+1,"")</f>
        <v/>
      </c>
      <c r="T675" s="7" t="str">
        <f>IF($L675=T$4,MAX(T$1:T674)+1,"")</f>
        <v/>
      </c>
      <c r="U675" s="7">
        <f>IF($L675=U$4,MAX(U$1:U674)+1,"")</f>
        <v>135</v>
      </c>
      <c r="V675" s="6">
        <f t="shared" si="43"/>
        <v>135</v>
      </c>
      <c r="X675" s="7" t="str">
        <f>IF($J675=X$4,MAX(X$1:X674)+1,"")</f>
        <v/>
      </c>
      <c r="Y675" s="7" t="str">
        <f>IF($J675=Y$4,MAX(Y$1:Y674)+1,"")</f>
        <v/>
      </c>
      <c r="Z675" s="7" t="str">
        <f>IF($J675=Z$4,MAX(Z$1:Z674)+1,"")</f>
        <v/>
      </c>
      <c r="AA675" s="7" t="str">
        <f>IF($J675=AA$4,MAX(AA$1:AA674)+1,"")</f>
        <v/>
      </c>
      <c r="AB675" s="7" t="str">
        <f>IF($J675=AB$4,MAX(AB$1:AB674)+1,"")</f>
        <v/>
      </c>
      <c r="AC675" s="7" t="str">
        <f>IF($J675=AC$4,MAX(AC$1:AC674)+1,"")</f>
        <v/>
      </c>
      <c r="AD675" s="7" t="str">
        <f>IF($J675=AD$4,MAX(AD$1:AD674)+1,"")</f>
        <v/>
      </c>
      <c r="AE675" s="7" t="str">
        <f>IF($J675=AE$4,MAX(AE$1:AE674)+1,"")</f>
        <v/>
      </c>
      <c r="AF675" s="7" t="str">
        <f>IF($J675=AF$4,MAX(AF$1:AF674)+1,"")</f>
        <v/>
      </c>
      <c r="AG675" s="7" t="str">
        <f>IF($J675=AG$4,MAX(AG$1:AG674)+1,"")</f>
        <v/>
      </c>
      <c r="AH675" s="7" t="str">
        <f>IF($J675=AH$4,MAX(AH$1:AH674)+1,"")</f>
        <v/>
      </c>
      <c r="AI675" s="7" t="str">
        <f>IF($J675=AI$4,MAX(AI$1:AI674)+1,"")</f>
        <v/>
      </c>
      <c r="AJ675" s="7" t="str">
        <f>IF($J675=AJ$4,MAX(AJ$1:AJ674)+1,"")</f>
        <v/>
      </c>
      <c r="AK675" s="7" t="str">
        <f>IF($J675=AK$4,MAX(AK$1:AK674)+1,"")</f>
        <v/>
      </c>
      <c r="AL675" s="7" t="str">
        <f>IF($J675=AL$4,MAX(AL$1:AL674)+1,"")</f>
        <v/>
      </c>
      <c r="AM675" s="7">
        <f>IF($J675=AM$4,MAX(AM$1:AM674)+1,"")</f>
        <v>54</v>
      </c>
      <c r="AN675" s="7" t="str">
        <f>IF($J675=AN$4,MAX(AN$1:AN674)+1,"")</f>
        <v/>
      </c>
      <c r="AO675" s="7" t="str">
        <f>IF($J675=AO$4,MAX(AO$1:AO674)+1,"")</f>
        <v/>
      </c>
      <c r="AP675" s="7" t="str">
        <f>IF($J675=AP$4,MAX(AP$1:AP674)+1,"")</f>
        <v/>
      </c>
      <c r="AQ675" s="7" t="str">
        <f>IF($J675=AQ$4,MAX(AQ$1:AQ674)+1,"")</f>
        <v/>
      </c>
      <c r="AR675" s="7" t="str">
        <f>IF($J675=AR$4,MAX(AR$1:AR674)+1,"")</f>
        <v/>
      </c>
      <c r="AS675" s="7" t="str">
        <f>IF($J675=AS$4,MAX(AS$1:AS674)+1,"")</f>
        <v/>
      </c>
      <c r="AT675" s="7" t="str">
        <f>IF($J675=AT$4,MAX(AT$1:AT674)+1,"")</f>
        <v/>
      </c>
      <c r="AU675" s="7" t="str">
        <f>IF($J675=AU$4,MAX(AU$1:AU674)+1,"")</f>
        <v/>
      </c>
      <c r="AV675" s="7" t="str">
        <f>IF($J675=AV$4,MAX(AV$1:AV674)+1,"")</f>
        <v/>
      </c>
      <c r="AW675" s="7" t="str">
        <f>IF($J675=AW$4,MAX(AW$1:AW674)+1,"")</f>
        <v/>
      </c>
      <c r="AX675" s="7" t="str">
        <f>IF($J675=AX$4,MAX(AX$1:AX674)+1,"")</f>
        <v/>
      </c>
      <c r="AY675" s="7" t="str">
        <f>IF($J675=AY$4,MAX(AY$1:AY674)+1,"")</f>
        <v/>
      </c>
      <c r="AZ675" s="7" t="str">
        <f>IF($J675=AZ$4,MAX(AZ$1:AZ674)+1,"")</f>
        <v/>
      </c>
      <c r="BA675" s="7" t="str">
        <f>IF($J675=BA$4,MAX(BA$1:BA674)+1,"")</f>
        <v/>
      </c>
      <c r="BB675" s="7" t="str">
        <f>IF($J675=BB$4,MAX(BB$1:BB674)+1,"")</f>
        <v/>
      </c>
      <c r="BC675" s="7" t="str">
        <f>IF($J675=BC$4,MAX(BC$1:BC674)+1,"")</f>
        <v/>
      </c>
      <c r="BD675" s="7" t="str">
        <f>IF($J675=BD$4,MAX(BD$1:BD674)+1,"")</f>
        <v/>
      </c>
      <c r="BE675" s="7" t="str">
        <f>IF($J675=BE$4,MAX(BE$1:BE674)+1,"")</f>
        <v/>
      </c>
      <c r="BF675" s="7" t="str">
        <f>IF($J675=BF$4,MAX(BF$1:BF674)+1,"")</f>
        <v/>
      </c>
      <c r="BG675" s="7" t="str">
        <f>IF($J675=BG$4,MAX(BG$1:BG674)+1,"")</f>
        <v/>
      </c>
      <c r="BH675" s="7" t="str">
        <f>IF($J675=BH$4,MAX(BH$1:BH674)+1,"")</f>
        <v/>
      </c>
      <c r="BI675" s="6">
        <f t="shared" si="44"/>
        <v>54</v>
      </c>
    </row>
    <row r="676" spans="1:61">
      <c r="A676" s="6" t="str">
        <f t="shared" si="41"/>
        <v>มัธยมศึกษาปีที่ 3/4-29</v>
      </c>
      <c r="B676" s="6" t="str">
        <f t="shared" si="42"/>
        <v>ช67309-55</v>
      </c>
      <c r="D676" s="7">
        <v>29</v>
      </c>
      <c r="E676" s="7" t="s">
        <v>1836</v>
      </c>
      <c r="F676" s="6" t="s">
        <v>1422</v>
      </c>
      <c r="G676" s="6" t="s">
        <v>1837</v>
      </c>
      <c r="H676" s="7" t="s">
        <v>791</v>
      </c>
      <c r="J676" s="7" t="str">
        <f>IF(K676='วิชา-ชั้นที่สอน'!$B$17,'วิชา-ชั้นที่สอน'!$A$17,IF(K676='วิชา-ชั้นที่สอน'!$B$18,'วิชา-ชั้นที่สอน'!$A$18,IF(K676='วิชา-ชั้นที่สอน'!$B$19,'วิชา-ชั้นที่สอน'!$A$19,IF(K676='วิชา-ชั้นที่สอน'!$B$20,'วิชา-ชั้นที่สอน'!$A$20,IF(K676='วิชา-ชั้นที่สอน'!$B$21,'วิชา-ชั้นที่สอน'!$A$21,IF(K676='วิชา-ชั้นที่สอน'!$B$22,'วิชา-ชั้นที่สอน'!$A$22,IF(K676='วิชา-ชั้นที่สอน'!$B$23,'วิชา-ชั้นที่สอน'!$A$23,"-")))))))</f>
        <v>ช67309</v>
      </c>
      <c r="K676" s="7" t="s">
        <v>1867</v>
      </c>
      <c r="L676" s="7" t="str">
        <f>IF(J676=0,"",IF(J676="-","",IF(J676="","",VLOOKUP(J676,'วิชา-ชั้นที่สอน'!$A$3:$F$59,3,FALSE))))</f>
        <v>นางสาวจันทนา  เกิดจันทร์ตรง</v>
      </c>
      <c r="M676" s="7" t="str">
        <f>IF(L676=$M$4,MAX(M$1:$M675)+1,"")</f>
        <v/>
      </c>
      <c r="N676" s="7" t="str">
        <f>IF($L676=N$4,MAX(N$1:N675)+1,"")</f>
        <v/>
      </c>
      <c r="O676" s="7" t="str">
        <f>IF($L676=O$4,MAX(O$1:O675)+1,"")</f>
        <v/>
      </c>
      <c r="P676" s="7" t="str">
        <f>IF($L676=P$4,MAX(P$1:P675)+1,"")</f>
        <v/>
      </c>
      <c r="Q676" s="7" t="str">
        <f>IF($L676=Q$4,MAX(Q$1:Q675)+1,"")</f>
        <v/>
      </c>
      <c r="R676" s="7" t="str">
        <f>IF($L676=R$4,MAX(R$1:R675)+1,"")</f>
        <v/>
      </c>
      <c r="S676" s="7" t="str">
        <f>IF($L676=S$4,MAX(S$1:S675)+1,"")</f>
        <v/>
      </c>
      <c r="T676" s="7" t="str">
        <f>IF($L676=T$4,MAX(T$1:T675)+1,"")</f>
        <v/>
      </c>
      <c r="U676" s="7">
        <f>IF($L676=U$4,MAX(U$1:U675)+1,"")</f>
        <v>136</v>
      </c>
      <c r="V676" s="6">
        <f t="shared" si="43"/>
        <v>136</v>
      </c>
      <c r="X676" s="7" t="str">
        <f>IF($J676=X$4,MAX(X$1:X675)+1,"")</f>
        <v/>
      </c>
      <c r="Y676" s="7" t="str">
        <f>IF($J676=Y$4,MAX(Y$1:Y675)+1,"")</f>
        <v/>
      </c>
      <c r="Z676" s="7" t="str">
        <f>IF($J676=Z$4,MAX(Z$1:Z675)+1,"")</f>
        <v/>
      </c>
      <c r="AA676" s="7" t="str">
        <f>IF($J676=AA$4,MAX(AA$1:AA675)+1,"")</f>
        <v/>
      </c>
      <c r="AB676" s="7" t="str">
        <f>IF($J676=AB$4,MAX(AB$1:AB675)+1,"")</f>
        <v/>
      </c>
      <c r="AC676" s="7" t="str">
        <f>IF($J676=AC$4,MAX(AC$1:AC675)+1,"")</f>
        <v/>
      </c>
      <c r="AD676" s="7" t="str">
        <f>IF($J676=AD$4,MAX(AD$1:AD675)+1,"")</f>
        <v/>
      </c>
      <c r="AE676" s="7" t="str">
        <f>IF($J676=AE$4,MAX(AE$1:AE675)+1,"")</f>
        <v/>
      </c>
      <c r="AF676" s="7" t="str">
        <f>IF($J676=AF$4,MAX(AF$1:AF675)+1,"")</f>
        <v/>
      </c>
      <c r="AG676" s="7" t="str">
        <f>IF($J676=AG$4,MAX(AG$1:AG675)+1,"")</f>
        <v/>
      </c>
      <c r="AH676" s="7" t="str">
        <f>IF($J676=AH$4,MAX(AH$1:AH675)+1,"")</f>
        <v/>
      </c>
      <c r="AI676" s="7" t="str">
        <f>IF($J676=AI$4,MAX(AI$1:AI675)+1,"")</f>
        <v/>
      </c>
      <c r="AJ676" s="7" t="str">
        <f>IF($J676=AJ$4,MAX(AJ$1:AJ675)+1,"")</f>
        <v/>
      </c>
      <c r="AK676" s="7" t="str">
        <f>IF($J676=AK$4,MAX(AK$1:AK675)+1,"")</f>
        <v/>
      </c>
      <c r="AL676" s="7" t="str">
        <f>IF($J676=AL$4,MAX(AL$1:AL675)+1,"")</f>
        <v/>
      </c>
      <c r="AM676" s="7">
        <f>IF($J676=AM$4,MAX(AM$1:AM675)+1,"")</f>
        <v>55</v>
      </c>
      <c r="AN676" s="7" t="str">
        <f>IF($J676=AN$4,MAX(AN$1:AN675)+1,"")</f>
        <v/>
      </c>
      <c r="AO676" s="7" t="str">
        <f>IF($J676=AO$4,MAX(AO$1:AO675)+1,"")</f>
        <v/>
      </c>
      <c r="AP676" s="7" t="str">
        <f>IF($J676=AP$4,MAX(AP$1:AP675)+1,"")</f>
        <v/>
      </c>
      <c r="AQ676" s="7" t="str">
        <f>IF($J676=AQ$4,MAX(AQ$1:AQ675)+1,"")</f>
        <v/>
      </c>
      <c r="AR676" s="7" t="str">
        <f>IF($J676=AR$4,MAX(AR$1:AR675)+1,"")</f>
        <v/>
      </c>
      <c r="AS676" s="7" t="str">
        <f>IF($J676=AS$4,MAX(AS$1:AS675)+1,"")</f>
        <v/>
      </c>
      <c r="AT676" s="7" t="str">
        <f>IF($J676=AT$4,MAX(AT$1:AT675)+1,"")</f>
        <v/>
      </c>
      <c r="AU676" s="7" t="str">
        <f>IF($J676=AU$4,MAX(AU$1:AU675)+1,"")</f>
        <v/>
      </c>
      <c r="AV676" s="7" t="str">
        <f>IF($J676=AV$4,MAX(AV$1:AV675)+1,"")</f>
        <v/>
      </c>
      <c r="AW676" s="7" t="str">
        <f>IF($J676=AW$4,MAX(AW$1:AW675)+1,"")</f>
        <v/>
      </c>
      <c r="AX676" s="7" t="str">
        <f>IF($J676=AX$4,MAX(AX$1:AX675)+1,"")</f>
        <v/>
      </c>
      <c r="AY676" s="7" t="str">
        <f>IF($J676=AY$4,MAX(AY$1:AY675)+1,"")</f>
        <v/>
      </c>
      <c r="AZ676" s="7" t="str">
        <f>IF($J676=AZ$4,MAX(AZ$1:AZ675)+1,"")</f>
        <v/>
      </c>
      <c r="BA676" s="7" t="str">
        <f>IF($J676=BA$4,MAX(BA$1:BA675)+1,"")</f>
        <v/>
      </c>
      <c r="BB676" s="7" t="str">
        <f>IF($J676=BB$4,MAX(BB$1:BB675)+1,"")</f>
        <v/>
      </c>
      <c r="BC676" s="7" t="str">
        <f>IF($J676=BC$4,MAX(BC$1:BC675)+1,"")</f>
        <v/>
      </c>
      <c r="BD676" s="7" t="str">
        <f>IF($J676=BD$4,MAX(BD$1:BD675)+1,"")</f>
        <v/>
      </c>
      <c r="BE676" s="7" t="str">
        <f>IF($J676=BE$4,MAX(BE$1:BE675)+1,"")</f>
        <v/>
      </c>
      <c r="BF676" s="7" t="str">
        <f>IF($J676=BF$4,MAX(BF$1:BF675)+1,"")</f>
        <v/>
      </c>
      <c r="BG676" s="7" t="str">
        <f>IF($J676=BG$4,MAX(BG$1:BG675)+1,"")</f>
        <v/>
      </c>
      <c r="BH676" s="7" t="str">
        <f>IF($J676=BH$4,MAX(BH$1:BH675)+1,"")</f>
        <v/>
      </c>
      <c r="BI676" s="6">
        <f t="shared" si="44"/>
        <v>55</v>
      </c>
    </row>
    <row r="677" spans="1:61">
      <c r="A677" s="6" t="str">
        <f t="shared" si="41"/>
        <v>มัธยมศึกษาปีที่ 3/4-30</v>
      </c>
      <c r="B677" s="6" t="str">
        <f t="shared" si="42"/>
        <v>ช67309-56</v>
      </c>
      <c r="D677" s="7">
        <v>30</v>
      </c>
      <c r="E677" s="7" t="s">
        <v>1838</v>
      </c>
      <c r="F677" s="6" t="s">
        <v>1839</v>
      </c>
      <c r="G677" s="6" t="s">
        <v>1086</v>
      </c>
      <c r="H677" s="7" t="s">
        <v>791</v>
      </c>
      <c r="J677" s="7" t="str">
        <f>IF(K677='วิชา-ชั้นที่สอน'!$B$17,'วิชา-ชั้นที่สอน'!$A$17,IF(K677='วิชา-ชั้นที่สอน'!$B$18,'วิชา-ชั้นที่สอน'!$A$18,IF(K677='วิชา-ชั้นที่สอน'!$B$19,'วิชา-ชั้นที่สอน'!$A$19,IF(K677='วิชา-ชั้นที่สอน'!$B$20,'วิชา-ชั้นที่สอน'!$A$20,IF(K677='วิชา-ชั้นที่สอน'!$B$21,'วิชา-ชั้นที่สอน'!$A$21,IF(K677='วิชา-ชั้นที่สอน'!$B$22,'วิชา-ชั้นที่สอน'!$A$22,IF(K677='วิชา-ชั้นที่สอน'!$B$23,'วิชา-ชั้นที่สอน'!$A$23,"-")))))))</f>
        <v>ช67309</v>
      </c>
      <c r="K677" s="7" t="s">
        <v>1867</v>
      </c>
      <c r="L677" s="7" t="str">
        <f>IF(J677=0,"",IF(J677="-","",IF(J677="","",VLOOKUP(J677,'วิชา-ชั้นที่สอน'!$A$3:$F$59,3,FALSE))))</f>
        <v>นางสาวจันทนา  เกิดจันทร์ตรง</v>
      </c>
      <c r="M677" s="7" t="str">
        <f>IF(L677=$M$4,MAX(M$1:$M676)+1,"")</f>
        <v/>
      </c>
      <c r="N677" s="7" t="str">
        <f>IF($L677=N$4,MAX(N$1:N676)+1,"")</f>
        <v/>
      </c>
      <c r="O677" s="7" t="str">
        <f>IF($L677=O$4,MAX(O$1:O676)+1,"")</f>
        <v/>
      </c>
      <c r="P677" s="7" t="str">
        <f>IF($L677=P$4,MAX(P$1:P676)+1,"")</f>
        <v/>
      </c>
      <c r="Q677" s="7" t="str">
        <f>IF($L677=Q$4,MAX(Q$1:Q676)+1,"")</f>
        <v/>
      </c>
      <c r="R677" s="7" t="str">
        <f>IF($L677=R$4,MAX(R$1:R676)+1,"")</f>
        <v/>
      </c>
      <c r="S677" s="7" t="str">
        <f>IF($L677=S$4,MAX(S$1:S676)+1,"")</f>
        <v/>
      </c>
      <c r="T677" s="7" t="str">
        <f>IF($L677=T$4,MAX(T$1:T676)+1,"")</f>
        <v/>
      </c>
      <c r="U677" s="7">
        <f>IF($L677=U$4,MAX(U$1:U676)+1,"")</f>
        <v>137</v>
      </c>
      <c r="V677" s="6">
        <f t="shared" si="43"/>
        <v>137</v>
      </c>
      <c r="X677" s="7" t="str">
        <f>IF($J677=X$4,MAX(X$1:X676)+1,"")</f>
        <v/>
      </c>
      <c r="Y677" s="7" t="str">
        <f>IF($J677=Y$4,MAX(Y$1:Y676)+1,"")</f>
        <v/>
      </c>
      <c r="Z677" s="7" t="str">
        <f>IF($J677=Z$4,MAX(Z$1:Z676)+1,"")</f>
        <v/>
      </c>
      <c r="AA677" s="7" t="str">
        <f>IF($J677=AA$4,MAX(AA$1:AA676)+1,"")</f>
        <v/>
      </c>
      <c r="AB677" s="7" t="str">
        <f>IF($J677=AB$4,MAX(AB$1:AB676)+1,"")</f>
        <v/>
      </c>
      <c r="AC677" s="7" t="str">
        <f>IF($J677=AC$4,MAX(AC$1:AC676)+1,"")</f>
        <v/>
      </c>
      <c r="AD677" s="7" t="str">
        <f>IF($J677=AD$4,MAX(AD$1:AD676)+1,"")</f>
        <v/>
      </c>
      <c r="AE677" s="7" t="str">
        <f>IF($J677=AE$4,MAX(AE$1:AE676)+1,"")</f>
        <v/>
      </c>
      <c r="AF677" s="7" t="str">
        <f>IF($J677=AF$4,MAX(AF$1:AF676)+1,"")</f>
        <v/>
      </c>
      <c r="AG677" s="7" t="str">
        <f>IF($J677=AG$4,MAX(AG$1:AG676)+1,"")</f>
        <v/>
      </c>
      <c r="AH677" s="7" t="str">
        <f>IF($J677=AH$4,MAX(AH$1:AH676)+1,"")</f>
        <v/>
      </c>
      <c r="AI677" s="7" t="str">
        <f>IF($J677=AI$4,MAX(AI$1:AI676)+1,"")</f>
        <v/>
      </c>
      <c r="AJ677" s="7" t="str">
        <f>IF($J677=AJ$4,MAX(AJ$1:AJ676)+1,"")</f>
        <v/>
      </c>
      <c r="AK677" s="7" t="str">
        <f>IF($J677=AK$4,MAX(AK$1:AK676)+1,"")</f>
        <v/>
      </c>
      <c r="AL677" s="7" t="str">
        <f>IF($J677=AL$4,MAX(AL$1:AL676)+1,"")</f>
        <v/>
      </c>
      <c r="AM677" s="7">
        <f>IF($J677=AM$4,MAX(AM$1:AM676)+1,"")</f>
        <v>56</v>
      </c>
      <c r="AN677" s="7" t="str">
        <f>IF($J677=AN$4,MAX(AN$1:AN676)+1,"")</f>
        <v/>
      </c>
      <c r="AO677" s="7" t="str">
        <f>IF($J677=AO$4,MAX(AO$1:AO676)+1,"")</f>
        <v/>
      </c>
      <c r="AP677" s="7" t="str">
        <f>IF($J677=AP$4,MAX(AP$1:AP676)+1,"")</f>
        <v/>
      </c>
      <c r="AQ677" s="7" t="str">
        <f>IF($J677=AQ$4,MAX(AQ$1:AQ676)+1,"")</f>
        <v/>
      </c>
      <c r="AR677" s="7" t="str">
        <f>IF($J677=AR$4,MAX(AR$1:AR676)+1,"")</f>
        <v/>
      </c>
      <c r="AS677" s="7" t="str">
        <f>IF($J677=AS$4,MAX(AS$1:AS676)+1,"")</f>
        <v/>
      </c>
      <c r="AT677" s="7" t="str">
        <f>IF($J677=AT$4,MAX(AT$1:AT676)+1,"")</f>
        <v/>
      </c>
      <c r="AU677" s="7" t="str">
        <f>IF($J677=AU$4,MAX(AU$1:AU676)+1,"")</f>
        <v/>
      </c>
      <c r="AV677" s="7" t="str">
        <f>IF($J677=AV$4,MAX(AV$1:AV676)+1,"")</f>
        <v/>
      </c>
      <c r="AW677" s="7" t="str">
        <f>IF($J677=AW$4,MAX(AW$1:AW676)+1,"")</f>
        <v/>
      </c>
      <c r="AX677" s="7" t="str">
        <f>IF($J677=AX$4,MAX(AX$1:AX676)+1,"")</f>
        <v/>
      </c>
      <c r="AY677" s="7" t="str">
        <f>IF($J677=AY$4,MAX(AY$1:AY676)+1,"")</f>
        <v/>
      </c>
      <c r="AZ677" s="7" t="str">
        <f>IF($J677=AZ$4,MAX(AZ$1:AZ676)+1,"")</f>
        <v/>
      </c>
      <c r="BA677" s="7" t="str">
        <f>IF($J677=BA$4,MAX(BA$1:BA676)+1,"")</f>
        <v/>
      </c>
      <c r="BB677" s="7" t="str">
        <f>IF($J677=BB$4,MAX(BB$1:BB676)+1,"")</f>
        <v/>
      </c>
      <c r="BC677" s="7" t="str">
        <f>IF($J677=BC$4,MAX(BC$1:BC676)+1,"")</f>
        <v/>
      </c>
      <c r="BD677" s="7" t="str">
        <f>IF($J677=BD$4,MAX(BD$1:BD676)+1,"")</f>
        <v/>
      </c>
      <c r="BE677" s="7" t="str">
        <f>IF($J677=BE$4,MAX(BE$1:BE676)+1,"")</f>
        <v/>
      </c>
      <c r="BF677" s="7" t="str">
        <f>IF($J677=BF$4,MAX(BF$1:BF676)+1,"")</f>
        <v/>
      </c>
      <c r="BG677" s="7" t="str">
        <f>IF($J677=BG$4,MAX(BG$1:BG676)+1,"")</f>
        <v/>
      </c>
      <c r="BH677" s="7" t="str">
        <f>IF($J677=BH$4,MAX(BH$1:BH676)+1,"")</f>
        <v/>
      </c>
      <c r="BI677" s="6">
        <f t="shared" si="44"/>
        <v>56</v>
      </c>
    </row>
    <row r="678" spans="1:61">
      <c r="A678" s="6" t="str">
        <f t="shared" si="41"/>
        <v>มัธยมศึกษาปีที่ 3/4-31</v>
      </c>
      <c r="B678" s="6" t="str">
        <f t="shared" si="42"/>
        <v>ช67309-57</v>
      </c>
      <c r="D678" s="7">
        <v>31</v>
      </c>
      <c r="E678" s="7" t="s">
        <v>1840</v>
      </c>
      <c r="F678" s="6" t="s">
        <v>1841</v>
      </c>
      <c r="G678" s="6" t="s">
        <v>1842</v>
      </c>
      <c r="H678" s="7" t="s">
        <v>791</v>
      </c>
      <c r="J678" s="7" t="str">
        <f>IF(K678='วิชา-ชั้นที่สอน'!$B$17,'วิชา-ชั้นที่สอน'!$A$17,IF(K678='วิชา-ชั้นที่สอน'!$B$18,'วิชา-ชั้นที่สอน'!$A$18,IF(K678='วิชา-ชั้นที่สอน'!$B$19,'วิชา-ชั้นที่สอน'!$A$19,IF(K678='วิชา-ชั้นที่สอน'!$B$20,'วิชา-ชั้นที่สอน'!$A$20,IF(K678='วิชา-ชั้นที่สอน'!$B$21,'วิชา-ชั้นที่สอน'!$A$21,IF(K678='วิชา-ชั้นที่สอน'!$B$22,'วิชา-ชั้นที่สอน'!$A$22,IF(K678='วิชา-ชั้นที่สอน'!$B$23,'วิชา-ชั้นที่สอน'!$A$23,"-")))))))</f>
        <v>ช67309</v>
      </c>
      <c r="K678" s="7" t="s">
        <v>1867</v>
      </c>
      <c r="L678" s="7" t="str">
        <f>IF(J678=0,"",IF(J678="-","",IF(J678="","",VLOOKUP(J678,'วิชา-ชั้นที่สอน'!$A$3:$F$59,3,FALSE))))</f>
        <v>นางสาวจันทนา  เกิดจันทร์ตรง</v>
      </c>
      <c r="M678" s="7" t="str">
        <f>IF(L678=$M$4,MAX(M$1:$M677)+1,"")</f>
        <v/>
      </c>
      <c r="N678" s="7" t="str">
        <f>IF($L678=N$4,MAX(N$1:N677)+1,"")</f>
        <v/>
      </c>
      <c r="O678" s="7" t="str">
        <f>IF($L678=O$4,MAX(O$1:O677)+1,"")</f>
        <v/>
      </c>
      <c r="P678" s="7" t="str">
        <f>IF($L678=P$4,MAX(P$1:P677)+1,"")</f>
        <v/>
      </c>
      <c r="Q678" s="7" t="str">
        <f>IF($L678=Q$4,MAX(Q$1:Q677)+1,"")</f>
        <v/>
      </c>
      <c r="R678" s="7" t="str">
        <f>IF($L678=R$4,MAX(R$1:R677)+1,"")</f>
        <v/>
      </c>
      <c r="S678" s="7" t="str">
        <f>IF($L678=S$4,MAX(S$1:S677)+1,"")</f>
        <v/>
      </c>
      <c r="T678" s="7" t="str">
        <f>IF($L678=T$4,MAX(T$1:T677)+1,"")</f>
        <v/>
      </c>
      <c r="U678" s="7">
        <f>IF($L678=U$4,MAX(U$1:U677)+1,"")</f>
        <v>138</v>
      </c>
      <c r="V678" s="6">
        <f t="shared" si="43"/>
        <v>138</v>
      </c>
      <c r="X678" s="7" t="str">
        <f>IF($J678=X$4,MAX(X$1:X677)+1,"")</f>
        <v/>
      </c>
      <c r="Y678" s="7" t="str">
        <f>IF($J678=Y$4,MAX(Y$1:Y677)+1,"")</f>
        <v/>
      </c>
      <c r="Z678" s="7" t="str">
        <f>IF($J678=Z$4,MAX(Z$1:Z677)+1,"")</f>
        <v/>
      </c>
      <c r="AA678" s="7" t="str">
        <f>IF($J678=AA$4,MAX(AA$1:AA677)+1,"")</f>
        <v/>
      </c>
      <c r="AB678" s="7" t="str">
        <f>IF($J678=AB$4,MAX(AB$1:AB677)+1,"")</f>
        <v/>
      </c>
      <c r="AC678" s="7" t="str">
        <f>IF($J678=AC$4,MAX(AC$1:AC677)+1,"")</f>
        <v/>
      </c>
      <c r="AD678" s="7" t="str">
        <f>IF($J678=AD$4,MAX(AD$1:AD677)+1,"")</f>
        <v/>
      </c>
      <c r="AE678" s="7" t="str">
        <f>IF($J678=AE$4,MAX(AE$1:AE677)+1,"")</f>
        <v/>
      </c>
      <c r="AF678" s="7" t="str">
        <f>IF($J678=AF$4,MAX(AF$1:AF677)+1,"")</f>
        <v/>
      </c>
      <c r="AG678" s="7" t="str">
        <f>IF($J678=AG$4,MAX(AG$1:AG677)+1,"")</f>
        <v/>
      </c>
      <c r="AH678" s="7" t="str">
        <f>IF($J678=AH$4,MAX(AH$1:AH677)+1,"")</f>
        <v/>
      </c>
      <c r="AI678" s="7" t="str">
        <f>IF($J678=AI$4,MAX(AI$1:AI677)+1,"")</f>
        <v/>
      </c>
      <c r="AJ678" s="7" t="str">
        <f>IF($J678=AJ$4,MAX(AJ$1:AJ677)+1,"")</f>
        <v/>
      </c>
      <c r="AK678" s="7" t="str">
        <f>IF($J678=AK$4,MAX(AK$1:AK677)+1,"")</f>
        <v/>
      </c>
      <c r="AL678" s="7" t="str">
        <f>IF($J678=AL$4,MAX(AL$1:AL677)+1,"")</f>
        <v/>
      </c>
      <c r="AM678" s="7">
        <f>IF($J678=AM$4,MAX(AM$1:AM677)+1,"")</f>
        <v>57</v>
      </c>
      <c r="AN678" s="7" t="str">
        <f>IF($J678=AN$4,MAX(AN$1:AN677)+1,"")</f>
        <v/>
      </c>
      <c r="AO678" s="7" t="str">
        <f>IF($J678=AO$4,MAX(AO$1:AO677)+1,"")</f>
        <v/>
      </c>
      <c r="AP678" s="7" t="str">
        <f>IF($J678=AP$4,MAX(AP$1:AP677)+1,"")</f>
        <v/>
      </c>
      <c r="AQ678" s="7" t="str">
        <f>IF($J678=AQ$4,MAX(AQ$1:AQ677)+1,"")</f>
        <v/>
      </c>
      <c r="AR678" s="7" t="str">
        <f>IF($J678=AR$4,MAX(AR$1:AR677)+1,"")</f>
        <v/>
      </c>
      <c r="AS678" s="7" t="str">
        <f>IF($J678=AS$4,MAX(AS$1:AS677)+1,"")</f>
        <v/>
      </c>
      <c r="AT678" s="7" t="str">
        <f>IF($J678=AT$4,MAX(AT$1:AT677)+1,"")</f>
        <v/>
      </c>
      <c r="AU678" s="7" t="str">
        <f>IF($J678=AU$4,MAX(AU$1:AU677)+1,"")</f>
        <v/>
      </c>
      <c r="AV678" s="7" t="str">
        <f>IF($J678=AV$4,MAX(AV$1:AV677)+1,"")</f>
        <v/>
      </c>
      <c r="AW678" s="7" t="str">
        <f>IF($J678=AW$4,MAX(AW$1:AW677)+1,"")</f>
        <v/>
      </c>
      <c r="AX678" s="7" t="str">
        <f>IF($J678=AX$4,MAX(AX$1:AX677)+1,"")</f>
        <v/>
      </c>
      <c r="AY678" s="7" t="str">
        <f>IF($J678=AY$4,MAX(AY$1:AY677)+1,"")</f>
        <v/>
      </c>
      <c r="AZ678" s="7" t="str">
        <f>IF($J678=AZ$4,MAX(AZ$1:AZ677)+1,"")</f>
        <v/>
      </c>
      <c r="BA678" s="7" t="str">
        <f>IF($J678=BA$4,MAX(BA$1:BA677)+1,"")</f>
        <v/>
      </c>
      <c r="BB678" s="7" t="str">
        <f>IF($J678=BB$4,MAX(BB$1:BB677)+1,"")</f>
        <v/>
      </c>
      <c r="BC678" s="7" t="str">
        <f>IF($J678=BC$4,MAX(BC$1:BC677)+1,"")</f>
        <v/>
      </c>
      <c r="BD678" s="7" t="str">
        <f>IF($J678=BD$4,MAX(BD$1:BD677)+1,"")</f>
        <v/>
      </c>
      <c r="BE678" s="7" t="str">
        <f>IF($J678=BE$4,MAX(BE$1:BE677)+1,"")</f>
        <v/>
      </c>
      <c r="BF678" s="7" t="str">
        <f>IF($J678=BF$4,MAX(BF$1:BF677)+1,"")</f>
        <v/>
      </c>
      <c r="BG678" s="7" t="str">
        <f>IF($J678=BG$4,MAX(BG$1:BG677)+1,"")</f>
        <v/>
      </c>
      <c r="BH678" s="7" t="str">
        <f>IF($J678=BH$4,MAX(BH$1:BH677)+1,"")</f>
        <v/>
      </c>
      <c r="BI678" s="6">
        <f t="shared" si="44"/>
        <v>57</v>
      </c>
    </row>
    <row r="679" spans="1:61">
      <c r="A679" s="6" t="str">
        <f t="shared" si="41"/>
        <v>มัธยมศึกษาปีที่ 3/4-32</v>
      </c>
      <c r="B679" s="6" t="str">
        <f>J679&amp;"-"&amp;BI679</f>
        <v>ช67309-58</v>
      </c>
      <c r="D679" s="7">
        <v>32</v>
      </c>
      <c r="E679" s="7" t="s">
        <v>1843</v>
      </c>
      <c r="F679" s="6" t="s">
        <v>1518</v>
      </c>
      <c r="G679" s="6" t="s">
        <v>1844</v>
      </c>
      <c r="H679" s="7" t="s">
        <v>791</v>
      </c>
      <c r="J679" s="7" t="str">
        <f>IF(K679='วิชา-ชั้นที่สอน'!$B$17,'วิชา-ชั้นที่สอน'!$A$17,IF(K679='วิชา-ชั้นที่สอน'!$B$18,'วิชา-ชั้นที่สอน'!$A$18,IF(K679='วิชา-ชั้นที่สอน'!$B$19,'วิชา-ชั้นที่สอน'!$A$19,IF(K679='วิชา-ชั้นที่สอน'!$B$20,'วิชา-ชั้นที่สอน'!$A$20,IF(K679='วิชา-ชั้นที่สอน'!$B$21,'วิชา-ชั้นที่สอน'!$A$21,IF(K679='วิชา-ชั้นที่สอน'!$B$22,'วิชา-ชั้นที่สอน'!$A$22,IF(K679='วิชา-ชั้นที่สอน'!$B$23,'วิชา-ชั้นที่สอน'!$A$23,"-")))))))</f>
        <v>ช67309</v>
      </c>
      <c r="K679" s="7" t="s">
        <v>1867</v>
      </c>
      <c r="L679" s="7" t="str">
        <f>IF(J679=0,"",IF(J679="-","",IF(J679="","",VLOOKUP(J679,'วิชา-ชั้นที่สอน'!$A$3:$F$59,3,FALSE))))</f>
        <v>นางสาวจันทนา  เกิดจันทร์ตรง</v>
      </c>
      <c r="M679" s="7" t="str">
        <f>IF(L679=$M$4,MAX(M$1:$M678)+1,"")</f>
        <v/>
      </c>
      <c r="N679" s="7" t="str">
        <f>IF($L679=N$4,MAX(N$1:N678)+1,"")</f>
        <v/>
      </c>
      <c r="O679" s="7" t="str">
        <f>IF($L679=O$4,MAX(O$1:O678)+1,"")</f>
        <v/>
      </c>
      <c r="P679" s="7" t="str">
        <f>IF($L679=P$4,MAX(P$1:P678)+1,"")</f>
        <v/>
      </c>
      <c r="Q679" s="7" t="str">
        <f>IF($L679=Q$4,MAX(Q$1:Q678)+1,"")</f>
        <v/>
      </c>
      <c r="R679" s="7" t="str">
        <f>IF($L679=R$4,MAX(R$1:R678)+1,"")</f>
        <v/>
      </c>
      <c r="S679" s="7" t="str">
        <f>IF($L679=S$4,MAX(S$1:S678)+1,"")</f>
        <v/>
      </c>
      <c r="T679" s="7" t="str">
        <f>IF($L679=T$4,MAX(T$1:T678)+1,"")</f>
        <v/>
      </c>
      <c r="U679" s="7">
        <f>IF($L679=U$4,MAX(U$1:U678)+1,"")</f>
        <v>139</v>
      </c>
      <c r="V679" s="6">
        <f t="shared" si="43"/>
        <v>139</v>
      </c>
      <c r="X679" s="7" t="str">
        <f>IF($J679=X$4,MAX(X$1:X678)+1,"")</f>
        <v/>
      </c>
      <c r="Y679" s="7" t="str">
        <f>IF($J679=Y$4,MAX(Y$1:Y678)+1,"")</f>
        <v/>
      </c>
      <c r="Z679" s="7" t="str">
        <f>IF($J679=Z$4,MAX(Z$1:Z678)+1,"")</f>
        <v/>
      </c>
      <c r="AA679" s="7" t="str">
        <f>IF($J679=AA$4,MAX(AA$1:AA678)+1,"")</f>
        <v/>
      </c>
      <c r="AB679" s="7" t="str">
        <f>IF($J679=AB$4,MAX(AB$1:AB678)+1,"")</f>
        <v/>
      </c>
      <c r="AC679" s="7" t="str">
        <f>IF($J679=AC$4,MAX(AC$1:AC678)+1,"")</f>
        <v/>
      </c>
      <c r="AD679" s="7" t="str">
        <f>IF($J679=AD$4,MAX(AD$1:AD678)+1,"")</f>
        <v/>
      </c>
      <c r="AE679" s="7" t="str">
        <f>IF($J679=AE$4,MAX(AE$1:AE678)+1,"")</f>
        <v/>
      </c>
      <c r="AF679" s="7" t="str">
        <f>IF($J679=AF$4,MAX(AF$1:AF678)+1,"")</f>
        <v/>
      </c>
      <c r="AG679" s="7" t="str">
        <f>IF($J679=AG$4,MAX(AG$1:AG678)+1,"")</f>
        <v/>
      </c>
      <c r="AH679" s="7" t="str">
        <f>IF($J679=AH$4,MAX(AH$1:AH678)+1,"")</f>
        <v/>
      </c>
      <c r="AI679" s="7" t="str">
        <f>IF($J679=AI$4,MAX(AI$1:AI678)+1,"")</f>
        <v/>
      </c>
      <c r="AJ679" s="7" t="str">
        <f>IF($J679=AJ$4,MAX(AJ$1:AJ678)+1,"")</f>
        <v/>
      </c>
      <c r="AK679" s="7" t="str">
        <f>IF($J679=AK$4,MAX(AK$1:AK678)+1,"")</f>
        <v/>
      </c>
      <c r="AL679" s="7" t="str">
        <f>IF($J679=AL$4,MAX(AL$1:AL678)+1,"")</f>
        <v/>
      </c>
      <c r="AM679" s="7">
        <f>IF($J679=AM$4,MAX(AM$1:AM678)+1,"")</f>
        <v>58</v>
      </c>
      <c r="AN679" s="7" t="str">
        <f>IF($J679=AN$4,MAX(AN$1:AN678)+1,"")</f>
        <v/>
      </c>
      <c r="AO679" s="7" t="str">
        <f>IF($J679=AO$4,MAX(AO$1:AO678)+1,"")</f>
        <v/>
      </c>
      <c r="AP679" s="7" t="str">
        <f>IF($J679=AP$4,MAX(AP$1:AP678)+1,"")</f>
        <v/>
      </c>
      <c r="AQ679" s="7" t="str">
        <f>IF($J679=AQ$4,MAX(AQ$1:AQ678)+1,"")</f>
        <v/>
      </c>
      <c r="AR679" s="7" t="str">
        <f>IF($J679=AR$4,MAX(AR$1:AR678)+1,"")</f>
        <v/>
      </c>
      <c r="AS679" s="7" t="str">
        <f>IF($J679=AS$4,MAX(AS$1:AS678)+1,"")</f>
        <v/>
      </c>
      <c r="AT679" s="7" t="str">
        <f>IF($J679=AT$4,MAX(AT$1:AT678)+1,"")</f>
        <v/>
      </c>
      <c r="AU679" s="7" t="str">
        <f>IF($J679=AU$4,MAX(AU$1:AU678)+1,"")</f>
        <v/>
      </c>
      <c r="AV679" s="7" t="str">
        <f>IF($J679=AV$4,MAX(AV$1:AV678)+1,"")</f>
        <v/>
      </c>
      <c r="AW679" s="7" t="str">
        <f>IF($J679=AW$4,MAX(AW$1:AW678)+1,"")</f>
        <v/>
      </c>
      <c r="AX679" s="7" t="str">
        <f>IF($J679=AX$4,MAX(AX$1:AX678)+1,"")</f>
        <v/>
      </c>
      <c r="AY679" s="7" t="str">
        <f>IF($J679=AY$4,MAX(AY$1:AY678)+1,"")</f>
        <v/>
      </c>
      <c r="AZ679" s="7" t="str">
        <f>IF($J679=AZ$4,MAX(AZ$1:AZ678)+1,"")</f>
        <v/>
      </c>
      <c r="BA679" s="7" t="str">
        <f>IF($J679=BA$4,MAX(BA$1:BA678)+1,"")</f>
        <v/>
      </c>
      <c r="BB679" s="7" t="str">
        <f>IF($J679=BB$4,MAX(BB$1:BB678)+1,"")</f>
        <v/>
      </c>
      <c r="BC679" s="7" t="str">
        <f>IF($J679=BC$4,MAX(BC$1:BC678)+1,"")</f>
        <v/>
      </c>
      <c r="BD679" s="7" t="str">
        <f>IF($J679=BD$4,MAX(BD$1:BD678)+1,"")</f>
        <v/>
      </c>
      <c r="BE679" s="7" t="str">
        <f>IF($J679=BE$4,MAX(BE$1:BE678)+1,"")</f>
        <v/>
      </c>
      <c r="BF679" s="7" t="str">
        <f>IF($J679=BF$4,MAX(BF$1:BF678)+1,"")</f>
        <v/>
      </c>
      <c r="BG679" s="7" t="str">
        <f>IF($J679=BG$4,MAX(BG$1:BG678)+1,"")</f>
        <v/>
      </c>
      <c r="BH679" s="7" t="str">
        <f>IF($J679=BH$4,MAX(BH$1:BH678)+1,"")</f>
        <v/>
      </c>
      <c r="BI679" s="6">
        <f t="shared" si="44"/>
        <v>58</v>
      </c>
    </row>
    <row r="680" spans="1:61">
      <c r="A680" s="6" t="str">
        <f t="shared" si="41"/>
        <v>มัธยมศึกษาปีที่ 3/4-33</v>
      </c>
      <c r="B680" s="6" t="str">
        <f t="shared" ref="B680:B743" si="45">J680&amp;"-"&amp;BI680</f>
        <v>ช67309-59</v>
      </c>
      <c r="D680" s="7">
        <v>33</v>
      </c>
      <c r="E680" s="7" t="s">
        <v>2078</v>
      </c>
      <c r="F680" s="6" t="s">
        <v>1901</v>
      </c>
      <c r="G680" s="6" t="s">
        <v>1902</v>
      </c>
      <c r="H680" s="7" t="s">
        <v>791</v>
      </c>
      <c r="J680" s="7" t="str">
        <f>IF(K680='วิชา-ชั้นที่สอน'!$B$17,'วิชา-ชั้นที่สอน'!$A$17,IF(K680='วิชา-ชั้นที่สอน'!$B$18,'วิชา-ชั้นที่สอน'!$A$18,IF(K680='วิชา-ชั้นที่สอน'!$B$19,'วิชา-ชั้นที่สอน'!$A$19,IF(K680='วิชา-ชั้นที่สอน'!$B$20,'วิชา-ชั้นที่สอน'!$A$20,IF(K680='วิชา-ชั้นที่สอน'!$B$21,'วิชา-ชั้นที่สอน'!$A$21,IF(K680='วิชา-ชั้นที่สอน'!$B$22,'วิชา-ชั้นที่สอน'!$A$22,IF(K680='วิชา-ชั้นที่สอน'!$B$23,'วิชา-ชั้นที่สอน'!$A$23,"-")))))))</f>
        <v>ช67309</v>
      </c>
      <c r="K680" s="7" t="s">
        <v>1867</v>
      </c>
      <c r="L680" s="7" t="str">
        <f>IF(J680=0,"",IF(J680="-","",IF(J680="","",VLOOKUP(J680,'วิชา-ชั้นที่สอน'!$A$3:$F$59,3,FALSE))))</f>
        <v>นางสาวจันทนา  เกิดจันทร์ตรง</v>
      </c>
      <c r="S680" s="7"/>
      <c r="T680" s="7"/>
      <c r="U680" s="7"/>
      <c r="X680" s="7" t="str">
        <f>IF($J680=X$4,MAX(X$1:X679)+1,"")</f>
        <v/>
      </c>
      <c r="Y680" s="7" t="str">
        <f>IF($J680=Y$4,MAX(Y$1:Y679)+1,"")</f>
        <v/>
      </c>
      <c r="Z680" s="7" t="str">
        <f>IF($J680=Z$4,MAX(Z$1:Z679)+1,"")</f>
        <v/>
      </c>
      <c r="AA680" s="7" t="str">
        <f>IF($J680=AA$4,MAX(AA$1:AA679)+1,"")</f>
        <v/>
      </c>
      <c r="AB680" s="7" t="str">
        <f>IF($J680=AB$4,MAX(AB$1:AB679)+1,"")</f>
        <v/>
      </c>
      <c r="AC680" s="7" t="str">
        <f>IF($J680=AC$4,MAX(AC$1:AC679)+1,"")</f>
        <v/>
      </c>
      <c r="AD680" s="7" t="str">
        <f>IF($J680=AD$4,MAX(AD$1:AD679)+1,"")</f>
        <v/>
      </c>
      <c r="AE680" s="7" t="str">
        <f>IF($J680=AE$4,MAX(AE$1:AE679)+1,"")</f>
        <v/>
      </c>
      <c r="AF680" s="7" t="str">
        <f>IF($J680=AF$4,MAX(AF$1:AF679)+1,"")</f>
        <v/>
      </c>
      <c r="AG680" s="7" t="str">
        <f>IF($J680=AG$4,MAX(AG$1:AG679)+1,"")</f>
        <v/>
      </c>
      <c r="AH680" s="7" t="str">
        <f>IF($J680=AH$4,MAX(AH$1:AH679)+1,"")</f>
        <v/>
      </c>
      <c r="AI680" s="7" t="str">
        <f>IF($J680=AI$4,MAX(AI$1:AI679)+1,"")</f>
        <v/>
      </c>
      <c r="AJ680" s="7" t="str">
        <f>IF($J680=AJ$4,MAX(AJ$1:AJ679)+1,"")</f>
        <v/>
      </c>
      <c r="AK680" s="7" t="str">
        <f>IF($J680=AK$4,MAX(AK$1:AK679)+1,"")</f>
        <v/>
      </c>
      <c r="AL680" s="7" t="str">
        <f>IF($J680=AL$4,MAX(AL$1:AL679)+1,"")</f>
        <v/>
      </c>
      <c r="AM680" s="7">
        <f>IF($J680=AM$4,MAX(AM$1:AM679)+1,"")</f>
        <v>59</v>
      </c>
      <c r="AN680" s="7" t="str">
        <f>IF($J680=AN$4,MAX(AN$1:AN679)+1,"")</f>
        <v/>
      </c>
      <c r="AO680" s="7" t="str">
        <f>IF($J680=AO$4,MAX(AO$1:AO679)+1,"")</f>
        <v/>
      </c>
      <c r="AP680" s="7" t="str">
        <f>IF($J680=AP$4,MAX(AP$1:AP679)+1,"")</f>
        <v/>
      </c>
      <c r="AQ680" s="7" t="str">
        <f>IF($J680=AQ$4,MAX(AQ$1:AQ679)+1,"")</f>
        <v/>
      </c>
      <c r="AR680" s="7" t="str">
        <f>IF($J680=AR$4,MAX(AR$1:AR679)+1,"")</f>
        <v/>
      </c>
      <c r="AS680" s="7" t="str">
        <f>IF($J680=AS$4,MAX(AS$1:AS679)+1,"")</f>
        <v/>
      </c>
      <c r="AT680" s="7" t="str">
        <f>IF($J680=AT$4,MAX(AT$1:AT679)+1,"")</f>
        <v/>
      </c>
      <c r="AU680" s="7" t="str">
        <f>IF($J680=AU$4,MAX(AU$1:AU679)+1,"")</f>
        <v/>
      </c>
      <c r="AV680" s="7" t="str">
        <f>IF($J680=AV$4,MAX(AV$1:AV679)+1,"")</f>
        <v/>
      </c>
      <c r="AW680" s="7" t="str">
        <f>IF($J680=AW$4,MAX(AW$1:AW679)+1,"")</f>
        <v/>
      </c>
      <c r="AX680" s="7" t="str">
        <f>IF($J680=AX$4,MAX(AX$1:AX679)+1,"")</f>
        <v/>
      </c>
      <c r="AY680" s="7" t="str">
        <f>IF($J680=AY$4,MAX(AY$1:AY679)+1,"")</f>
        <v/>
      </c>
      <c r="AZ680" s="7" t="str">
        <f>IF($J680=AZ$4,MAX(AZ$1:AZ679)+1,"")</f>
        <v/>
      </c>
      <c r="BA680" s="7" t="str">
        <f>IF($J680=BA$4,MAX(BA$1:BA679)+1,"")</f>
        <v/>
      </c>
      <c r="BB680" s="7" t="str">
        <f>IF($J680=BB$4,MAX(BB$1:BB679)+1,"")</f>
        <v/>
      </c>
      <c r="BC680" s="7" t="str">
        <f>IF($J680=BC$4,MAX(BC$1:BC679)+1,"")</f>
        <v/>
      </c>
      <c r="BD680" s="7" t="str">
        <f>IF($J680=BD$4,MAX(BD$1:BD679)+1,"")</f>
        <v/>
      </c>
      <c r="BE680" s="7" t="str">
        <f>IF($J680=BE$4,MAX(BE$1:BE679)+1,"")</f>
        <v/>
      </c>
      <c r="BF680" s="7" t="str">
        <f>IF($J680=BF$4,MAX(BF$1:BF679)+1,"")</f>
        <v/>
      </c>
      <c r="BG680" s="7" t="str">
        <f>IF($J680=BG$4,MAX(BG$1:BG679)+1,"")</f>
        <v/>
      </c>
      <c r="BH680" s="7" t="str">
        <f>IF($J680=BH$4,MAX(BH$1:BH679)+1,"")</f>
        <v/>
      </c>
      <c r="BI680" s="6">
        <f t="shared" si="44"/>
        <v>59</v>
      </c>
    </row>
    <row r="681" spans="1:61">
      <c r="A681" s="6" t="str">
        <f t="shared" si="41"/>
        <v>-</v>
      </c>
      <c r="B681" s="6" t="str">
        <f t="shared" si="45"/>
        <v>--0</v>
      </c>
      <c r="J681" s="7" t="str">
        <f>IF(K681='วิชา-ชั้นที่สอน'!$B$17,'วิชา-ชั้นที่สอน'!$A$17,IF(K681='วิชา-ชั้นที่สอน'!$B$18,'วิชา-ชั้นที่สอน'!$A$18,IF(K681='วิชา-ชั้นที่สอน'!$B$19,'วิชา-ชั้นที่สอน'!$A$19,IF(K681='วิชา-ชั้นที่สอน'!$B$20,'วิชา-ชั้นที่สอน'!$A$20,IF(K681='วิชา-ชั้นที่สอน'!$B$21,'วิชา-ชั้นที่สอน'!$A$21,IF(K681='วิชา-ชั้นที่สอน'!$B$22,'วิชา-ชั้นที่สอน'!$A$22,IF(K681='วิชา-ชั้นที่สอน'!$B$23,'วิชา-ชั้นที่สอน'!$A$23,"-")))))))</f>
        <v>-</v>
      </c>
      <c r="L681" s="7" t="str">
        <f>IF(J681=0,"",IF(J681="-","",IF(J681="","",VLOOKUP(J681,'วิชา-ชั้นที่สอน'!$A$3:$F$59,3,FALSE))))</f>
        <v/>
      </c>
      <c r="M681" s="7" t="str">
        <f>IF(L681=$M$4,MAX(M$1:$M865)+1,"")</f>
        <v/>
      </c>
      <c r="N681" s="7" t="str">
        <f>IF($L681=N$4,MAX(N$1:N865)+1,"")</f>
        <v/>
      </c>
      <c r="O681" s="7" t="str">
        <f>IF($L681=O$4,MAX(O$1:O865)+1,"")</f>
        <v/>
      </c>
      <c r="P681" s="7" t="str">
        <f>IF($L681=P$4,MAX(P$1:P865)+1,"")</f>
        <v/>
      </c>
      <c r="Q681" s="7" t="str">
        <f>IF($L681=Q$4,MAX(Q$1:Q865)+1,"")</f>
        <v/>
      </c>
      <c r="R681" s="7" t="str">
        <f>IF($L681=R$4,MAX(R$1:R865)+1,"")</f>
        <v/>
      </c>
      <c r="S681" s="7" t="str">
        <f>IF($L681=S$4,MAX(S$1:S865)+1,"")</f>
        <v/>
      </c>
      <c r="T681" s="7" t="str">
        <f>IF($L681=T$4,MAX(T$1:T865)+1,"")</f>
        <v/>
      </c>
      <c r="U681" s="7" t="str">
        <f>IF($L681=U$4,MAX(U$1:U865)+1,"")</f>
        <v/>
      </c>
      <c r="V681" s="6">
        <f t="shared" si="43"/>
        <v>0</v>
      </c>
      <c r="X681" s="7" t="str">
        <f>IF($J681=X$4,MAX(X$1:X865)+1,"")</f>
        <v/>
      </c>
      <c r="Y681" s="7" t="str">
        <f>IF($J681=Y$4,MAX(Y$1:Y865)+1,"")</f>
        <v/>
      </c>
      <c r="Z681" s="7" t="str">
        <f>IF($J681=Z$4,MAX(Z$1:Z865)+1,"")</f>
        <v/>
      </c>
      <c r="AA681" s="7" t="str">
        <f>IF($J681=AA$4,MAX(AA$1:AA865)+1,"")</f>
        <v/>
      </c>
      <c r="AB681" s="7" t="str">
        <f>IF($J681=AB$4,MAX(AB$1:AB865)+1,"")</f>
        <v/>
      </c>
      <c r="AC681" s="7" t="str">
        <f>IF($J681=AC$4,MAX(AC$1:AC865)+1,"")</f>
        <v/>
      </c>
      <c r="AD681" s="7" t="str">
        <f>IF($J681=AD$4,MAX(AD$1:AD865)+1,"")</f>
        <v/>
      </c>
      <c r="AE681" s="7" t="str">
        <f>IF($J681=AE$4,MAX(AE$1:AE865)+1,"")</f>
        <v/>
      </c>
      <c r="AF681" s="7" t="str">
        <f>IF($J681=AF$4,MAX(AF$1:AF865)+1,"")</f>
        <v/>
      </c>
      <c r="AG681" s="7" t="str">
        <f>IF($J681=AG$4,MAX(AG$1:AG865)+1,"")</f>
        <v/>
      </c>
      <c r="AH681" s="7" t="str">
        <f>IF($J681=AH$4,MAX(AH$1:AH865)+1,"")</f>
        <v/>
      </c>
      <c r="AI681" s="7" t="str">
        <f>IF($J681=AI$4,MAX(AI$1:AI865)+1,"")</f>
        <v/>
      </c>
      <c r="AJ681" s="7" t="str">
        <f>IF($J681=AJ$4,MAX(AJ$1:AJ865)+1,"")</f>
        <v/>
      </c>
      <c r="AK681" s="7" t="str">
        <f>IF($J681=AK$4,MAX(AK$1:AK865)+1,"")</f>
        <v/>
      </c>
      <c r="AL681" s="7" t="str">
        <f>IF($J681=AL$4,MAX(AL$1:AL865)+1,"")</f>
        <v/>
      </c>
      <c r="AM681" s="7" t="str">
        <f>IF($J681=AM$4,MAX(AM$1:AM865)+1,"")</f>
        <v/>
      </c>
      <c r="AN681" s="7" t="str">
        <f>IF($J681=AN$4,MAX(AN$1:AN865)+1,"")</f>
        <v/>
      </c>
      <c r="AO681" s="7" t="str">
        <f>IF($J681=AO$4,MAX(AO$1:AO865)+1,"")</f>
        <v/>
      </c>
      <c r="AP681" s="7" t="str">
        <f>IF($J681=AP$4,MAX(AP$1:AP865)+1,"")</f>
        <v/>
      </c>
      <c r="AQ681" s="7" t="str">
        <f>IF($J681=AQ$4,MAX(AQ$1:AQ865)+1,"")</f>
        <v/>
      </c>
      <c r="AR681" s="7" t="str">
        <f>IF($J681=AR$4,MAX(AR$1:AR865)+1,"")</f>
        <v/>
      </c>
      <c r="AS681" s="7" t="str">
        <f>IF($J681=AS$4,MAX(AS$1:AS865)+1,"")</f>
        <v/>
      </c>
      <c r="AT681" s="7" t="str">
        <f>IF($J681=AT$4,MAX(AT$1:AT865)+1,"")</f>
        <v/>
      </c>
      <c r="AU681" s="7" t="str">
        <f>IF($J681=AU$4,MAX(AU$1:AU865)+1,"")</f>
        <v/>
      </c>
      <c r="AV681" s="7" t="str">
        <f>IF($J681=AV$4,MAX(AV$1:AV680)+1,"")</f>
        <v/>
      </c>
      <c r="AW681" s="7" t="str">
        <f>IF($J681=AW$4,MAX(AW$1:AW865)+1,"")</f>
        <v/>
      </c>
      <c r="AX681" s="7" t="str">
        <f>IF($J681=AX$4,MAX(AX$1:AX865)+1,"")</f>
        <v/>
      </c>
      <c r="AY681" s="7" t="str">
        <f>IF($J681=AY$4,MAX(AY$1:AY865)+1,"")</f>
        <v/>
      </c>
      <c r="AZ681" s="7" t="str">
        <f>IF($J681=AZ$4,MAX(AZ$1:AZ865)+1,"")</f>
        <v/>
      </c>
      <c r="BA681" s="7" t="str">
        <f>IF($J681=BA$4,MAX(BA$1:BA680)+1,"")</f>
        <v/>
      </c>
      <c r="BB681" s="7" t="str">
        <f>IF($J681=BB$4,MAX(BB$1:BB865)+1,"")</f>
        <v/>
      </c>
      <c r="BC681" s="7" t="str">
        <f>IF($J681=BC$4,MAX(BC$1:BC865)+1,"")</f>
        <v/>
      </c>
      <c r="BD681" s="7" t="str">
        <f>IF($J681=BD$4,MAX(BD$1:BD865)+1,"")</f>
        <v/>
      </c>
      <c r="BE681" s="7" t="str">
        <f>IF($J681=BE$4,MAX(BE$1:BE865)+1,"")</f>
        <v/>
      </c>
      <c r="BF681" s="7" t="str">
        <f>IF($J681=BF$4,MAX(BF$1:BF865)+1,"")</f>
        <v/>
      </c>
      <c r="BG681" s="7" t="str">
        <f>IF($J681=BG$4,MAX(BG$1:BG680)+1,"")</f>
        <v/>
      </c>
      <c r="BH681" s="7" t="str">
        <f>IF($J681=BH$4,MAX(BH$1:BH865)+1,"")</f>
        <v/>
      </c>
      <c r="BI681" s="6">
        <f t="shared" si="44"/>
        <v>0</v>
      </c>
    </row>
    <row r="682" spans="1:61">
      <c r="A682" s="6" t="str">
        <f t="shared" si="41"/>
        <v>-</v>
      </c>
      <c r="B682" s="6" t="str">
        <f t="shared" si="45"/>
        <v>--0</v>
      </c>
      <c r="J682" s="7" t="str">
        <f>IF(K682='วิชา-ชั้นที่สอน'!$B$17,'วิชา-ชั้นที่สอน'!$A$17,IF(K682='วิชา-ชั้นที่สอน'!$B$18,'วิชา-ชั้นที่สอน'!$A$18,IF(K682='วิชา-ชั้นที่สอน'!$B$19,'วิชา-ชั้นที่สอน'!$A$19,IF(K682='วิชา-ชั้นที่สอน'!$B$20,'วิชา-ชั้นที่สอน'!$A$20,IF(K682='วิชา-ชั้นที่สอน'!$B$21,'วิชา-ชั้นที่สอน'!$A$21,IF(K682='วิชา-ชั้นที่สอน'!$B$22,'วิชา-ชั้นที่สอน'!$A$22,IF(K682='วิชา-ชั้นที่สอน'!$B$23,'วิชา-ชั้นที่สอน'!$A$23,"-")))))))</f>
        <v>-</v>
      </c>
      <c r="L682" s="7" t="str">
        <f>IF(J682=0,"",IF(J682="-","",IF(J682="","",VLOOKUP(J682,'วิชา-ชั้นที่สอน'!$A$3:$F$59,3,FALSE))))</f>
        <v/>
      </c>
      <c r="M682" s="7" t="str">
        <f>IF(L682=$M$4,MAX(M$1:$M681)+1,"")</f>
        <v/>
      </c>
      <c r="N682" s="7" t="str">
        <f>IF($L682=N$4,MAX(N$1:N681)+1,"")</f>
        <v/>
      </c>
      <c r="O682" s="7" t="str">
        <f>IF($L682=O$4,MAX(O$1:O681)+1,"")</f>
        <v/>
      </c>
      <c r="P682" s="7" t="str">
        <f>IF($L682=P$4,MAX(P$1:P681)+1,"")</f>
        <v/>
      </c>
      <c r="Q682" s="7" t="str">
        <f>IF($L682=Q$4,MAX(Q$1:Q681)+1,"")</f>
        <v/>
      </c>
      <c r="R682" s="7" t="str">
        <f>IF($L682=R$4,MAX(R$1:R681)+1,"")</f>
        <v/>
      </c>
      <c r="S682" s="7" t="str">
        <f>IF($L682=S$4,MAX(S$1:S681)+1,"")</f>
        <v/>
      </c>
      <c r="T682" s="7" t="str">
        <f>IF($L682=T$4,MAX(T$1:T681)+1,"")</f>
        <v/>
      </c>
      <c r="U682" s="7" t="str">
        <f>IF($L682=U$4,MAX(U$1:U681)+1,"")</f>
        <v/>
      </c>
      <c r="V682" s="6">
        <f t="shared" si="43"/>
        <v>0</v>
      </c>
      <c r="X682" s="7" t="str">
        <f>IF($J682=X$4,MAX(X$1:X681)+1,"")</f>
        <v/>
      </c>
      <c r="Y682" s="7" t="str">
        <f>IF($J682=Y$4,MAX(Y$1:Y681)+1,"")</f>
        <v/>
      </c>
      <c r="Z682" s="7" t="str">
        <f>IF($J682=Z$4,MAX(Z$1:Z681)+1,"")</f>
        <v/>
      </c>
      <c r="AA682" s="7" t="str">
        <f>IF($J682=AA$4,MAX(AA$1:AA681)+1,"")</f>
        <v/>
      </c>
      <c r="AB682" s="7" t="str">
        <f>IF($J682=AB$4,MAX(AB$1:AB681)+1,"")</f>
        <v/>
      </c>
      <c r="AC682" s="7" t="str">
        <f>IF($J682=AC$4,MAX(AC$1:AC681)+1,"")</f>
        <v/>
      </c>
      <c r="AD682" s="7" t="str">
        <f>IF($J682=AD$4,MAX(AD$1:AD681)+1,"")</f>
        <v/>
      </c>
      <c r="AE682" s="7" t="str">
        <f>IF($J682=AE$4,MAX(AE$1:AE681)+1,"")</f>
        <v/>
      </c>
      <c r="AF682" s="7" t="str">
        <f>IF($J682=AF$4,MAX(AF$1:AF681)+1,"")</f>
        <v/>
      </c>
      <c r="AG682" s="7" t="str">
        <f>IF($J682=AG$4,MAX(AG$1:AG681)+1,"")</f>
        <v/>
      </c>
      <c r="AH682" s="7" t="str">
        <f>IF($J682=AH$4,MAX(AH$1:AH681)+1,"")</f>
        <v/>
      </c>
      <c r="AI682" s="7" t="str">
        <f>IF($J682=AI$4,MAX(AI$1:AI681)+1,"")</f>
        <v/>
      </c>
      <c r="AJ682" s="7" t="str">
        <f>IF($J682=AJ$4,MAX(AJ$1:AJ681)+1,"")</f>
        <v/>
      </c>
      <c r="AK682" s="7" t="str">
        <f>IF($J682=AK$4,MAX(AK$1:AK681)+1,"")</f>
        <v/>
      </c>
      <c r="AL682" s="7" t="str">
        <f>IF($J682=AL$4,MAX(AL$1:AL681)+1,"")</f>
        <v/>
      </c>
      <c r="AM682" s="7" t="str">
        <f>IF($J682=AM$4,MAX(AM$1:AM681)+1,"")</f>
        <v/>
      </c>
      <c r="AN682" s="7" t="str">
        <f>IF($J682=AN$4,MAX(AN$1:AN681)+1,"")</f>
        <v/>
      </c>
      <c r="AO682" s="7" t="str">
        <f>IF($J682=AO$4,MAX(AO$1:AO681)+1,"")</f>
        <v/>
      </c>
      <c r="AP682" s="7" t="str">
        <f>IF($J682=AP$4,MAX(AP$1:AP681)+1,"")</f>
        <v/>
      </c>
      <c r="AQ682" s="7" t="str">
        <f>IF($J682=AQ$4,MAX(AQ$1:AQ681)+1,"")</f>
        <v/>
      </c>
      <c r="AR682" s="7" t="str">
        <f>IF($J682=AR$4,MAX(AR$1:AR681)+1,"")</f>
        <v/>
      </c>
      <c r="AS682" s="7" t="str">
        <f>IF($J682=AS$4,MAX(AS$1:AS681)+1,"")</f>
        <v/>
      </c>
      <c r="AT682" s="7" t="str">
        <f>IF($J682=AT$4,MAX(AT$1:AT681)+1,"")</f>
        <v/>
      </c>
      <c r="AU682" s="7" t="str">
        <f>IF($J682=AU$4,MAX(AU$1:AU681)+1,"")</f>
        <v/>
      </c>
      <c r="AV682" s="7" t="str">
        <f>IF($J682=AV$4,MAX(AV$1:AV681)+1,"")</f>
        <v/>
      </c>
      <c r="AW682" s="7" t="str">
        <f>IF($J682=AW$4,MAX(AW$1:AW681)+1,"")</f>
        <v/>
      </c>
      <c r="AX682" s="7" t="str">
        <f>IF($J682=AX$4,MAX(AX$1:AX681)+1,"")</f>
        <v/>
      </c>
      <c r="AY682" s="7" t="str">
        <f>IF($J682=AY$4,MAX(AY$1:AY681)+1,"")</f>
        <v/>
      </c>
      <c r="AZ682" s="7" t="str">
        <f>IF($J682=AZ$4,MAX(AZ$1:AZ681)+1,"")</f>
        <v/>
      </c>
      <c r="BA682" s="7" t="str">
        <f>IF($J682=BA$4,MAX(BA$1:BA681)+1,"")</f>
        <v/>
      </c>
      <c r="BB682" s="7" t="str">
        <f>IF($J682=BB$4,MAX(BB$1:BB681)+1,"")</f>
        <v/>
      </c>
      <c r="BC682" s="7" t="str">
        <f>IF($J682=BC$4,MAX(BC$1:BC681)+1,"")</f>
        <v/>
      </c>
      <c r="BD682" s="7" t="str">
        <f>IF($J682=BD$4,MAX(BD$1:BD681)+1,"")</f>
        <v/>
      </c>
      <c r="BE682" s="7" t="str">
        <f>IF($J682=BE$4,MAX(BE$1:BE681)+1,"")</f>
        <v/>
      </c>
      <c r="BF682" s="7" t="str">
        <f>IF($J682=BF$4,MAX(BF$1:BF681)+1,"")</f>
        <v/>
      </c>
      <c r="BG682" s="7" t="str">
        <f>IF($J682=BG$4,MAX(BG$1:BG681)+1,"")</f>
        <v/>
      </c>
      <c r="BH682" s="7" t="str">
        <f>IF($J682=BH$4,MAX(BH$1:BH681)+1,"")</f>
        <v/>
      </c>
      <c r="BI682" s="6">
        <f t="shared" si="44"/>
        <v>0</v>
      </c>
    </row>
    <row r="683" spans="1:61">
      <c r="A683" s="6" t="str">
        <f t="shared" si="41"/>
        <v>-</v>
      </c>
      <c r="B683" s="6" t="str">
        <f t="shared" si="45"/>
        <v>--0</v>
      </c>
      <c r="J683" s="7" t="str">
        <f>IF(K683='วิชา-ชั้นที่สอน'!$B$17,'วิชา-ชั้นที่สอน'!$A$17,IF(K683='วิชา-ชั้นที่สอน'!$B$18,'วิชา-ชั้นที่สอน'!$A$18,IF(K683='วิชา-ชั้นที่สอน'!$B$19,'วิชา-ชั้นที่สอน'!$A$19,IF(K683='วิชา-ชั้นที่สอน'!$B$20,'วิชา-ชั้นที่สอน'!$A$20,IF(K683='วิชา-ชั้นที่สอน'!$B$21,'วิชา-ชั้นที่สอน'!$A$21,IF(K683='วิชา-ชั้นที่สอน'!$B$22,'วิชา-ชั้นที่สอน'!$A$22,IF(K683='วิชา-ชั้นที่สอน'!$B$23,'วิชา-ชั้นที่สอน'!$A$23,"-")))))))</f>
        <v>-</v>
      </c>
      <c r="L683" s="7" t="str">
        <f>IF(J683=0,"",IF(J683="-","",IF(J683="","",VLOOKUP(J683,'วิชา-ชั้นที่สอน'!$A$3:$F$59,3,FALSE))))</f>
        <v/>
      </c>
      <c r="M683" s="7" t="str">
        <f>IF(L683=$M$4,MAX(M$1:$M682)+1,"")</f>
        <v/>
      </c>
      <c r="N683" s="7" t="str">
        <f>IF($L683=N$4,MAX(N$1:N682)+1,"")</f>
        <v/>
      </c>
      <c r="O683" s="7" t="str">
        <f>IF($L683=O$4,MAX(O$1:O682)+1,"")</f>
        <v/>
      </c>
      <c r="P683" s="7" t="str">
        <f>IF($L683=P$4,MAX(P$1:P682)+1,"")</f>
        <v/>
      </c>
      <c r="Q683" s="7" t="str">
        <f>IF($L683=Q$4,MAX(Q$1:Q682)+1,"")</f>
        <v/>
      </c>
      <c r="R683" s="7" t="str">
        <f>IF($L683=R$4,MAX(R$1:R682)+1,"")</f>
        <v/>
      </c>
      <c r="S683" s="7" t="str">
        <f>IF($L683=S$4,MAX(S$1:S682)+1,"")</f>
        <v/>
      </c>
      <c r="T683" s="7" t="str">
        <f>IF($L683=T$4,MAX(T$1:T682)+1,"")</f>
        <v/>
      </c>
      <c r="U683" s="7" t="str">
        <f>IF($L683=U$4,MAX(U$1:U682)+1,"")</f>
        <v/>
      </c>
      <c r="V683" s="6">
        <f t="shared" si="43"/>
        <v>0</v>
      </c>
      <c r="X683" s="7" t="str">
        <f>IF($J683=X$4,MAX(X$1:X682)+1,"")</f>
        <v/>
      </c>
      <c r="Y683" s="7" t="str">
        <f>IF($J683=Y$4,MAX(Y$1:Y682)+1,"")</f>
        <v/>
      </c>
      <c r="Z683" s="7" t="str">
        <f>IF($J683=Z$4,MAX(Z$1:Z682)+1,"")</f>
        <v/>
      </c>
      <c r="AA683" s="7" t="str">
        <f>IF($J683=AA$4,MAX(AA$1:AA682)+1,"")</f>
        <v/>
      </c>
      <c r="AB683" s="7" t="str">
        <f>IF($J683=AB$4,MAX(AB$1:AB682)+1,"")</f>
        <v/>
      </c>
      <c r="AC683" s="7" t="str">
        <f>IF($J683=AC$4,MAX(AC$1:AC682)+1,"")</f>
        <v/>
      </c>
      <c r="AD683" s="7" t="str">
        <f>IF($J683=AD$4,MAX(AD$1:AD682)+1,"")</f>
        <v/>
      </c>
      <c r="AE683" s="7" t="str">
        <f>IF($J683=AE$4,MAX(AE$1:AE682)+1,"")</f>
        <v/>
      </c>
      <c r="AF683" s="7" t="str">
        <f>IF($J683=AF$4,MAX(AF$1:AF682)+1,"")</f>
        <v/>
      </c>
      <c r="AG683" s="7" t="str">
        <f>IF($J683=AG$4,MAX(AG$1:AG682)+1,"")</f>
        <v/>
      </c>
      <c r="AH683" s="7" t="str">
        <f>IF($J683=AH$4,MAX(AH$1:AH682)+1,"")</f>
        <v/>
      </c>
      <c r="AI683" s="7" t="str">
        <f>IF($J683=AI$4,MAX(AI$1:AI682)+1,"")</f>
        <v/>
      </c>
      <c r="AJ683" s="7" t="str">
        <f>IF($J683=AJ$4,MAX(AJ$1:AJ682)+1,"")</f>
        <v/>
      </c>
      <c r="AK683" s="7" t="str">
        <f>IF($J683=AK$4,MAX(AK$1:AK682)+1,"")</f>
        <v/>
      </c>
      <c r="AL683" s="7" t="str">
        <f>IF($J683=AL$4,MAX(AL$1:AL682)+1,"")</f>
        <v/>
      </c>
      <c r="AM683" s="7" t="str">
        <f>IF($J683=AM$4,MAX(AM$1:AM682)+1,"")</f>
        <v/>
      </c>
      <c r="AN683" s="7" t="str">
        <f>IF($J683=AN$4,MAX(AN$1:AN682)+1,"")</f>
        <v/>
      </c>
      <c r="AO683" s="7" t="str">
        <f>IF($J683=AO$4,MAX(AO$1:AO682)+1,"")</f>
        <v/>
      </c>
      <c r="AP683" s="7" t="str">
        <f>IF($J683=AP$4,MAX(AP$1:AP682)+1,"")</f>
        <v/>
      </c>
      <c r="AQ683" s="7" t="str">
        <f>IF($J683=AQ$4,MAX(AQ$1:AQ682)+1,"")</f>
        <v/>
      </c>
      <c r="AR683" s="7" t="str">
        <f>IF($J683=AR$4,MAX(AR$1:AR682)+1,"")</f>
        <v/>
      </c>
      <c r="AS683" s="7" t="str">
        <f>IF($J683=AS$4,MAX(AS$1:AS682)+1,"")</f>
        <v/>
      </c>
      <c r="AT683" s="7" t="str">
        <f>IF($J683=AT$4,MAX(AT$1:AT682)+1,"")</f>
        <v/>
      </c>
      <c r="AU683" s="7" t="str">
        <f>IF($J683=AU$4,MAX(AU$1:AU682)+1,"")</f>
        <v/>
      </c>
      <c r="AV683" s="7" t="str">
        <f>IF($J683=AV$4,MAX(AV$1:AV682)+1,"")</f>
        <v/>
      </c>
      <c r="AW683" s="7" t="str">
        <f>IF($J683=AW$4,MAX(AW$1:AW682)+1,"")</f>
        <v/>
      </c>
      <c r="AX683" s="7" t="str">
        <f>IF($J683=AX$4,MAX(AX$1:AX682)+1,"")</f>
        <v/>
      </c>
      <c r="AY683" s="7" t="str">
        <f>IF($J683=AY$4,MAX(AY$1:AY682)+1,"")</f>
        <v/>
      </c>
      <c r="AZ683" s="7" t="str">
        <f>IF($J683=AZ$4,MAX(AZ$1:AZ682)+1,"")</f>
        <v/>
      </c>
      <c r="BA683" s="7" t="str">
        <f>IF($J683=BA$4,MAX(BA$1:BA682)+1,"")</f>
        <v/>
      </c>
      <c r="BB683" s="7" t="str">
        <f>IF($J683=BB$4,MAX(BB$1:BB682)+1,"")</f>
        <v/>
      </c>
      <c r="BC683" s="7" t="str">
        <f>IF($J683=BC$4,MAX(BC$1:BC682)+1,"")</f>
        <v/>
      </c>
      <c r="BD683" s="7" t="str">
        <f>IF($J683=BD$4,MAX(BD$1:BD682)+1,"")</f>
        <v/>
      </c>
      <c r="BE683" s="7" t="str">
        <f>IF($J683=BE$4,MAX(BE$1:BE682)+1,"")</f>
        <v/>
      </c>
      <c r="BF683" s="7" t="str">
        <f>IF($J683=BF$4,MAX(BF$1:BF682)+1,"")</f>
        <v/>
      </c>
      <c r="BG683" s="7" t="str">
        <f>IF($J683=BG$4,MAX(BG$1:BG682)+1,"")</f>
        <v/>
      </c>
      <c r="BH683" s="7" t="str">
        <f>IF($J683=BH$4,MAX(BH$1:BH682)+1,"")</f>
        <v/>
      </c>
      <c r="BI683" s="6">
        <f t="shared" si="44"/>
        <v>0</v>
      </c>
    </row>
    <row r="684" spans="1:61">
      <c r="A684" s="6" t="str">
        <f t="shared" si="41"/>
        <v>-</v>
      </c>
      <c r="B684" s="6" t="str">
        <f t="shared" si="45"/>
        <v>--0</v>
      </c>
      <c r="J684" s="7" t="str">
        <f>IF(K684='วิชา-ชั้นที่สอน'!$B$17,'วิชา-ชั้นที่สอน'!$A$17,IF(K684='วิชา-ชั้นที่สอน'!$B$18,'วิชา-ชั้นที่สอน'!$A$18,IF(K684='วิชา-ชั้นที่สอน'!$B$19,'วิชา-ชั้นที่สอน'!$A$19,IF(K684='วิชา-ชั้นที่สอน'!$B$20,'วิชา-ชั้นที่สอน'!$A$20,IF(K684='วิชา-ชั้นที่สอน'!$B$21,'วิชา-ชั้นที่สอน'!$A$21,IF(K684='วิชา-ชั้นที่สอน'!$B$22,'วิชา-ชั้นที่สอน'!$A$22,IF(K684='วิชา-ชั้นที่สอน'!$B$23,'วิชา-ชั้นที่สอน'!$A$23,"-")))))))</f>
        <v>-</v>
      </c>
      <c r="L684" s="7" t="str">
        <f>IF(J684=0,"",IF(J684="-","",IF(J684="","",VLOOKUP(J684,'วิชา-ชั้นที่สอน'!$A$3:$F$59,3,FALSE))))</f>
        <v/>
      </c>
      <c r="M684" s="7" t="str">
        <f>IF(L684=$M$4,MAX(M$1:$M683)+1,"")</f>
        <v/>
      </c>
      <c r="N684" s="7" t="str">
        <f>IF($L684=N$4,MAX(N$1:N683)+1,"")</f>
        <v/>
      </c>
      <c r="O684" s="7" t="str">
        <f>IF($L684=O$4,MAX(O$1:O683)+1,"")</f>
        <v/>
      </c>
      <c r="P684" s="7" t="str">
        <f>IF($L684=P$4,MAX(P$1:P683)+1,"")</f>
        <v/>
      </c>
      <c r="Q684" s="7" t="str">
        <f>IF($L684=Q$4,MAX(Q$1:Q683)+1,"")</f>
        <v/>
      </c>
      <c r="R684" s="7" t="str">
        <f>IF($L684=R$4,MAX(R$1:R683)+1,"")</f>
        <v/>
      </c>
      <c r="S684" s="7" t="str">
        <f>IF($L684=S$4,MAX(S$1:S683)+1,"")</f>
        <v/>
      </c>
      <c r="T684" s="7" t="str">
        <f>IF($L684=T$4,MAX(T$1:T683)+1,"")</f>
        <v/>
      </c>
      <c r="U684" s="7" t="str">
        <f>IF($L684=U$4,MAX(U$1:U683)+1,"")</f>
        <v/>
      </c>
      <c r="V684" s="6">
        <f t="shared" si="43"/>
        <v>0</v>
      </c>
      <c r="X684" s="7" t="str">
        <f>IF($J684=X$4,MAX(X$1:X683)+1,"")</f>
        <v/>
      </c>
      <c r="Y684" s="7" t="str">
        <f>IF($J684=Y$4,MAX(Y$1:Y683)+1,"")</f>
        <v/>
      </c>
      <c r="Z684" s="7" t="str">
        <f>IF($J684=Z$4,MAX(Z$1:Z683)+1,"")</f>
        <v/>
      </c>
      <c r="AA684" s="7" t="str">
        <f>IF($J684=AA$4,MAX(AA$1:AA683)+1,"")</f>
        <v/>
      </c>
      <c r="AB684" s="7" t="str">
        <f>IF($J684=AB$4,MAX(AB$1:AB683)+1,"")</f>
        <v/>
      </c>
      <c r="AC684" s="7" t="str">
        <f>IF($J684=AC$4,MAX(AC$1:AC683)+1,"")</f>
        <v/>
      </c>
      <c r="AD684" s="7" t="str">
        <f>IF($J684=AD$4,MAX(AD$1:AD683)+1,"")</f>
        <v/>
      </c>
      <c r="AE684" s="7" t="str">
        <f>IF($J684=AE$4,MAX(AE$1:AE683)+1,"")</f>
        <v/>
      </c>
      <c r="AF684" s="7" t="str">
        <f>IF($J684=AF$4,MAX(AF$1:AF683)+1,"")</f>
        <v/>
      </c>
      <c r="AG684" s="7" t="str">
        <f>IF($J684=AG$4,MAX(AG$1:AG683)+1,"")</f>
        <v/>
      </c>
      <c r="AH684" s="7" t="str">
        <f>IF($J684=AH$4,MAX(AH$1:AH683)+1,"")</f>
        <v/>
      </c>
      <c r="AI684" s="7" t="str">
        <f>IF($J684=AI$4,MAX(AI$1:AI683)+1,"")</f>
        <v/>
      </c>
      <c r="AJ684" s="7" t="str">
        <f>IF($J684=AJ$4,MAX(AJ$1:AJ683)+1,"")</f>
        <v/>
      </c>
      <c r="AK684" s="7" t="str">
        <f>IF($J684=AK$4,MAX(AK$1:AK683)+1,"")</f>
        <v/>
      </c>
      <c r="AL684" s="7" t="str">
        <f>IF($J684=AL$4,MAX(AL$1:AL683)+1,"")</f>
        <v/>
      </c>
      <c r="AM684" s="7" t="str">
        <f>IF($J684=AM$4,MAX(AM$1:AM683)+1,"")</f>
        <v/>
      </c>
      <c r="AN684" s="7" t="str">
        <f>IF($J684=AN$4,MAX(AN$1:AN683)+1,"")</f>
        <v/>
      </c>
      <c r="AO684" s="7" t="str">
        <f>IF($J684=AO$4,MAX(AO$1:AO683)+1,"")</f>
        <v/>
      </c>
      <c r="AP684" s="7" t="str">
        <f>IF($J684=AP$4,MAX(AP$1:AP683)+1,"")</f>
        <v/>
      </c>
      <c r="AQ684" s="7" t="str">
        <f>IF($J684=AQ$4,MAX(AQ$1:AQ683)+1,"")</f>
        <v/>
      </c>
      <c r="AR684" s="7" t="str">
        <f>IF($J684=AR$4,MAX(AR$1:AR683)+1,"")</f>
        <v/>
      </c>
      <c r="AS684" s="7" t="str">
        <f>IF($J684=AS$4,MAX(AS$1:AS683)+1,"")</f>
        <v/>
      </c>
      <c r="AT684" s="7" t="str">
        <f>IF($J684=AT$4,MAX(AT$1:AT683)+1,"")</f>
        <v/>
      </c>
      <c r="AU684" s="7" t="str">
        <f>IF($J684=AU$4,MAX(AU$1:AU683)+1,"")</f>
        <v/>
      </c>
      <c r="AV684" s="7" t="str">
        <f>IF($J684=AV$4,MAX(AV$1:AV683)+1,"")</f>
        <v/>
      </c>
      <c r="AW684" s="7" t="str">
        <f>IF($J684=AW$4,MAX(AW$1:AW683)+1,"")</f>
        <v/>
      </c>
      <c r="AX684" s="7" t="str">
        <f>IF($J684=AX$4,MAX(AX$1:AX683)+1,"")</f>
        <v/>
      </c>
      <c r="AY684" s="7" t="str">
        <f>IF($J684=AY$4,MAX(AY$1:AY683)+1,"")</f>
        <v/>
      </c>
      <c r="AZ684" s="7" t="str">
        <f>IF($J684=AZ$4,MAX(AZ$1:AZ683)+1,"")</f>
        <v/>
      </c>
      <c r="BA684" s="7" t="str">
        <f>IF($J684=BA$4,MAX(BA$1:BA683)+1,"")</f>
        <v/>
      </c>
      <c r="BB684" s="7" t="str">
        <f>IF($J684=BB$4,MAX(BB$1:BB683)+1,"")</f>
        <v/>
      </c>
      <c r="BC684" s="7" t="str">
        <f>IF($J684=BC$4,MAX(BC$1:BC683)+1,"")</f>
        <v/>
      </c>
      <c r="BD684" s="7" t="str">
        <f>IF($J684=BD$4,MAX(BD$1:BD683)+1,"")</f>
        <v/>
      </c>
      <c r="BE684" s="7" t="str">
        <f>IF($J684=BE$4,MAX(BE$1:BE683)+1,"")</f>
        <v/>
      </c>
      <c r="BF684" s="7" t="str">
        <f>IF($J684=BF$4,MAX(BF$1:BF683)+1,"")</f>
        <v/>
      </c>
      <c r="BG684" s="7" t="str">
        <f>IF($J684=BG$4,MAX(BG$1:BG683)+1,"")</f>
        <v/>
      </c>
      <c r="BH684" s="7" t="str">
        <f>IF($J684=BH$4,MAX(BH$1:BH683)+1,"")</f>
        <v/>
      </c>
      <c r="BI684" s="6">
        <f t="shared" si="44"/>
        <v>0</v>
      </c>
    </row>
    <row r="685" spans="1:61">
      <c r="A685" s="6" t="str">
        <f t="shared" si="41"/>
        <v>-</v>
      </c>
      <c r="B685" s="6" t="str">
        <f t="shared" si="45"/>
        <v>--0</v>
      </c>
      <c r="J685" s="7" t="str">
        <f>IF(K685='วิชา-ชั้นที่สอน'!$B$17,'วิชา-ชั้นที่สอน'!$A$17,IF(K685='วิชา-ชั้นที่สอน'!$B$18,'วิชา-ชั้นที่สอน'!$A$18,IF(K685='วิชา-ชั้นที่สอน'!$B$19,'วิชา-ชั้นที่สอน'!$A$19,IF(K685='วิชา-ชั้นที่สอน'!$B$20,'วิชา-ชั้นที่สอน'!$A$20,IF(K685='วิชา-ชั้นที่สอน'!$B$21,'วิชา-ชั้นที่สอน'!$A$21,IF(K685='วิชา-ชั้นที่สอน'!$B$22,'วิชา-ชั้นที่สอน'!$A$22,IF(K685='วิชา-ชั้นที่สอน'!$B$23,'วิชา-ชั้นที่สอน'!$A$23,"-")))))))</f>
        <v>-</v>
      </c>
      <c r="L685" s="7" t="str">
        <f>IF(J685=0,"",IF(J685="-","",IF(J685="","",VLOOKUP(J685,'วิชา-ชั้นที่สอน'!$A$3:$F$59,3,FALSE))))</f>
        <v/>
      </c>
      <c r="M685" s="7" t="str">
        <f>IF(L685=$M$4,MAX(M$1:$M684)+1,"")</f>
        <v/>
      </c>
      <c r="N685" s="7" t="str">
        <f>IF($L685=N$4,MAX(N$1:N684)+1,"")</f>
        <v/>
      </c>
      <c r="O685" s="7" t="str">
        <f>IF($L685=O$4,MAX(O$1:O684)+1,"")</f>
        <v/>
      </c>
      <c r="P685" s="7" t="str">
        <f>IF($L685=P$4,MAX(P$1:P684)+1,"")</f>
        <v/>
      </c>
      <c r="Q685" s="7" t="str">
        <f>IF($L685=Q$4,MAX(Q$1:Q684)+1,"")</f>
        <v/>
      </c>
      <c r="R685" s="7" t="str">
        <f>IF($L685=R$4,MAX(R$1:R684)+1,"")</f>
        <v/>
      </c>
      <c r="S685" s="7" t="str">
        <f>IF($L685=S$4,MAX(S$1:S684)+1,"")</f>
        <v/>
      </c>
      <c r="T685" s="7" t="str">
        <f>IF($L685=T$4,MAX(T$1:T684)+1,"")</f>
        <v/>
      </c>
      <c r="U685" s="7" t="str">
        <f>IF($L685=U$4,MAX(U$1:U684)+1,"")</f>
        <v/>
      </c>
      <c r="V685" s="6">
        <f t="shared" si="43"/>
        <v>0</v>
      </c>
      <c r="X685" s="7" t="str">
        <f>IF($J685=X$4,MAX(X$1:X684)+1,"")</f>
        <v/>
      </c>
      <c r="Y685" s="7" t="str">
        <f>IF($J685=Y$4,MAX(Y$1:Y684)+1,"")</f>
        <v/>
      </c>
      <c r="Z685" s="7" t="str">
        <f>IF($J685=Z$4,MAX(Z$1:Z684)+1,"")</f>
        <v/>
      </c>
      <c r="AA685" s="7" t="str">
        <f>IF($J685=AA$4,MAX(AA$1:AA684)+1,"")</f>
        <v/>
      </c>
      <c r="AB685" s="7" t="str">
        <f>IF($J685=AB$4,MAX(AB$1:AB684)+1,"")</f>
        <v/>
      </c>
      <c r="AC685" s="7" t="str">
        <f>IF($J685=AC$4,MAX(AC$1:AC684)+1,"")</f>
        <v/>
      </c>
      <c r="AD685" s="7" t="str">
        <f>IF($J685=AD$4,MAX(AD$1:AD684)+1,"")</f>
        <v/>
      </c>
      <c r="AE685" s="7" t="str">
        <f>IF($J685=AE$4,MAX(AE$1:AE684)+1,"")</f>
        <v/>
      </c>
      <c r="AF685" s="7" t="str">
        <f>IF($J685=AF$4,MAX(AF$1:AF684)+1,"")</f>
        <v/>
      </c>
      <c r="AG685" s="7" t="str">
        <f>IF($J685=AG$4,MAX(AG$1:AG684)+1,"")</f>
        <v/>
      </c>
      <c r="AH685" s="7" t="str">
        <f>IF($J685=AH$4,MAX(AH$1:AH684)+1,"")</f>
        <v/>
      </c>
      <c r="AI685" s="7" t="str">
        <f>IF($J685=AI$4,MAX(AI$1:AI684)+1,"")</f>
        <v/>
      </c>
      <c r="AJ685" s="7" t="str">
        <f>IF($J685=AJ$4,MAX(AJ$1:AJ684)+1,"")</f>
        <v/>
      </c>
      <c r="AK685" s="7" t="str">
        <f>IF($J685=AK$4,MAX(AK$1:AK684)+1,"")</f>
        <v/>
      </c>
      <c r="AL685" s="7" t="str">
        <f>IF($J685=AL$4,MAX(AL$1:AL684)+1,"")</f>
        <v/>
      </c>
      <c r="AM685" s="7" t="str">
        <f>IF($J685=AM$4,MAX(AM$1:AM684)+1,"")</f>
        <v/>
      </c>
      <c r="AN685" s="7" t="str">
        <f>IF($J685=AN$4,MAX(AN$1:AN684)+1,"")</f>
        <v/>
      </c>
      <c r="AO685" s="7" t="str">
        <f>IF($J685=AO$4,MAX(AO$1:AO684)+1,"")</f>
        <v/>
      </c>
      <c r="AP685" s="7" t="str">
        <f>IF($J685=AP$4,MAX(AP$1:AP684)+1,"")</f>
        <v/>
      </c>
      <c r="AQ685" s="7" t="str">
        <f>IF($J685=AQ$4,MAX(AQ$1:AQ684)+1,"")</f>
        <v/>
      </c>
      <c r="AR685" s="7" t="str">
        <f>IF($J685=AR$4,MAX(AR$1:AR684)+1,"")</f>
        <v/>
      </c>
      <c r="AS685" s="7" t="str">
        <f>IF($J685=AS$4,MAX(AS$1:AS684)+1,"")</f>
        <v/>
      </c>
      <c r="AT685" s="7" t="str">
        <f>IF($J685=AT$4,MAX(AT$1:AT684)+1,"")</f>
        <v/>
      </c>
      <c r="AU685" s="7" t="str">
        <f>IF($J685=AU$4,MAX(AU$1:AU684)+1,"")</f>
        <v/>
      </c>
      <c r="AV685" s="7" t="str">
        <f>IF($J685=AV$4,MAX(AV$1:AV684)+1,"")</f>
        <v/>
      </c>
      <c r="AW685" s="7" t="str">
        <f>IF($J685=AW$4,MAX(AW$1:AW684)+1,"")</f>
        <v/>
      </c>
      <c r="AX685" s="7" t="str">
        <f>IF($J685=AX$4,MAX(AX$1:AX684)+1,"")</f>
        <v/>
      </c>
      <c r="AY685" s="7" t="str">
        <f>IF($J685=AY$4,MAX(AY$1:AY684)+1,"")</f>
        <v/>
      </c>
      <c r="AZ685" s="7" t="str">
        <f>IF($J685=AZ$4,MAX(AZ$1:AZ684)+1,"")</f>
        <v/>
      </c>
      <c r="BA685" s="7" t="str">
        <f>IF($J685=BA$4,MAX(BA$1:BA684)+1,"")</f>
        <v/>
      </c>
      <c r="BB685" s="7" t="str">
        <f>IF($J685=BB$4,MAX(BB$1:BB684)+1,"")</f>
        <v/>
      </c>
      <c r="BC685" s="7" t="str">
        <f>IF($J685=BC$4,MAX(BC$1:BC684)+1,"")</f>
        <v/>
      </c>
      <c r="BD685" s="7" t="str">
        <f>IF($J685=BD$4,MAX(BD$1:BD684)+1,"")</f>
        <v/>
      </c>
      <c r="BE685" s="7" t="str">
        <f>IF($J685=BE$4,MAX(BE$1:BE684)+1,"")</f>
        <v/>
      </c>
      <c r="BF685" s="7" t="str">
        <f>IF($J685=BF$4,MAX(BF$1:BF684)+1,"")</f>
        <v/>
      </c>
      <c r="BG685" s="7" t="str">
        <f>IF($J685=BG$4,MAX(BG$1:BG684)+1,"")</f>
        <v/>
      </c>
      <c r="BH685" s="7" t="str">
        <f>IF($J685=BH$4,MAX(BH$1:BH684)+1,"")</f>
        <v/>
      </c>
      <c r="BI685" s="6">
        <f t="shared" si="44"/>
        <v>0</v>
      </c>
    </row>
    <row r="686" spans="1:61">
      <c r="A686" s="6" t="str">
        <f t="shared" si="41"/>
        <v>-</v>
      </c>
      <c r="B686" s="6" t="str">
        <f t="shared" si="45"/>
        <v>--0</v>
      </c>
      <c r="J686" s="7" t="str">
        <f>IF(K686='วิชา-ชั้นที่สอน'!$B$17,'วิชา-ชั้นที่สอน'!$A$17,IF(K686='วิชา-ชั้นที่สอน'!$B$18,'วิชา-ชั้นที่สอน'!$A$18,IF(K686='วิชา-ชั้นที่สอน'!$B$19,'วิชา-ชั้นที่สอน'!$A$19,IF(K686='วิชา-ชั้นที่สอน'!$B$20,'วิชา-ชั้นที่สอน'!$A$20,IF(K686='วิชา-ชั้นที่สอน'!$B$21,'วิชา-ชั้นที่สอน'!$A$21,IF(K686='วิชา-ชั้นที่สอน'!$B$22,'วิชา-ชั้นที่สอน'!$A$22,IF(K686='วิชา-ชั้นที่สอน'!$B$23,'วิชา-ชั้นที่สอน'!$A$23,"-")))))))</f>
        <v>-</v>
      </c>
      <c r="L686" s="7" t="str">
        <f>IF(J686=0,"",IF(J686="-","",IF(J686="","",VLOOKUP(J686,'วิชา-ชั้นที่สอน'!$A$3:$F$59,3,FALSE))))</f>
        <v/>
      </c>
      <c r="M686" s="7" t="str">
        <f>IF(L686=$M$4,MAX(M$1:$M685)+1,"")</f>
        <v/>
      </c>
      <c r="N686" s="7" t="str">
        <f>IF($L686=N$4,MAX(N$1:N685)+1,"")</f>
        <v/>
      </c>
      <c r="O686" s="7" t="str">
        <f>IF($L686=O$4,MAX(O$1:O685)+1,"")</f>
        <v/>
      </c>
      <c r="P686" s="7" t="str">
        <f>IF($L686=P$4,MAX(P$1:P685)+1,"")</f>
        <v/>
      </c>
      <c r="Q686" s="7" t="str">
        <f>IF($L686=Q$4,MAX(Q$1:Q685)+1,"")</f>
        <v/>
      </c>
      <c r="R686" s="7" t="str">
        <f>IF($L686=R$4,MAX(R$1:R685)+1,"")</f>
        <v/>
      </c>
      <c r="S686" s="7" t="str">
        <f>IF($L686=S$4,MAX(S$1:S685)+1,"")</f>
        <v/>
      </c>
      <c r="T686" s="7" t="str">
        <f>IF($L686=T$4,MAX(T$1:T685)+1,"")</f>
        <v/>
      </c>
      <c r="U686" s="7" t="str">
        <f>IF($L686=U$4,MAX(U$1:U685)+1,"")</f>
        <v/>
      </c>
      <c r="V686" s="6">
        <f t="shared" si="43"/>
        <v>0</v>
      </c>
      <c r="X686" s="7" t="str">
        <f>IF($J686=X$4,MAX(X$1:X685)+1,"")</f>
        <v/>
      </c>
      <c r="Y686" s="7" t="str">
        <f>IF($J686=Y$4,MAX(Y$1:Y685)+1,"")</f>
        <v/>
      </c>
      <c r="Z686" s="7" t="str">
        <f>IF($J686=Z$4,MAX(Z$1:Z685)+1,"")</f>
        <v/>
      </c>
      <c r="AA686" s="7" t="str">
        <f>IF($J686=AA$4,MAX(AA$1:AA685)+1,"")</f>
        <v/>
      </c>
      <c r="AB686" s="7" t="str">
        <f>IF($J686=AB$4,MAX(AB$1:AB685)+1,"")</f>
        <v/>
      </c>
      <c r="AC686" s="7" t="str">
        <f>IF($J686=AC$4,MAX(AC$1:AC685)+1,"")</f>
        <v/>
      </c>
      <c r="AD686" s="7" t="str">
        <f>IF($J686=AD$4,MAX(AD$1:AD685)+1,"")</f>
        <v/>
      </c>
      <c r="AE686" s="7" t="str">
        <f>IF($J686=AE$4,MAX(AE$1:AE685)+1,"")</f>
        <v/>
      </c>
      <c r="AF686" s="7" t="str">
        <f>IF($J686=AF$4,MAX(AF$1:AF685)+1,"")</f>
        <v/>
      </c>
      <c r="AG686" s="7" t="str">
        <f>IF($J686=AG$4,MAX(AG$1:AG685)+1,"")</f>
        <v/>
      </c>
      <c r="AH686" s="7" t="str">
        <f>IF($J686=AH$4,MAX(AH$1:AH685)+1,"")</f>
        <v/>
      </c>
      <c r="AI686" s="7" t="str">
        <f>IF($J686=AI$4,MAX(AI$1:AI685)+1,"")</f>
        <v/>
      </c>
      <c r="AJ686" s="7" t="str">
        <f>IF($J686=AJ$4,MAX(AJ$1:AJ685)+1,"")</f>
        <v/>
      </c>
      <c r="AK686" s="7" t="str">
        <f>IF($J686=AK$4,MAX(AK$1:AK685)+1,"")</f>
        <v/>
      </c>
      <c r="AL686" s="7" t="str">
        <f>IF($J686=AL$4,MAX(AL$1:AL685)+1,"")</f>
        <v/>
      </c>
      <c r="AM686" s="7" t="str">
        <f>IF($J686=AM$4,MAX(AM$1:AM685)+1,"")</f>
        <v/>
      </c>
      <c r="AN686" s="7" t="str">
        <f>IF($J686=AN$4,MAX(AN$1:AN685)+1,"")</f>
        <v/>
      </c>
      <c r="AO686" s="7" t="str">
        <f>IF($J686=AO$4,MAX(AO$1:AO685)+1,"")</f>
        <v/>
      </c>
      <c r="AP686" s="7" t="str">
        <f>IF($J686=AP$4,MAX(AP$1:AP685)+1,"")</f>
        <v/>
      </c>
      <c r="AQ686" s="7" t="str">
        <f>IF($J686=AQ$4,MAX(AQ$1:AQ685)+1,"")</f>
        <v/>
      </c>
      <c r="AR686" s="7" t="str">
        <f>IF($J686=AR$4,MAX(AR$1:AR685)+1,"")</f>
        <v/>
      </c>
      <c r="AS686" s="7" t="str">
        <f>IF($J686=AS$4,MAX(AS$1:AS685)+1,"")</f>
        <v/>
      </c>
      <c r="AT686" s="7" t="str">
        <f>IF($J686=AT$4,MAX(AT$1:AT685)+1,"")</f>
        <v/>
      </c>
      <c r="AU686" s="7" t="str">
        <f>IF($J686=AU$4,MAX(AU$1:AU685)+1,"")</f>
        <v/>
      </c>
      <c r="AV686" s="7" t="str">
        <f>IF($J686=AV$4,MAX(AV$1:AV685)+1,"")</f>
        <v/>
      </c>
      <c r="AW686" s="7" t="str">
        <f>IF($J686=AW$4,MAX(AW$1:AW685)+1,"")</f>
        <v/>
      </c>
      <c r="AX686" s="7" t="str">
        <f>IF($J686=AX$4,MAX(AX$1:AX685)+1,"")</f>
        <v/>
      </c>
      <c r="AY686" s="7" t="str">
        <f>IF($J686=AY$4,MAX(AY$1:AY685)+1,"")</f>
        <v/>
      </c>
      <c r="AZ686" s="7" t="str">
        <f>IF($J686=AZ$4,MAX(AZ$1:AZ685)+1,"")</f>
        <v/>
      </c>
      <c r="BA686" s="7" t="str">
        <f>IF($J686=BA$4,MAX(BA$1:BA685)+1,"")</f>
        <v/>
      </c>
      <c r="BB686" s="7" t="str">
        <f>IF($J686=BB$4,MAX(BB$1:BB685)+1,"")</f>
        <v/>
      </c>
      <c r="BC686" s="7" t="str">
        <f>IF($J686=BC$4,MAX(BC$1:BC685)+1,"")</f>
        <v/>
      </c>
      <c r="BD686" s="7" t="str">
        <f>IF($J686=BD$4,MAX(BD$1:BD685)+1,"")</f>
        <v/>
      </c>
      <c r="BE686" s="7" t="str">
        <f>IF($J686=BE$4,MAX(BE$1:BE685)+1,"")</f>
        <v/>
      </c>
      <c r="BF686" s="7" t="str">
        <f>IF($J686=BF$4,MAX(BF$1:BF685)+1,"")</f>
        <v/>
      </c>
      <c r="BG686" s="7" t="str">
        <f>IF($J686=BG$4,MAX(BG$1:BG685)+1,"")</f>
        <v/>
      </c>
      <c r="BH686" s="7" t="str">
        <f>IF($J686=BH$4,MAX(BH$1:BH685)+1,"")</f>
        <v/>
      </c>
      <c r="BI686" s="6">
        <f t="shared" si="44"/>
        <v>0</v>
      </c>
    </row>
    <row r="687" spans="1:61">
      <c r="A687" s="6" t="str">
        <f t="shared" si="41"/>
        <v>-</v>
      </c>
      <c r="B687" s="6" t="str">
        <f t="shared" si="45"/>
        <v>--0</v>
      </c>
      <c r="J687" s="7" t="str">
        <f>IF(K687='วิชา-ชั้นที่สอน'!$B$17,'วิชา-ชั้นที่สอน'!$A$17,IF(K687='วิชา-ชั้นที่สอน'!$B$18,'วิชา-ชั้นที่สอน'!$A$18,IF(K687='วิชา-ชั้นที่สอน'!$B$19,'วิชา-ชั้นที่สอน'!$A$19,IF(K687='วิชา-ชั้นที่สอน'!$B$20,'วิชา-ชั้นที่สอน'!$A$20,IF(K687='วิชา-ชั้นที่สอน'!$B$21,'วิชา-ชั้นที่สอน'!$A$21,IF(K687='วิชา-ชั้นที่สอน'!$B$22,'วิชา-ชั้นที่สอน'!$A$22,IF(K687='วิชา-ชั้นที่สอน'!$B$23,'วิชา-ชั้นที่สอน'!$A$23,"-")))))))</f>
        <v>-</v>
      </c>
      <c r="L687" s="7" t="str">
        <f>IF(J687=0,"",IF(J687="-","",IF(J687="","",VLOOKUP(J687,'วิชา-ชั้นที่สอน'!$A$3:$F$59,3,FALSE))))</f>
        <v/>
      </c>
      <c r="M687" s="7" t="str">
        <f>IF(L687=$M$4,MAX(M$1:$M686)+1,"")</f>
        <v/>
      </c>
      <c r="N687" s="7" t="str">
        <f>IF($L687=N$4,MAX(N$1:N686)+1,"")</f>
        <v/>
      </c>
      <c r="O687" s="7" t="str">
        <f>IF($L687=O$4,MAX(O$1:O686)+1,"")</f>
        <v/>
      </c>
      <c r="P687" s="7" t="str">
        <f>IF($L687=P$4,MAX(P$1:P686)+1,"")</f>
        <v/>
      </c>
      <c r="Q687" s="7" t="str">
        <f>IF($L687=Q$4,MAX(Q$1:Q686)+1,"")</f>
        <v/>
      </c>
      <c r="R687" s="7" t="str">
        <f>IF($L687=R$4,MAX(R$1:R686)+1,"")</f>
        <v/>
      </c>
      <c r="S687" s="7" t="str">
        <f>IF($L687=S$4,MAX(S$1:S686)+1,"")</f>
        <v/>
      </c>
      <c r="T687" s="7" t="str">
        <f>IF($L687=T$4,MAX(T$1:T686)+1,"")</f>
        <v/>
      </c>
      <c r="U687" s="7" t="str">
        <f>IF($L687=U$4,MAX(U$1:U686)+1,"")</f>
        <v/>
      </c>
      <c r="V687" s="6">
        <f t="shared" si="43"/>
        <v>0</v>
      </c>
      <c r="X687" s="7" t="str">
        <f>IF($J687=X$4,MAX(X$1:X686)+1,"")</f>
        <v/>
      </c>
      <c r="Y687" s="7" t="str">
        <f>IF($J687=Y$4,MAX(Y$1:Y686)+1,"")</f>
        <v/>
      </c>
      <c r="Z687" s="7" t="str">
        <f>IF($J687=Z$4,MAX(Z$1:Z686)+1,"")</f>
        <v/>
      </c>
      <c r="AA687" s="7" t="str">
        <f>IF($J687=AA$4,MAX(AA$1:AA686)+1,"")</f>
        <v/>
      </c>
      <c r="AB687" s="7" t="str">
        <f>IF($J687=AB$4,MAX(AB$1:AB686)+1,"")</f>
        <v/>
      </c>
      <c r="AC687" s="7" t="str">
        <f>IF($J687=AC$4,MAX(AC$1:AC686)+1,"")</f>
        <v/>
      </c>
      <c r="AD687" s="7" t="str">
        <f>IF($J687=AD$4,MAX(AD$1:AD686)+1,"")</f>
        <v/>
      </c>
      <c r="AE687" s="7" t="str">
        <f>IF($J687=AE$4,MAX(AE$1:AE686)+1,"")</f>
        <v/>
      </c>
      <c r="AF687" s="7" t="str">
        <f>IF($J687=AF$4,MAX(AF$1:AF686)+1,"")</f>
        <v/>
      </c>
      <c r="AG687" s="7" t="str">
        <f>IF($J687=AG$4,MAX(AG$1:AG686)+1,"")</f>
        <v/>
      </c>
      <c r="AH687" s="7" t="str">
        <f>IF($J687=AH$4,MAX(AH$1:AH686)+1,"")</f>
        <v/>
      </c>
      <c r="AI687" s="7" t="str">
        <f>IF($J687=AI$4,MAX(AI$1:AI686)+1,"")</f>
        <v/>
      </c>
      <c r="AJ687" s="7" t="str">
        <f>IF($J687=AJ$4,MAX(AJ$1:AJ686)+1,"")</f>
        <v/>
      </c>
      <c r="AK687" s="7" t="str">
        <f>IF($J687=AK$4,MAX(AK$1:AK686)+1,"")</f>
        <v/>
      </c>
      <c r="AL687" s="7" t="str">
        <f>IF($J687=AL$4,MAX(AL$1:AL686)+1,"")</f>
        <v/>
      </c>
      <c r="AM687" s="7" t="str">
        <f>IF($J687=AM$4,MAX(AM$1:AM686)+1,"")</f>
        <v/>
      </c>
      <c r="AN687" s="7" t="str">
        <f>IF($J687=AN$4,MAX(AN$1:AN686)+1,"")</f>
        <v/>
      </c>
      <c r="AO687" s="7" t="str">
        <f>IF($J687=AO$4,MAX(AO$1:AO686)+1,"")</f>
        <v/>
      </c>
      <c r="AP687" s="7" t="str">
        <f>IF($J687=AP$4,MAX(AP$1:AP686)+1,"")</f>
        <v/>
      </c>
      <c r="AQ687" s="7" t="str">
        <f>IF($J687=AQ$4,MAX(AQ$1:AQ686)+1,"")</f>
        <v/>
      </c>
      <c r="AR687" s="7" t="str">
        <f>IF($J687=AR$4,MAX(AR$1:AR686)+1,"")</f>
        <v/>
      </c>
      <c r="AS687" s="7" t="str">
        <f>IF($J687=AS$4,MAX(AS$1:AS686)+1,"")</f>
        <v/>
      </c>
      <c r="AT687" s="7" t="str">
        <f>IF($J687=AT$4,MAX(AT$1:AT686)+1,"")</f>
        <v/>
      </c>
      <c r="AU687" s="7" t="str">
        <f>IF($J687=AU$4,MAX(AU$1:AU686)+1,"")</f>
        <v/>
      </c>
      <c r="AV687" s="7" t="str">
        <f>IF($J687=AV$4,MAX(AV$1:AV686)+1,"")</f>
        <v/>
      </c>
      <c r="AW687" s="7" t="str">
        <f>IF($J687=AW$4,MAX(AW$1:AW686)+1,"")</f>
        <v/>
      </c>
      <c r="AX687" s="7" t="str">
        <f>IF($J687=AX$4,MAX(AX$1:AX686)+1,"")</f>
        <v/>
      </c>
      <c r="AY687" s="7" t="str">
        <f>IF($J687=AY$4,MAX(AY$1:AY686)+1,"")</f>
        <v/>
      </c>
      <c r="AZ687" s="7" t="str">
        <f>IF($J687=AZ$4,MAX(AZ$1:AZ686)+1,"")</f>
        <v/>
      </c>
      <c r="BA687" s="7" t="str">
        <f>IF($J687=BA$4,MAX(BA$1:BA686)+1,"")</f>
        <v/>
      </c>
      <c r="BB687" s="7" t="str">
        <f>IF($J687=BB$4,MAX(BB$1:BB686)+1,"")</f>
        <v/>
      </c>
      <c r="BC687" s="7" t="str">
        <f>IF($J687=BC$4,MAX(BC$1:BC686)+1,"")</f>
        <v/>
      </c>
      <c r="BD687" s="7" t="str">
        <f>IF($J687=BD$4,MAX(BD$1:BD686)+1,"")</f>
        <v/>
      </c>
      <c r="BE687" s="7" t="str">
        <f>IF($J687=BE$4,MAX(BE$1:BE686)+1,"")</f>
        <v/>
      </c>
      <c r="BF687" s="7" t="str">
        <f>IF($J687=BF$4,MAX(BF$1:BF686)+1,"")</f>
        <v/>
      </c>
      <c r="BG687" s="7" t="str">
        <f>IF($J687=BG$4,MAX(BG$1:BG686)+1,"")</f>
        <v/>
      </c>
      <c r="BH687" s="7" t="str">
        <f>IF($J687=BH$4,MAX(BH$1:BH686)+1,"")</f>
        <v/>
      </c>
      <c r="BI687" s="6">
        <f t="shared" si="44"/>
        <v>0</v>
      </c>
    </row>
    <row r="688" spans="1:61">
      <c r="A688" s="6" t="str">
        <f t="shared" ref="A688:A751" si="46">H688&amp;"-"&amp;D688</f>
        <v>-</v>
      </c>
      <c r="B688" s="6" t="str">
        <f t="shared" si="45"/>
        <v>--0</v>
      </c>
      <c r="J688" s="7" t="str">
        <f>IF(K688='วิชา-ชั้นที่สอน'!$B$17,'วิชา-ชั้นที่สอน'!$A$17,IF(K688='วิชา-ชั้นที่สอน'!$B$18,'วิชา-ชั้นที่สอน'!$A$18,IF(K688='วิชา-ชั้นที่สอน'!$B$19,'วิชา-ชั้นที่สอน'!$A$19,IF(K688='วิชา-ชั้นที่สอน'!$B$20,'วิชา-ชั้นที่สอน'!$A$20,IF(K688='วิชา-ชั้นที่สอน'!$B$21,'วิชา-ชั้นที่สอน'!$A$21,IF(K688='วิชา-ชั้นที่สอน'!$B$22,'วิชา-ชั้นที่สอน'!$A$22,IF(K688='วิชา-ชั้นที่สอน'!$B$23,'วิชา-ชั้นที่สอน'!$A$23,"-")))))))</f>
        <v>-</v>
      </c>
      <c r="L688" s="7" t="str">
        <f>IF(J688=0,"",IF(J688="-","",IF(J688="","",VLOOKUP(J688,'วิชา-ชั้นที่สอน'!$A$3:$F$59,3,FALSE))))</f>
        <v/>
      </c>
      <c r="M688" s="7" t="str">
        <f>IF(L688=$M$4,MAX(M$1:$M687)+1,"")</f>
        <v/>
      </c>
      <c r="N688" s="7" t="str">
        <f>IF($L688=N$4,MAX(N$1:N687)+1,"")</f>
        <v/>
      </c>
      <c r="O688" s="7" t="str">
        <f>IF($L688=O$4,MAX(O$1:O687)+1,"")</f>
        <v/>
      </c>
      <c r="P688" s="7" t="str">
        <f>IF($L688=P$4,MAX(P$1:P687)+1,"")</f>
        <v/>
      </c>
      <c r="Q688" s="7" t="str">
        <f>IF($L688=Q$4,MAX(Q$1:Q687)+1,"")</f>
        <v/>
      </c>
      <c r="R688" s="7" t="str">
        <f>IF($L688=R$4,MAX(R$1:R687)+1,"")</f>
        <v/>
      </c>
      <c r="S688" s="7" t="str">
        <f>IF($L688=S$4,MAX(S$1:S687)+1,"")</f>
        <v/>
      </c>
      <c r="T688" s="7" t="str">
        <f>IF($L688=T$4,MAX(T$1:T687)+1,"")</f>
        <v/>
      </c>
      <c r="U688" s="7" t="str">
        <f>IF($L688=U$4,MAX(U$1:U687)+1,"")</f>
        <v/>
      </c>
      <c r="V688" s="6">
        <f t="shared" si="43"/>
        <v>0</v>
      </c>
      <c r="X688" s="7" t="str">
        <f>IF($J688=X$4,MAX(X$1:X687)+1,"")</f>
        <v/>
      </c>
      <c r="Y688" s="7" t="str">
        <f>IF($J688=Y$4,MAX(Y$1:Y687)+1,"")</f>
        <v/>
      </c>
      <c r="Z688" s="7" t="str">
        <f>IF($J688=Z$4,MAX(Z$1:Z687)+1,"")</f>
        <v/>
      </c>
      <c r="AA688" s="7" t="str">
        <f>IF($J688=AA$4,MAX(AA$1:AA687)+1,"")</f>
        <v/>
      </c>
      <c r="AB688" s="7" t="str">
        <f>IF($J688=AB$4,MAX(AB$1:AB687)+1,"")</f>
        <v/>
      </c>
      <c r="AC688" s="7" t="str">
        <f>IF($J688=AC$4,MAX(AC$1:AC687)+1,"")</f>
        <v/>
      </c>
      <c r="AD688" s="7" t="str">
        <f>IF($J688=AD$4,MAX(AD$1:AD687)+1,"")</f>
        <v/>
      </c>
      <c r="AE688" s="7" t="str">
        <f>IF($J688=AE$4,MAX(AE$1:AE687)+1,"")</f>
        <v/>
      </c>
      <c r="AF688" s="7" t="str">
        <f>IF($J688=AF$4,MAX(AF$1:AF687)+1,"")</f>
        <v/>
      </c>
      <c r="AG688" s="7" t="str">
        <f>IF($J688=AG$4,MAX(AG$1:AG687)+1,"")</f>
        <v/>
      </c>
      <c r="AH688" s="7" t="str">
        <f>IF($J688=AH$4,MAX(AH$1:AH687)+1,"")</f>
        <v/>
      </c>
      <c r="AI688" s="7" t="str">
        <f>IF($J688=AI$4,MAX(AI$1:AI687)+1,"")</f>
        <v/>
      </c>
      <c r="AJ688" s="7" t="str">
        <f>IF($J688=AJ$4,MAX(AJ$1:AJ687)+1,"")</f>
        <v/>
      </c>
      <c r="AK688" s="7" t="str">
        <f>IF($J688=AK$4,MAX(AK$1:AK687)+1,"")</f>
        <v/>
      </c>
      <c r="AL688" s="7" t="str">
        <f>IF($J688=AL$4,MAX(AL$1:AL687)+1,"")</f>
        <v/>
      </c>
      <c r="AM688" s="7" t="str">
        <f>IF($J688=AM$4,MAX(AM$1:AM687)+1,"")</f>
        <v/>
      </c>
      <c r="AN688" s="7" t="str">
        <f>IF($J688=AN$4,MAX(AN$1:AN687)+1,"")</f>
        <v/>
      </c>
      <c r="AO688" s="7" t="str">
        <f>IF($J688=AO$4,MAX(AO$1:AO687)+1,"")</f>
        <v/>
      </c>
      <c r="AP688" s="7" t="str">
        <f>IF($J688=AP$4,MAX(AP$1:AP687)+1,"")</f>
        <v/>
      </c>
      <c r="AQ688" s="7" t="str">
        <f>IF($J688=AQ$4,MAX(AQ$1:AQ687)+1,"")</f>
        <v/>
      </c>
      <c r="AR688" s="7" t="str">
        <f>IF($J688=AR$4,MAX(AR$1:AR687)+1,"")</f>
        <v/>
      </c>
      <c r="AS688" s="7" t="str">
        <f>IF($J688=AS$4,MAX(AS$1:AS687)+1,"")</f>
        <v/>
      </c>
      <c r="AT688" s="7" t="str">
        <f>IF($J688=AT$4,MAX(AT$1:AT687)+1,"")</f>
        <v/>
      </c>
      <c r="AU688" s="7" t="str">
        <f>IF($J688=AU$4,MAX(AU$1:AU687)+1,"")</f>
        <v/>
      </c>
      <c r="AV688" s="7" t="str">
        <f>IF($J688=AV$4,MAX(AV$1:AV687)+1,"")</f>
        <v/>
      </c>
      <c r="AW688" s="7" t="str">
        <f>IF($J688=AW$4,MAX(AW$1:AW687)+1,"")</f>
        <v/>
      </c>
      <c r="AX688" s="7" t="str">
        <f>IF($J688=AX$4,MAX(AX$1:AX687)+1,"")</f>
        <v/>
      </c>
      <c r="AY688" s="7" t="str">
        <f>IF($J688=AY$4,MAX(AY$1:AY687)+1,"")</f>
        <v/>
      </c>
      <c r="AZ688" s="7" t="str">
        <f>IF($J688=AZ$4,MAX(AZ$1:AZ687)+1,"")</f>
        <v/>
      </c>
      <c r="BA688" s="7" t="str">
        <f>IF($J688=BA$4,MAX(BA$1:BA687)+1,"")</f>
        <v/>
      </c>
      <c r="BB688" s="7" t="str">
        <f>IF($J688=BB$4,MAX(BB$1:BB687)+1,"")</f>
        <v/>
      </c>
      <c r="BC688" s="7" t="str">
        <f>IF($J688=BC$4,MAX(BC$1:BC687)+1,"")</f>
        <v/>
      </c>
      <c r="BD688" s="7" t="str">
        <f>IF($J688=BD$4,MAX(BD$1:BD687)+1,"")</f>
        <v/>
      </c>
      <c r="BE688" s="7" t="str">
        <f>IF($J688=BE$4,MAX(BE$1:BE687)+1,"")</f>
        <v/>
      </c>
      <c r="BF688" s="7" t="str">
        <f>IF($J688=BF$4,MAX(BF$1:BF687)+1,"")</f>
        <v/>
      </c>
      <c r="BG688" s="7" t="str">
        <f>IF($J688=BG$4,MAX(BG$1:BG687)+1,"")</f>
        <v/>
      </c>
      <c r="BH688" s="7" t="str">
        <f>IF($J688=BH$4,MAX(BH$1:BH687)+1,"")</f>
        <v/>
      </c>
      <c r="BI688" s="6">
        <f t="shared" si="44"/>
        <v>0</v>
      </c>
    </row>
    <row r="689" spans="1:61">
      <c r="A689" s="6" t="str">
        <f t="shared" si="46"/>
        <v>-</v>
      </c>
      <c r="B689" s="6" t="str">
        <f t="shared" si="45"/>
        <v>--0</v>
      </c>
      <c r="J689" s="7" t="str">
        <f>IF(K689='วิชา-ชั้นที่สอน'!$B$17,'วิชา-ชั้นที่สอน'!$A$17,IF(K689='วิชา-ชั้นที่สอน'!$B$18,'วิชา-ชั้นที่สอน'!$A$18,IF(K689='วิชา-ชั้นที่สอน'!$B$19,'วิชา-ชั้นที่สอน'!$A$19,IF(K689='วิชา-ชั้นที่สอน'!$B$20,'วิชา-ชั้นที่สอน'!$A$20,IF(K689='วิชา-ชั้นที่สอน'!$B$21,'วิชา-ชั้นที่สอน'!$A$21,IF(K689='วิชา-ชั้นที่สอน'!$B$22,'วิชา-ชั้นที่สอน'!$A$22,IF(K689='วิชา-ชั้นที่สอน'!$B$23,'วิชา-ชั้นที่สอน'!$A$23,"-")))))))</f>
        <v>-</v>
      </c>
      <c r="L689" s="7" t="str">
        <f>IF(J689=0,"",IF(J689="-","",IF(J689="","",VLOOKUP(J689,'วิชา-ชั้นที่สอน'!$A$3:$F$59,3,FALSE))))</f>
        <v/>
      </c>
      <c r="M689" s="7" t="str">
        <f>IF(L689=$M$4,MAX(M$1:$M688)+1,"")</f>
        <v/>
      </c>
      <c r="N689" s="7" t="str">
        <f>IF($L689=N$4,MAX(N$1:N688)+1,"")</f>
        <v/>
      </c>
      <c r="O689" s="7" t="str">
        <f>IF($L689=O$4,MAX(O$1:O688)+1,"")</f>
        <v/>
      </c>
      <c r="P689" s="7" t="str">
        <f>IF($L689=P$4,MAX(P$1:P688)+1,"")</f>
        <v/>
      </c>
      <c r="Q689" s="7" t="str">
        <f>IF($L689=Q$4,MAX(Q$1:Q688)+1,"")</f>
        <v/>
      </c>
      <c r="R689" s="7" t="str">
        <f>IF($L689=R$4,MAX(R$1:R688)+1,"")</f>
        <v/>
      </c>
      <c r="S689" s="7" t="str">
        <f>IF($L689=S$4,MAX(S$1:S688)+1,"")</f>
        <v/>
      </c>
      <c r="T689" s="7" t="str">
        <f>IF($L689=T$4,MAX(T$1:T688)+1,"")</f>
        <v/>
      </c>
      <c r="U689" s="7" t="str">
        <f>IF($L689=U$4,MAX(U$1:U688)+1,"")</f>
        <v/>
      </c>
      <c r="V689" s="6">
        <f t="shared" si="43"/>
        <v>0</v>
      </c>
      <c r="X689" s="7" t="str">
        <f>IF($J689=X$4,MAX(X$1:X688)+1,"")</f>
        <v/>
      </c>
      <c r="Y689" s="7" t="str">
        <f>IF($J689=Y$4,MAX(Y$1:Y688)+1,"")</f>
        <v/>
      </c>
      <c r="Z689" s="7" t="str">
        <f>IF($J689=Z$4,MAX(Z$1:Z688)+1,"")</f>
        <v/>
      </c>
      <c r="AA689" s="7" t="str">
        <f>IF($J689=AA$4,MAX(AA$1:AA688)+1,"")</f>
        <v/>
      </c>
      <c r="AB689" s="7" t="str">
        <f>IF($J689=AB$4,MAX(AB$1:AB688)+1,"")</f>
        <v/>
      </c>
      <c r="AC689" s="7" t="str">
        <f>IF($J689=AC$4,MAX(AC$1:AC688)+1,"")</f>
        <v/>
      </c>
      <c r="AD689" s="7" t="str">
        <f>IF($J689=AD$4,MAX(AD$1:AD688)+1,"")</f>
        <v/>
      </c>
      <c r="AE689" s="7" t="str">
        <f>IF($J689=AE$4,MAX(AE$1:AE688)+1,"")</f>
        <v/>
      </c>
      <c r="AF689" s="7" t="str">
        <f>IF($J689=AF$4,MAX(AF$1:AF688)+1,"")</f>
        <v/>
      </c>
      <c r="AG689" s="7" t="str">
        <f>IF($J689=AG$4,MAX(AG$1:AG688)+1,"")</f>
        <v/>
      </c>
      <c r="AH689" s="7" t="str">
        <f>IF($J689=AH$4,MAX(AH$1:AH688)+1,"")</f>
        <v/>
      </c>
      <c r="AI689" s="7" t="str">
        <f>IF($J689=AI$4,MAX(AI$1:AI688)+1,"")</f>
        <v/>
      </c>
      <c r="AJ689" s="7" t="str">
        <f>IF($J689=AJ$4,MAX(AJ$1:AJ688)+1,"")</f>
        <v/>
      </c>
      <c r="AK689" s="7" t="str">
        <f>IF($J689=AK$4,MAX(AK$1:AK688)+1,"")</f>
        <v/>
      </c>
      <c r="AL689" s="7" t="str">
        <f>IF($J689=AL$4,MAX(AL$1:AL688)+1,"")</f>
        <v/>
      </c>
      <c r="AM689" s="7" t="str">
        <f>IF($J689=AM$4,MAX(AM$1:AM688)+1,"")</f>
        <v/>
      </c>
      <c r="AN689" s="7" t="str">
        <f>IF($J689=AN$4,MAX(AN$1:AN688)+1,"")</f>
        <v/>
      </c>
      <c r="AO689" s="7" t="str">
        <f>IF($J689=AO$4,MAX(AO$1:AO688)+1,"")</f>
        <v/>
      </c>
      <c r="AP689" s="7" t="str">
        <f>IF($J689=AP$4,MAX(AP$1:AP688)+1,"")</f>
        <v/>
      </c>
      <c r="AQ689" s="7" t="str">
        <f>IF($J689=AQ$4,MAX(AQ$1:AQ688)+1,"")</f>
        <v/>
      </c>
      <c r="AR689" s="7" t="str">
        <f>IF($J689=AR$4,MAX(AR$1:AR688)+1,"")</f>
        <v/>
      </c>
      <c r="AS689" s="7" t="str">
        <f>IF($J689=AS$4,MAX(AS$1:AS688)+1,"")</f>
        <v/>
      </c>
      <c r="AT689" s="7" t="str">
        <f>IF($J689=AT$4,MAX(AT$1:AT688)+1,"")</f>
        <v/>
      </c>
      <c r="AU689" s="7" t="str">
        <f>IF($J689=AU$4,MAX(AU$1:AU688)+1,"")</f>
        <v/>
      </c>
      <c r="AV689" s="7" t="str">
        <f>IF($J689=AV$4,MAX(AV$1:AV688)+1,"")</f>
        <v/>
      </c>
      <c r="AW689" s="7" t="str">
        <f>IF($J689=AW$4,MAX(AW$1:AW688)+1,"")</f>
        <v/>
      </c>
      <c r="AX689" s="7" t="str">
        <f>IF($J689=AX$4,MAX(AX$1:AX688)+1,"")</f>
        <v/>
      </c>
      <c r="AY689" s="7" t="str">
        <f>IF($J689=AY$4,MAX(AY$1:AY688)+1,"")</f>
        <v/>
      </c>
      <c r="AZ689" s="7" t="str">
        <f>IF($J689=AZ$4,MAX(AZ$1:AZ688)+1,"")</f>
        <v/>
      </c>
      <c r="BA689" s="7" t="str">
        <f>IF($J689=BA$4,MAX(BA$1:BA688)+1,"")</f>
        <v/>
      </c>
      <c r="BB689" s="7" t="str">
        <f>IF($J689=BB$4,MAX(BB$1:BB688)+1,"")</f>
        <v/>
      </c>
      <c r="BC689" s="7" t="str">
        <f>IF($J689=BC$4,MAX(BC$1:BC688)+1,"")</f>
        <v/>
      </c>
      <c r="BD689" s="7" t="str">
        <f>IF($J689=BD$4,MAX(BD$1:BD688)+1,"")</f>
        <v/>
      </c>
      <c r="BE689" s="7" t="str">
        <f>IF($J689=BE$4,MAX(BE$1:BE688)+1,"")</f>
        <v/>
      </c>
      <c r="BF689" s="7" t="str">
        <f>IF($J689=BF$4,MAX(BF$1:BF688)+1,"")</f>
        <v/>
      </c>
      <c r="BG689" s="7" t="str">
        <f>IF($J689=BG$4,MAX(BG$1:BG688)+1,"")</f>
        <v/>
      </c>
      <c r="BH689" s="7" t="str">
        <f>IF($J689=BH$4,MAX(BH$1:BH688)+1,"")</f>
        <v/>
      </c>
      <c r="BI689" s="6">
        <f t="shared" si="44"/>
        <v>0</v>
      </c>
    </row>
    <row r="690" spans="1:61">
      <c r="A690" s="6" t="str">
        <f t="shared" si="46"/>
        <v>-</v>
      </c>
      <c r="B690" s="6" t="str">
        <f t="shared" si="45"/>
        <v>--0</v>
      </c>
      <c r="J690" s="7" t="str">
        <f>IF(K690='วิชา-ชั้นที่สอน'!$B$17,'วิชา-ชั้นที่สอน'!$A$17,IF(K690='วิชา-ชั้นที่สอน'!$B$18,'วิชา-ชั้นที่สอน'!$A$18,IF(K690='วิชา-ชั้นที่สอน'!$B$19,'วิชา-ชั้นที่สอน'!$A$19,IF(K690='วิชา-ชั้นที่สอน'!$B$20,'วิชา-ชั้นที่สอน'!$A$20,IF(K690='วิชา-ชั้นที่สอน'!$B$21,'วิชา-ชั้นที่สอน'!$A$21,IF(K690='วิชา-ชั้นที่สอน'!$B$22,'วิชา-ชั้นที่สอน'!$A$22,IF(K690='วิชา-ชั้นที่สอน'!$B$23,'วิชา-ชั้นที่สอน'!$A$23,"-")))))))</f>
        <v>-</v>
      </c>
      <c r="L690" s="7" t="str">
        <f>IF(J690=0,"",IF(J690="-","",IF(J690="","",VLOOKUP(J690,'วิชา-ชั้นที่สอน'!$A$3:$F$59,3,FALSE))))</f>
        <v/>
      </c>
      <c r="M690" s="7" t="str">
        <f>IF(L690=$M$4,MAX(M$1:$M689)+1,"")</f>
        <v/>
      </c>
      <c r="N690" s="7" t="str">
        <f>IF($L690=N$4,MAX(N$1:N689)+1,"")</f>
        <v/>
      </c>
      <c r="O690" s="7" t="str">
        <f>IF($L690=O$4,MAX(O$1:O689)+1,"")</f>
        <v/>
      </c>
      <c r="P690" s="7" t="str">
        <f>IF($L690=P$4,MAX(P$1:P689)+1,"")</f>
        <v/>
      </c>
      <c r="Q690" s="7" t="str">
        <f>IF($L690=Q$4,MAX(Q$1:Q689)+1,"")</f>
        <v/>
      </c>
      <c r="R690" s="7" t="str">
        <f>IF($L690=R$4,MAX(R$1:R689)+1,"")</f>
        <v/>
      </c>
      <c r="S690" s="7" t="str">
        <f>IF($L690=S$4,MAX(S$1:S689)+1,"")</f>
        <v/>
      </c>
      <c r="T690" s="7" t="str">
        <f>IF($L690=T$4,MAX(T$1:T689)+1,"")</f>
        <v/>
      </c>
      <c r="U690" s="7" t="str">
        <f>IF($L690=U$4,MAX(U$1:U689)+1,"")</f>
        <v/>
      </c>
      <c r="V690" s="6">
        <f t="shared" si="43"/>
        <v>0</v>
      </c>
      <c r="X690" s="7" t="str">
        <f>IF($J690=X$4,MAX(X$1:X689)+1,"")</f>
        <v/>
      </c>
      <c r="Y690" s="7" t="str">
        <f>IF($J690=Y$4,MAX(Y$1:Y689)+1,"")</f>
        <v/>
      </c>
      <c r="Z690" s="7" t="str">
        <f>IF($J690=Z$4,MAX(Z$1:Z689)+1,"")</f>
        <v/>
      </c>
      <c r="AA690" s="7" t="str">
        <f>IF($J690=AA$4,MAX(AA$1:AA689)+1,"")</f>
        <v/>
      </c>
      <c r="AB690" s="7" t="str">
        <f>IF($J690=AB$4,MAX(AB$1:AB689)+1,"")</f>
        <v/>
      </c>
      <c r="AC690" s="7" t="str">
        <f>IF($J690=AC$4,MAX(AC$1:AC689)+1,"")</f>
        <v/>
      </c>
      <c r="AD690" s="7" t="str">
        <f>IF($J690=AD$4,MAX(AD$1:AD689)+1,"")</f>
        <v/>
      </c>
      <c r="AE690" s="7" t="str">
        <f>IF($J690=AE$4,MAX(AE$1:AE689)+1,"")</f>
        <v/>
      </c>
      <c r="AF690" s="7" t="str">
        <f>IF($J690=AF$4,MAX(AF$1:AF689)+1,"")</f>
        <v/>
      </c>
      <c r="AG690" s="7" t="str">
        <f>IF($J690=AG$4,MAX(AG$1:AG689)+1,"")</f>
        <v/>
      </c>
      <c r="AH690" s="7" t="str">
        <f>IF($J690=AH$4,MAX(AH$1:AH689)+1,"")</f>
        <v/>
      </c>
      <c r="AI690" s="7" t="str">
        <f>IF($J690=AI$4,MAX(AI$1:AI689)+1,"")</f>
        <v/>
      </c>
      <c r="AJ690" s="7" t="str">
        <f>IF($J690=AJ$4,MAX(AJ$1:AJ689)+1,"")</f>
        <v/>
      </c>
      <c r="AK690" s="7" t="str">
        <f>IF($J690=AK$4,MAX(AK$1:AK689)+1,"")</f>
        <v/>
      </c>
      <c r="AL690" s="7" t="str">
        <f>IF($J690=AL$4,MAX(AL$1:AL689)+1,"")</f>
        <v/>
      </c>
      <c r="AM690" s="7" t="str">
        <f>IF($J690=AM$4,MAX(AM$1:AM689)+1,"")</f>
        <v/>
      </c>
      <c r="AN690" s="7" t="str">
        <f>IF($J690=AN$4,MAX(AN$1:AN689)+1,"")</f>
        <v/>
      </c>
      <c r="AO690" s="7" t="str">
        <f>IF($J690=AO$4,MAX(AO$1:AO689)+1,"")</f>
        <v/>
      </c>
      <c r="AP690" s="7" t="str">
        <f>IF($J690=AP$4,MAX(AP$1:AP689)+1,"")</f>
        <v/>
      </c>
      <c r="AQ690" s="7" t="str">
        <f>IF($J690=AQ$4,MAX(AQ$1:AQ689)+1,"")</f>
        <v/>
      </c>
      <c r="AR690" s="7" t="str">
        <f>IF($J690=AR$4,MAX(AR$1:AR689)+1,"")</f>
        <v/>
      </c>
      <c r="AS690" s="7" t="str">
        <f>IF($J690=AS$4,MAX(AS$1:AS689)+1,"")</f>
        <v/>
      </c>
      <c r="AT690" s="7" t="str">
        <f>IF($J690=AT$4,MAX(AT$1:AT689)+1,"")</f>
        <v/>
      </c>
      <c r="AU690" s="7" t="str">
        <f>IF($J690=AU$4,MAX(AU$1:AU689)+1,"")</f>
        <v/>
      </c>
      <c r="AV690" s="7" t="str">
        <f>IF($J690=AV$4,MAX(AV$1:AV689)+1,"")</f>
        <v/>
      </c>
      <c r="AW690" s="7" t="str">
        <f>IF($J690=AW$4,MAX(AW$1:AW689)+1,"")</f>
        <v/>
      </c>
      <c r="AX690" s="7" t="str">
        <f>IF($J690=AX$4,MAX(AX$1:AX689)+1,"")</f>
        <v/>
      </c>
      <c r="AY690" s="7" t="str">
        <f>IF($J690=AY$4,MAX(AY$1:AY689)+1,"")</f>
        <v/>
      </c>
      <c r="AZ690" s="7" t="str">
        <f>IF($J690=AZ$4,MAX(AZ$1:AZ689)+1,"")</f>
        <v/>
      </c>
      <c r="BA690" s="7" t="str">
        <f>IF($J690=BA$4,MAX(BA$1:BA689)+1,"")</f>
        <v/>
      </c>
      <c r="BB690" s="7" t="str">
        <f>IF($J690=BB$4,MAX(BB$1:BB689)+1,"")</f>
        <v/>
      </c>
      <c r="BC690" s="7" t="str">
        <f>IF($J690=BC$4,MAX(BC$1:BC689)+1,"")</f>
        <v/>
      </c>
      <c r="BD690" s="7" t="str">
        <f>IF($J690=BD$4,MAX(BD$1:BD689)+1,"")</f>
        <v/>
      </c>
      <c r="BE690" s="7" t="str">
        <f>IF($J690=BE$4,MAX(BE$1:BE689)+1,"")</f>
        <v/>
      </c>
      <c r="BF690" s="7" t="str">
        <f>IF($J690=BF$4,MAX(BF$1:BF689)+1,"")</f>
        <v/>
      </c>
      <c r="BG690" s="7" t="str">
        <f>IF($J690=BG$4,MAX(BG$1:BG689)+1,"")</f>
        <v/>
      </c>
      <c r="BH690" s="7" t="str">
        <f>IF($J690=BH$4,MAX(BH$1:BH689)+1,"")</f>
        <v/>
      </c>
      <c r="BI690" s="6">
        <f t="shared" si="44"/>
        <v>0</v>
      </c>
    </row>
    <row r="691" spans="1:61">
      <c r="A691" s="6" t="str">
        <f t="shared" si="46"/>
        <v>-</v>
      </c>
      <c r="B691" s="6" t="str">
        <f t="shared" si="45"/>
        <v>--0</v>
      </c>
      <c r="J691" s="7" t="str">
        <f>IF(K691='วิชา-ชั้นที่สอน'!$B$17,'วิชา-ชั้นที่สอน'!$A$17,IF(K691='วิชา-ชั้นที่สอน'!$B$18,'วิชา-ชั้นที่สอน'!$A$18,IF(K691='วิชา-ชั้นที่สอน'!$B$19,'วิชา-ชั้นที่สอน'!$A$19,IF(K691='วิชา-ชั้นที่สอน'!$B$20,'วิชา-ชั้นที่สอน'!$A$20,IF(K691='วิชา-ชั้นที่สอน'!$B$21,'วิชา-ชั้นที่สอน'!$A$21,IF(K691='วิชา-ชั้นที่สอน'!$B$22,'วิชา-ชั้นที่สอน'!$A$22,IF(K691='วิชา-ชั้นที่สอน'!$B$23,'วิชา-ชั้นที่สอน'!$A$23,"-")))))))</f>
        <v>-</v>
      </c>
      <c r="L691" s="7" t="str">
        <f>IF(J691=0,"",IF(J691="-","",IF(J691="","",VLOOKUP(J691,'วิชา-ชั้นที่สอน'!$A$3:$F$59,3,FALSE))))</f>
        <v/>
      </c>
      <c r="M691" s="7" t="str">
        <f>IF(L691=$M$4,MAX(M$1:$M690)+1,"")</f>
        <v/>
      </c>
      <c r="N691" s="7" t="str">
        <f>IF($L691=N$4,MAX(N$1:N690)+1,"")</f>
        <v/>
      </c>
      <c r="O691" s="7" t="str">
        <f>IF($L691=O$4,MAX(O$1:O690)+1,"")</f>
        <v/>
      </c>
      <c r="P691" s="7" t="str">
        <f>IF($L691=P$4,MAX(P$1:P690)+1,"")</f>
        <v/>
      </c>
      <c r="Q691" s="7" t="str">
        <f>IF($L691=Q$4,MAX(Q$1:Q690)+1,"")</f>
        <v/>
      </c>
      <c r="R691" s="7" t="str">
        <f>IF($L691=R$4,MAX(R$1:R690)+1,"")</f>
        <v/>
      </c>
      <c r="S691" s="7" t="str">
        <f>IF($L691=S$4,MAX(S$1:S690)+1,"")</f>
        <v/>
      </c>
      <c r="T691" s="7" t="str">
        <f>IF($L691=T$4,MAX(T$1:T690)+1,"")</f>
        <v/>
      </c>
      <c r="U691" s="7" t="str">
        <f>IF($L691=U$4,MAX(U$1:U690)+1,"")</f>
        <v/>
      </c>
      <c r="V691" s="6">
        <f t="shared" si="43"/>
        <v>0</v>
      </c>
      <c r="X691" s="7" t="str">
        <f>IF($J691=X$4,MAX(X$1:X690)+1,"")</f>
        <v/>
      </c>
      <c r="Y691" s="7" t="str">
        <f>IF($J691=Y$4,MAX(Y$1:Y690)+1,"")</f>
        <v/>
      </c>
      <c r="Z691" s="7" t="str">
        <f>IF($J691=Z$4,MAX(Z$1:Z690)+1,"")</f>
        <v/>
      </c>
      <c r="AA691" s="7" t="str">
        <f>IF($J691=AA$4,MAX(AA$1:AA690)+1,"")</f>
        <v/>
      </c>
      <c r="AB691" s="7" t="str">
        <f>IF($J691=AB$4,MAX(AB$1:AB690)+1,"")</f>
        <v/>
      </c>
      <c r="AC691" s="7" t="str">
        <f>IF($J691=AC$4,MAX(AC$1:AC690)+1,"")</f>
        <v/>
      </c>
      <c r="AD691" s="7" t="str">
        <f>IF($J691=AD$4,MAX(AD$1:AD690)+1,"")</f>
        <v/>
      </c>
      <c r="AE691" s="7" t="str">
        <f>IF($J691=AE$4,MAX(AE$1:AE690)+1,"")</f>
        <v/>
      </c>
      <c r="AF691" s="7" t="str">
        <f>IF($J691=AF$4,MAX(AF$1:AF690)+1,"")</f>
        <v/>
      </c>
      <c r="AG691" s="7" t="str">
        <f>IF($J691=AG$4,MAX(AG$1:AG690)+1,"")</f>
        <v/>
      </c>
      <c r="AH691" s="7" t="str">
        <f>IF($J691=AH$4,MAX(AH$1:AH690)+1,"")</f>
        <v/>
      </c>
      <c r="AI691" s="7" t="str">
        <f>IF($J691=AI$4,MAX(AI$1:AI690)+1,"")</f>
        <v/>
      </c>
      <c r="AJ691" s="7" t="str">
        <f>IF($J691=AJ$4,MAX(AJ$1:AJ690)+1,"")</f>
        <v/>
      </c>
      <c r="AK691" s="7" t="str">
        <f>IF($J691=AK$4,MAX(AK$1:AK690)+1,"")</f>
        <v/>
      </c>
      <c r="AL691" s="7" t="str">
        <f>IF($J691=AL$4,MAX(AL$1:AL690)+1,"")</f>
        <v/>
      </c>
      <c r="AM691" s="7" t="str">
        <f>IF($J691=AM$4,MAX(AM$1:AM690)+1,"")</f>
        <v/>
      </c>
      <c r="AN691" s="7" t="str">
        <f>IF($J691=AN$4,MAX(AN$1:AN690)+1,"")</f>
        <v/>
      </c>
      <c r="AO691" s="7" t="str">
        <f>IF($J691=AO$4,MAX(AO$1:AO690)+1,"")</f>
        <v/>
      </c>
      <c r="AP691" s="7" t="str">
        <f>IF($J691=AP$4,MAX(AP$1:AP690)+1,"")</f>
        <v/>
      </c>
      <c r="AQ691" s="7" t="str">
        <f>IF($J691=AQ$4,MAX(AQ$1:AQ690)+1,"")</f>
        <v/>
      </c>
      <c r="AR691" s="7" t="str">
        <f>IF($J691=AR$4,MAX(AR$1:AR690)+1,"")</f>
        <v/>
      </c>
      <c r="AS691" s="7" t="str">
        <f>IF($J691=AS$4,MAX(AS$1:AS690)+1,"")</f>
        <v/>
      </c>
      <c r="AT691" s="7" t="str">
        <f>IF($J691=AT$4,MAX(AT$1:AT690)+1,"")</f>
        <v/>
      </c>
      <c r="AU691" s="7" t="str">
        <f>IF($J691=AU$4,MAX(AU$1:AU690)+1,"")</f>
        <v/>
      </c>
      <c r="AV691" s="7" t="str">
        <f>IF($J691=AV$4,MAX(AV$1:AV690)+1,"")</f>
        <v/>
      </c>
      <c r="AW691" s="7" t="str">
        <f>IF($J691=AW$4,MAX(AW$1:AW690)+1,"")</f>
        <v/>
      </c>
      <c r="AX691" s="7" t="str">
        <f>IF($J691=AX$4,MAX(AX$1:AX690)+1,"")</f>
        <v/>
      </c>
      <c r="AY691" s="7" t="str">
        <f>IF($J691=AY$4,MAX(AY$1:AY690)+1,"")</f>
        <v/>
      </c>
      <c r="AZ691" s="7" t="str">
        <f>IF($J691=AZ$4,MAX(AZ$1:AZ690)+1,"")</f>
        <v/>
      </c>
      <c r="BA691" s="7" t="str">
        <f>IF($J691=BA$4,MAX(BA$1:BA690)+1,"")</f>
        <v/>
      </c>
      <c r="BB691" s="7" t="str">
        <f>IF($J691=BB$4,MAX(BB$1:BB690)+1,"")</f>
        <v/>
      </c>
      <c r="BC691" s="7" t="str">
        <f>IF($J691=BC$4,MAX(BC$1:BC690)+1,"")</f>
        <v/>
      </c>
      <c r="BD691" s="7" t="str">
        <f>IF($J691=BD$4,MAX(BD$1:BD690)+1,"")</f>
        <v/>
      </c>
      <c r="BE691" s="7" t="str">
        <f>IF($J691=BE$4,MAX(BE$1:BE690)+1,"")</f>
        <v/>
      </c>
      <c r="BF691" s="7" t="str">
        <f>IF($J691=BF$4,MAX(BF$1:BF690)+1,"")</f>
        <v/>
      </c>
      <c r="BG691" s="7" t="str">
        <f>IF($J691=BG$4,MAX(BG$1:BG690)+1,"")</f>
        <v/>
      </c>
      <c r="BH691" s="7" t="str">
        <f>IF($J691=BH$4,MAX(BH$1:BH690)+1,"")</f>
        <v/>
      </c>
      <c r="BI691" s="6">
        <f t="shared" si="44"/>
        <v>0</v>
      </c>
    </row>
    <row r="692" spans="1:61">
      <c r="A692" s="6" t="str">
        <f t="shared" si="46"/>
        <v>-</v>
      </c>
      <c r="B692" s="6" t="str">
        <f t="shared" si="45"/>
        <v>--0</v>
      </c>
      <c r="J692" s="7" t="str">
        <f>IF(K692='วิชา-ชั้นที่สอน'!$B$17,'วิชา-ชั้นที่สอน'!$A$17,IF(K692='วิชา-ชั้นที่สอน'!$B$18,'วิชา-ชั้นที่สอน'!$A$18,IF(K692='วิชา-ชั้นที่สอน'!$B$19,'วิชา-ชั้นที่สอน'!$A$19,IF(K692='วิชา-ชั้นที่สอน'!$B$20,'วิชา-ชั้นที่สอน'!$A$20,IF(K692='วิชา-ชั้นที่สอน'!$B$21,'วิชา-ชั้นที่สอน'!$A$21,IF(K692='วิชา-ชั้นที่สอน'!$B$22,'วิชา-ชั้นที่สอน'!$A$22,IF(K692='วิชา-ชั้นที่สอน'!$B$23,'วิชา-ชั้นที่สอน'!$A$23,"-")))))))</f>
        <v>-</v>
      </c>
      <c r="L692" s="7" t="str">
        <f>IF(J692=0,"",IF(J692="-","",IF(J692="","",VLOOKUP(J692,'วิชา-ชั้นที่สอน'!$A$3:$F$59,3,FALSE))))</f>
        <v/>
      </c>
      <c r="M692" s="7" t="str">
        <f>IF(L692=$M$4,MAX(M$1:$M691)+1,"")</f>
        <v/>
      </c>
      <c r="N692" s="7" t="str">
        <f>IF($L692=N$4,MAX(N$1:N691)+1,"")</f>
        <v/>
      </c>
      <c r="O692" s="7" t="str">
        <f>IF($L692=O$4,MAX(O$1:O691)+1,"")</f>
        <v/>
      </c>
      <c r="P692" s="7" t="str">
        <f>IF($L692=P$4,MAX(P$1:P691)+1,"")</f>
        <v/>
      </c>
      <c r="Q692" s="7" t="str">
        <f>IF($L692=Q$4,MAX(Q$1:Q691)+1,"")</f>
        <v/>
      </c>
      <c r="R692" s="7" t="str">
        <f>IF($L692=R$4,MAX(R$1:R691)+1,"")</f>
        <v/>
      </c>
      <c r="S692" s="7" t="str">
        <f>IF($L692=S$4,MAX(S$1:S691)+1,"")</f>
        <v/>
      </c>
      <c r="T692" s="7" t="str">
        <f>IF($L692=T$4,MAX(T$1:T691)+1,"")</f>
        <v/>
      </c>
      <c r="U692" s="7" t="str">
        <f>IF($L692=U$4,MAX(U$1:U691)+1,"")</f>
        <v/>
      </c>
      <c r="V692" s="6">
        <f t="shared" si="43"/>
        <v>0</v>
      </c>
      <c r="X692" s="7" t="str">
        <f>IF($J692=X$4,MAX(X$1:X691)+1,"")</f>
        <v/>
      </c>
      <c r="Y692" s="7" t="str">
        <f>IF($J692=Y$4,MAX(Y$1:Y691)+1,"")</f>
        <v/>
      </c>
      <c r="Z692" s="7" t="str">
        <f>IF($J692=Z$4,MAX(Z$1:Z691)+1,"")</f>
        <v/>
      </c>
      <c r="AA692" s="7" t="str">
        <f>IF($J692=AA$4,MAX(AA$1:AA691)+1,"")</f>
        <v/>
      </c>
      <c r="AB692" s="7" t="str">
        <f>IF($J692=AB$4,MAX(AB$1:AB691)+1,"")</f>
        <v/>
      </c>
      <c r="AC692" s="7" t="str">
        <f>IF($J692=AC$4,MAX(AC$1:AC691)+1,"")</f>
        <v/>
      </c>
      <c r="AD692" s="7" t="str">
        <f>IF($J692=AD$4,MAX(AD$1:AD691)+1,"")</f>
        <v/>
      </c>
      <c r="AE692" s="7" t="str">
        <f>IF($J692=AE$4,MAX(AE$1:AE691)+1,"")</f>
        <v/>
      </c>
      <c r="AF692" s="7" t="str">
        <f>IF($J692=AF$4,MAX(AF$1:AF691)+1,"")</f>
        <v/>
      </c>
      <c r="AG692" s="7" t="str">
        <f>IF($J692=AG$4,MAX(AG$1:AG691)+1,"")</f>
        <v/>
      </c>
      <c r="AH692" s="7" t="str">
        <f>IF($J692=AH$4,MAX(AH$1:AH691)+1,"")</f>
        <v/>
      </c>
      <c r="AI692" s="7" t="str">
        <f>IF($J692=AI$4,MAX(AI$1:AI691)+1,"")</f>
        <v/>
      </c>
      <c r="AJ692" s="7" t="str">
        <f>IF($J692=AJ$4,MAX(AJ$1:AJ691)+1,"")</f>
        <v/>
      </c>
      <c r="AK692" s="7" t="str">
        <f>IF($J692=AK$4,MAX(AK$1:AK691)+1,"")</f>
        <v/>
      </c>
      <c r="AL692" s="7" t="str">
        <f>IF($J692=AL$4,MAX(AL$1:AL691)+1,"")</f>
        <v/>
      </c>
      <c r="AM692" s="7" t="str">
        <f>IF($J692=AM$4,MAX(AM$1:AM691)+1,"")</f>
        <v/>
      </c>
      <c r="AN692" s="7" t="str">
        <f>IF($J692=AN$4,MAX(AN$1:AN691)+1,"")</f>
        <v/>
      </c>
      <c r="AO692" s="7" t="str">
        <f>IF($J692=AO$4,MAX(AO$1:AO691)+1,"")</f>
        <v/>
      </c>
      <c r="AP692" s="7" t="str">
        <f>IF($J692=AP$4,MAX(AP$1:AP691)+1,"")</f>
        <v/>
      </c>
      <c r="AQ692" s="7" t="str">
        <f>IF($J692=AQ$4,MAX(AQ$1:AQ691)+1,"")</f>
        <v/>
      </c>
      <c r="AR692" s="7" t="str">
        <f>IF($J692=AR$4,MAX(AR$1:AR691)+1,"")</f>
        <v/>
      </c>
      <c r="AS692" s="7" t="str">
        <f>IF($J692=AS$4,MAX(AS$1:AS691)+1,"")</f>
        <v/>
      </c>
      <c r="AT692" s="7" t="str">
        <f>IF($J692=AT$4,MAX(AT$1:AT691)+1,"")</f>
        <v/>
      </c>
      <c r="AU692" s="7" t="str">
        <f>IF($J692=AU$4,MAX(AU$1:AU691)+1,"")</f>
        <v/>
      </c>
      <c r="AV692" s="7" t="str">
        <f>IF($J692=AV$4,MAX(AV$1:AV691)+1,"")</f>
        <v/>
      </c>
      <c r="AW692" s="7" t="str">
        <f>IF($J692=AW$4,MAX(AW$1:AW691)+1,"")</f>
        <v/>
      </c>
      <c r="AX692" s="7" t="str">
        <f>IF($J692=AX$4,MAX(AX$1:AX691)+1,"")</f>
        <v/>
      </c>
      <c r="AY692" s="7" t="str">
        <f>IF($J692=AY$4,MAX(AY$1:AY691)+1,"")</f>
        <v/>
      </c>
      <c r="AZ692" s="7" t="str">
        <f>IF($J692=AZ$4,MAX(AZ$1:AZ691)+1,"")</f>
        <v/>
      </c>
      <c r="BA692" s="7" t="str">
        <f>IF($J692=BA$4,MAX(BA$1:BA691)+1,"")</f>
        <v/>
      </c>
      <c r="BB692" s="7" t="str">
        <f>IF($J692=BB$4,MAX(BB$1:BB691)+1,"")</f>
        <v/>
      </c>
      <c r="BC692" s="7" t="str">
        <f>IF($J692=BC$4,MAX(BC$1:BC691)+1,"")</f>
        <v/>
      </c>
      <c r="BD692" s="7" t="str">
        <f>IF($J692=BD$4,MAX(BD$1:BD691)+1,"")</f>
        <v/>
      </c>
      <c r="BE692" s="7" t="str">
        <f>IF($J692=BE$4,MAX(BE$1:BE691)+1,"")</f>
        <v/>
      </c>
      <c r="BF692" s="7" t="str">
        <f>IF($J692=BF$4,MAX(BF$1:BF691)+1,"")</f>
        <v/>
      </c>
      <c r="BG692" s="7" t="str">
        <f>IF($J692=BG$4,MAX(BG$1:BG691)+1,"")</f>
        <v/>
      </c>
      <c r="BH692" s="7" t="str">
        <f>IF($J692=BH$4,MAX(BH$1:BH691)+1,"")</f>
        <v/>
      </c>
      <c r="BI692" s="6">
        <f t="shared" si="44"/>
        <v>0</v>
      </c>
    </row>
    <row r="693" spans="1:61">
      <c r="A693" s="6" t="str">
        <f t="shared" si="46"/>
        <v>-</v>
      </c>
      <c r="B693" s="6" t="str">
        <f t="shared" si="45"/>
        <v>--0</v>
      </c>
      <c r="J693" s="7" t="str">
        <f>IF(K693='วิชา-ชั้นที่สอน'!$B$17,'วิชา-ชั้นที่สอน'!$A$17,IF(K693='วิชา-ชั้นที่สอน'!$B$18,'วิชา-ชั้นที่สอน'!$A$18,IF(K693='วิชา-ชั้นที่สอน'!$B$19,'วิชา-ชั้นที่สอน'!$A$19,IF(K693='วิชา-ชั้นที่สอน'!$B$20,'วิชา-ชั้นที่สอน'!$A$20,IF(K693='วิชา-ชั้นที่สอน'!$B$21,'วิชา-ชั้นที่สอน'!$A$21,IF(K693='วิชา-ชั้นที่สอน'!$B$22,'วิชา-ชั้นที่สอน'!$A$22,IF(K693='วิชา-ชั้นที่สอน'!$B$23,'วิชา-ชั้นที่สอน'!$A$23,"-")))))))</f>
        <v>-</v>
      </c>
      <c r="L693" s="7" t="str">
        <f>IF(J693=0,"",IF(J693="-","",IF(J693="","",VLOOKUP(J693,'วิชา-ชั้นที่สอน'!$A$3:$F$59,3,FALSE))))</f>
        <v/>
      </c>
      <c r="M693" s="7" t="str">
        <f>IF(L693=$M$4,MAX(M$1:$M692)+1,"")</f>
        <v/>
      </c>
      <c r="N693" s="7" t="str">
        <f>IF($L693=N$4,MAX(N$1:N692)+1,"")</f>
        <v/>
      </c>
      <c r="O693" s="7" t="str">
        <f>IF($L693=O$4,MAX(O$1:O692)+1,"")</f>
        <v/>
      </c>
      <c r="P693" s="7" t="str">
        <f>IF($L693=P$4,MAX(P$1:P692)+1,"")</f>
        <v/>
      </c>
      <c r="Q693" s="7" t="str">
        <f>IF($L693=Q$4,MAX(Q$1:Q692)+1,"")</f>
        <v/>
      </c>
      <c r="R693" s="7" t="str">
        <f>IF($L693=R$4,MAX(R$1:R692)+1,"")</f>
        <v/>
      </c>
      <c r="S693" s="7" t="str">
        <f>IF($L693=S$4,MAX(S$1:S692)+1,"")</f>
        <v/>
      </c>
      <c r="T693" s="7" t="str">
        <f>IF($L693=T$4,MAX(T$1:T692)+1,"")</f>
        <v/>
      </c>
      <c r="U693" s="7" t="str">
        <f>IF($L693=U$4,MAX(U$1:U692)+1,"")</f>
        <v/>
      </c>
      <c r="V693" s="6">
        <f t="shared" si="43"/>
        <v>0</v>
      </c>
      <c r="X693" s="7" t="str">
        <f>IF($J693=X$4,MAX(X$1:X692)+1,"")</f>
        <v/>
      </c>
      <c r="Y693" s="7" t="str">
        <f>IF($J693=Y$4,MAX(Y$1:Y692)+1,"")</f>
        <v/>
      </c>
      <c r="Z693" s="7" t="str">
        <f>IF($J693=Z$4,MAX(Z$1:Z692)+1,"")</f>
        <v/>
      </c>
      <c r="AA693" s="7" t="str">
        <f>IF($J693=AA$4,MAX(AA$1:AA692)+1,"")</f>
        <v/>
      </c>
      <c r="AB693" s="7" t="str">
        <f>IF($J693=AB$4,MAX(AB$1:AB692)+1,"")</f>
        <v/>
      </c>
      <c r="AC693" s="7" t="str">
        <f>IF($J693=AC$4,MAX(AC$1:AC692)+1,"")</f>
        <v/>
      </c>
      <c r="AD693" s="7" t="str">
        <f>IF($J693=AD$4,MAX(AD$1:AD692)+1,"")</f>
        <v/>
      </c>
      <c r="AE693" s="7" t="str">
        <f>IF($J693=AE$4,MAX(AE$1:AE692)+1,"")</f>
        <v/>
      </c>
      <c r="AF693" s="7" t="str">
        <f>IF($J693=AF$4,MAX(AF$1:AF692)+1,"")</f>
        <v/>
      </c>
      <c r="AG693" s="7" t="str">
        <f>IF($J693=AG$4,MAX(AG$1:AG692)+1,"")</f>
        <v/>
      </c>
      <c r="AH693" s="7" t="str">
        <f>IF($J693=AH$4,MAX(AH$1:AH692)+1,"")</f>
        <v/>
      </c>
      <c r="AI693" s="7" t="str">
        <f>IF($J693=AI$4,MAX(AI$1:AI692)+1,"")</f>
        <v/>
      </c>
      <c r="AJ693" s="7" t="str">
        <f>IF($J693=AJ$4,MAX(AJ$1:AJ692)+1,"")</f>
        <v/>
      </c>
      <c r="AK693" s="7" t="str">
        <f>IF($J693=AK$4,MAX(AK$1:AK692)+1,"")</f>
        <v/>
      </c>
      <c r="AL693" s="7" t="str">
        <f>IF($J693=AL$4,MAX(AL$1:AL692)+1,"")</f>
        <v/>
      </c>
      <c r="AM693" s="7" t="str">
        <f>IF($J693=AM$4,MAX(AM$1:AM692)+1,"")</f>
        <v/>
      </c>
      <c r="AN693" s="7" t="str">
        <f>IF($J693=AN$4,MAX(AN$1:AN692)+1,"")</f>
        <v/>
      </c>
      <c r="AO693" s="7" t="str">
        <f>IF($J693=AO$4,MAX(AO$1:AO692)+1,"")</f>
        <v/>
      </c>
      <c r="AP693" s="7" t="str">
        <f>IF($J693=AP$4,MAX(AP$1:AP692)+1,"")</f>
        <v/>
      </c>
      <c r="AQ693" s="7" t="str">
        <f>IF($J693=AQ$4,MAX(AQ$1:AQ692)+1,"")</f>
        <v/>
      </c>
      <c r="AR693" s="7" t="str">
        <f>IF($J693=AR$4,MAX(AR$1:AR692)+1,"")</f>
        <v/>
      </c>
      <c r="AS693" s="7" t="str">
        <f>IF($J693=AS$4,MAX(AS$1:AS692)+1,"")</f>
        <v/>
      </c>
      <c r="AT693" s="7" t="str">
        <f>IF($J693=AT$4,MAX(AT$1:AT692)+1,"")</f>
        <v/>
      </c>
      <c r="AU693" s="7" t="str">
        <f>IF($J693=AU$4,MAX(AU$1:AU692)+1,"")</f>
        <v/>
      </c>
      <c r="AV693" s="7" t="str">
        <f>IF($J693=AV$4,MAX(AV$1:AV692)+1,"")</f>
        <v/>
      </c>
      <c r="AW693" s="7" t="str">
        <f>IF($J693=AW$4,MAX(AW$1:AW692)+1,"")</f>
        <v/>
      </c>
      <c r="AX693" s="7" t="str">
        <f>IF($J693=AX$4,MAX(AX$1:AX692)+1,"")</f>
        <v/>
      </c>
      <c r="AY693" s="7" t="str">
        <f>IF($J693=AY$4,MAX(AY$1:AY692)+1,"")</f>
        <v/>
      </c>
      <c r="AZ693" s="7" t="str">
        <f>IF($J693=AZ$4,MAX(AZ$1:AZ692)+1,"")</f>
        <v/>
      </c>
      <c r="BA693" s="7" t="str">
        <f>IF($J693=BA$4,MAX(BA$1:BA692)+1,"")</f>
        <v/>
      </c>
      <c r="BB693" s="7" t="str">
        <f>IF($J693=BB$4,MAX(BB$1:BB692)+1,"")</f>
        <v/>
      </c>
      <c r="BC693" s="7" t="str">
        <f>IF($J693=BC$4,MAX(BC$1:BC692)+1,"")</f>
        <v/>
      </c>
      <c r="BD693" s="7" t="str">
        <f>IF($J693=BD$4,MAX(BD$1:BD692)+1,"")</f>
        <v/>
      </c>
      <c r="BE693" s="7" t="str">
        <f>IF($J693=BE$4,MAX(BE$1:BE692)+1,"")</f>
        <v/>
      </c>
      <c r="BF693" s="7" t="str">
        <f>IF($J693=BF$4,MAX(BF$1:BF692)+1,"")</f>
        <v/>
      </c>
      <c r="BG693" s="7" t="str">
        <f>IF($J693=BG$4,MAX(BG$1:BG692)+1,"")</f>
        <v/>
      </c>
      <c r="BH693" s="7" t="str">
        <f>IF($J693=BH$4,MAX(BH$1:BH692)+1,"")</f>
        <v/>
      </c>
      <c r="BI693" s="6">
        <f t="shared" si="44"/>
        <v>0</v>
      </c>
    </row>
    <row r="694" spans="1:61">
      <c r="A694" s="6" t="str">
        <f t="shared" si="46"/>
        <v>-</v>
      </c>
      <c r="B694" s="6" t="str">
        <f t="shared" si="45"/>
        <v>--0</v>
      </c>
      <c r="J694" s="7" t="str">
        <f>IF(K694='วิชา-ชั้นที่สอน'!$B$17,'วิชา-ชั้นที่สอน'!$A$17,IF(K694='วิชา-ชั้นที่สอน'!$B$18,'วิชา-ชั้นที่สอน'!$A$18,IF(K694='วิชา-ชั้นที่สอน'!$B$19,'วิชา-ชั้นที่สอน'!$A$19,IF(K694='วิชา-ชั้นที่สอน'!$B$20,'วิชา-ชั้นที่สอน'!$A$20,IF(K694='วิชา-ชั้นที่สอน'!$B$21,'วิชา-ชั้นที่สอน'!$A$21,IF(K694='วิชา-ชั้นที่สอน'!$B$22,'วิชา-ชั้นที่สอน'!$A$22,IF(K694='วิชา-ชั้นที่สอน'!$B$23,'วิชา-ชั้นที่สอน'!$A$23,"-")))))))</f>
        <v>-</v>
      </c>
      <c r="L694" s="7" t="str">
        <f>IF(J694=0,"",IF(J694="-","",IF(J694="","",VLOOKUP(J694,'วิชา-ชั้นที่สอน'!$A$3:$F$59,3,FALSE))))</f>
        <v/>
      </c>
      <c r="M694" s="7" t="str">
        <f>IF(L694=$M$4,MAX(M$1:$M693)+1,"")</f>
        <v/>
      </c>
      <c r="N694" s="7" t="str">
        <f>IF($L694=N$4,MAX(N$1:N693)+1,"")</f>
        <v/>
      </c>
      <c r="O694" s="7" t="str">
        <f>IF($L694=O$4,MAX(O$1:O693)+1,"")</f>
        <v/>
      </c>
      <c r="P694" s="7" t="str">
        <f>IF($L694=P$4,MAX(P$1:P693)+1,"")</f>
        <v/>
      </c>
      <c r="Q694" s="7" t="str">
        <f>IF($L694=Q$4,MAX(Q$1:Q693)+1,"")</f>
        <v/>
      </c>
      <c r="R694" s="7" t="str">
        <f>IF($L694=R$4,MAX(R$1:R693)+1,"")</f>
        <v/>
      </c>
      <c r="S694" s="7" t="str">
        <f>IF($L694=S$4,MAX(S$1:S693)+1,"")</f>
        <v/>
      </c>
      <c r="T694" s="7" t="str">
        <f>IF($L694=T$4,MAX(T$1:T693)+1,"")</f>
        <v/>
      </c>
      <c r="U694" s="7" t="str">
        <f>IF($L694=U$4,MAX(U$1:U693)+1,"")</f>
        <v/>
      </c>
      <c r="V694" s="6">
        <f t="shared" si="43"/>
        <v>0</v>
      </c>
      <c r="X694" s="7" t="str">
        <f>IF($J694=X$4,MAX(X$1:X693)+1,"")</f>
        <v/>
      </c>
      <c r="Y694" s="7" t="str">
        <f>IF($J694=Y$4,MAX(Y$1:Y693)+1,"")</f>
        <v/>
      </c>
      <c r="Z694" s="7" t="str">
        <f>IF($J694=Z$4,MAX(Z$1:Z693)+1,"")</f>
        <v/>
      </c>
      <c r="AA694" s="7" t="str">
        <f>IF($J694=AA$4,MAX(AA$1:AA693)+1,"")</f>
        <v/>
      </c>
      <c r="AB694" s="7" t="str">
        <f>IF($J694=AB$4,MAX(AB$1:AB693)+1,"")</f>
        <v/>
      </c>
      <c r="AC694" s="7" t="str">
        <f>IF($J694=AC$4,MAX(AC$1:AC693)+1,"")</f>
        <v/>
      </c>
      <c r="AD694" s="7" t="str">
        <f>IF($J694=AD$4,MAX(AD$1:AD693)+1,"")</f>
        <v/>
      </c>
      <c r="AE694" s="7" t="str">
        <f>IF($J694=AE$4,MAX(AE$1:AE693)+1,"")</f>
        <v/>
      </c>
      <c r="AF694" s="7" t="str">
        <f>IF($J694=AF$4,MAX(AF$1:AF693)+1,"")</f>
        <v/>
      </c>
      <c r="AG694" s="7" t="str">
        <f>IF($J694=AG$4,MAX(AG$1:AG693)+1,"")</f>
        <v/>
      </c>
      <c r="AH694" s="7" t="str">
        <f>IF($J694=AH$4,MAX(AH$1:AH693)+1,"")</f>
        <v/>
      </c>
      <c r="AI694" s="7" t="str">
        <f>IF($J694=AI$4,MAX(AI$1:AI693)+1,"")</f>
        <v/>
      </c>
      <c r="AJ694" s="7" t="str">
        <f>IF($J694=AJ$4,MAX(AJ$1:AJ693)+1,"")</f>
        <v/>
      </c>
      <c r="AK694" s="7" t="str">
        <f>IF($J694=AK$4,MAX(AK$1:AK693)+1,"")</f>
        <v/>
      </c>
      <c r="AL694" s="7" t="str">
        <f>IF($J694=AL$4,MAX(AL$1:AL693)+1,"")</f>
        <v/>
      </c>
      <c r="AM694" s="7" t="str">
        <f>IF($J694=AM$4,MAX(AM$1:AM693)+1,"")</f>
        <v/>
      </c>
      <c r="AN694" s="7" t="str">
        <f>IF($J694=AN$4,MAX(AN$1:AN693)+1,"")</f>
        <v/>
      </c>
      <c r="AO694" s="7" t="str">
        <f>IF($J694=AO$4,MAX(AO$1:AO693)+1,"")</f>
        <v/>
      </c>
      <c r="AP694" s="7" t="str">
        <f>IF($J694=AP$4,MAX(AP$1:AP693)+1,"")</f>
        <v/>
      </c>
      <c r="AQ694" s="7" t="str">
        <f>IF($J694=AQ$4,MAX(AQ$1:AQ693)+1,"")</f>
        <v/>
      </c>
      <c r="AR694" s="7" t="str">
        <f>IF($J694=AR$4,MAX(AR$1:AR693)+1,"")</f>
        <v/>
      </c>
      <c r="AS694" s="7" t="str">
        <f>IF($J694=AS$4,MAX(AS$1:AS693)+1,"")</f>
        <v/>
      </c>
      <c r="AT694" s="7" t="str">
        <f>IF($J694=AT$4,MAX(AT$1:AT693)+1,"")</f>
        <v/>
      </c>
      <c r="AU694" s="7" t="str">
        <f>IF($J694=AU$4,MAX(AU$1:AU693)+1,"")</f>
        <v/>
      </c>
      <c r="AV694" s="7" t="str">
        <f>IF($J694=AV$4,MAX(AV$1:AV693)+1,"")</f>
        <v/>
      </c>
      <c r="AW694" s="7" t="str">
        <f>IF($J694=AW$4,MAX(AW$1:AW693)+1,"")</f>
        <v/>
      </c>
      <c r="AX694" s="7" t="str">
        <f>IF($J694=AX$4,MAX(AX$1:AX693)+1,"")</f>
        <v/>
      </c>
      <c r="AY694" s="7" t="str">
        <f>IF($J694=AY$4,MAX(AY$1:AY693)+1,"")</f>
        <v/>
      </c>
      <c r="AZ694" s="7" t="str">
        <f>IF($J694=AZ$4,MAX(AZ$1:AZ693)+1,"")</f>
        <v/>
      </c>
      <c r="BA694" s="7" t="str">
        <f>IF($J694=BA$4,MAX(BA$1:BA693)+1,"")</f>
        <v/>
      </c>
      <c r="BB694" s="7" t="str">
        <f>IF($J694=BB$4,MAX(BB$1:BB693)+1,"")</f>
        <v/>
      </c>
      <c r="BC694" s="7" t="str">
        <f>IF($J694=BC$4,MAX(BC$1:BC693)+1,"")</f>
        <v/>
      </c>
      <c r="BD694" s="7" t="str">
        <f>IF($J694=BD$4,MAX(BD$1:BD693)+1,"")</f>
        <v/>
      </c>
      <c r="BE694" s="7" t="str">
        <f>IF($J694=BE$4,MAX(BE$1:BE693)+1,"")</f>
        <v/>
      </c>
      <c r="BF694" s="7" t="str">
        <f>IF($J694=BF$4,MAX(BF$1:BF693)+1,"")</f>
        <v/>
      </c>
      <c r="BG694" s="7" t="str">
        <f>IF($J694=BG$4,MAX(BG$1:BG693)+1,"")</f>
        <v/>
      </c>
      <c r="BH694" s="7" t="str">
        <f>IF($J694=BH$4,MAX(BH$1:BH693)+1,"")</f>
        <v/>
      </c>
      <c r="BI694" s="6">
        <f t="shared" si="44"/>
        <v>0</v>
      </c>
    </row>
    <row r="695" spans="1:61">
      <c r="A695" s="6" t="str">
        <f t="shared" si="46"/>
        <v>-</v>
      </c>
      <c r="B695" s="6" t="str">
        <f t="shared" si="45"/>
        <v>--0</v>
      </c>
      <c r="J695" s="7" t="str">
        <f>IF(K695='วิชา-ชั้นที่สอน'!$B$17,'วิชา-ชั้นที่สอน'!$A$17,IF(K695='วิชา-ชั้นที่สอน'!$B$18,'วิชา-ชั้นที่สอน'!$A$18,IF(K695='วิชา-ชั้นที่สอน'!$B$19,'วิชา-ชั้นที่สอน'!$A$19,IF(K695='วิชา-ชั้นที่สอน'!$B$20,'วิชา-ชั้นที่สอน'!$A$20,IF(K695='วิชา-ชั้นที่สอน'!$B$21,'วิชา-ชั้นที่สอน'!$A$21,IF(K695='วิชา-ชั้นที่สอน'!$B$22,'วิชา-ชั้นที่สอน'!$A$22,IF(K695='วิชา-ชั้นที่สอน'!$B$23,'วิชา-ชั้นที่สอน'!$A$23,"-")))))))</f>
        <v>-</v>
      </c>
      <c r="L695" s="7" t="str">
        <f>IF(J695=0,"",IF(J695="-","",IF(J695="","",VLOOKUP(J695,'วิชา-ชั้นที่สอน'!$A$3:$F$59,3,FALSE))))</f>
        <v/>
      </c>
      <c r="M695" s="7" t="str">
        <f>IF(L695=$M$4,MAX(M$1:$M694)+1,"")</f>
        <v/>
      </c>
      <c r="N695" s="7" t="str">
        <f>IF($L695=N$4,MAX(N$1:N694)+1,"")</f>
        <v/>
      </c>
      <c r="O695" s="7" t="str">
        <f>IF($L695=O$4,MAX(O$1:O694)+1,"")</f>
        <v/>
      </c>
      <c r="P695" s="7" t="str">
        <f>IF($L695=P$4,MAX(P$1:P694)+1,"")</f>
        <v/>
      </c>
      <c r="Q695" s="7" t="str">
        <f>IF($L695=Q$4,MAX(Q$1:Q694)+1,"")</f>
        <v/>
      </c>
      <c r="R695" s="7" t="str">
        <f>IF($L695=R$4,MAX(R$1:R694)+1,"")</f>
        <v/>
      </c>
      <c r="S695" s="7" t="str">
        <f>IF($L695=S$4,MAX(S$1:S694)+1,"")</f>
        <v/>
      </c>
      <c r="T695" s="7" t="str">
        <f>IF($L695=T$4,MAX(T$1:T694)+1,"")</f>
        <v/>
      </c>
      <c r="U695" s="7" t="str">
        <f>IF($L695=U$4,MAX(U$1:U694)+1,"")</f>
        <v/>
      </c>
      <c r="V695" s="6">
        <f t="shared" si="43"/>
        <v>0</v>
      </c>
      <c r="X695" s="7" t="str">
        <f>IF($J695=X$4,MAX(X$1:X694)+1,"")</f>
        <v/>
      </c>
      <c r="Y695" s="7" t="str">
        <f>IF($J695=Y$4,MAX(Y$1:Y694)+1,"")</f>
        <v/>
      </c>
      <c r="Z695" s="7" t="str">
        <f>IF($J695=Z$4,MAX(Z$1:Z694)+1,"")</f>
        <v/>
      </c>
      <c r="AA695" s="7" t="str">
        <f>IF($J695=AA$4,MAX(AA$1:AA694)+1,"")</f>
        <v/>
      </c>
      <c r="AB695" s="7" t="str">
        <f>IF($J695=AB$4,MAX(AB$1:AB694)+1,"")</f>
        <v/>
      </c>
      <c r="AC695" s="7" t="str">
        <f>IF($J695=AC$4,MAX(AC$1:AC694)+1,"")</f>
        <v/>
      </c>
      <c r="AD695" s="7" t="str">
        <f>IF($J695=AD$4,MAX(AD$1:AD694)+1,"")</f>
        <v/>
      </c>
      <c r="AE695" s="7" t="str">
        <f>IF($J695=AE$4,MAX(AE$1:AE694)+1,"")</f>
        <v/>
      </c>
      <c r="AF695" s="7" t="str">
        <f>IF($J695=AF$4,MAX(AF$1:AF694)+1,"")</f>
        <v/>
      </c>
      <c r="AG695" s="7" t="str">
        <f>IF($J695=AG$4,MAX(AG$1:AG694)+1,"")</f>
        <v/>
      </c>
      <c r="AH695" s="7" t="str">
        <f>IF($J695=AH$4,MAX(AH$1:AH694)+1,"")</f>
        <v/>
      </c>
      <c r="AI695" s="7" t="str">
        <f>IF($J695=AI$4,MAX(AI$1:AI694)+1,"")</f>
        <v/>
      </c>
      <c r="AJ695" s="7" t="str">
        <f>IF($J695=AJ$4,MAX(AJ$1:AJ694)+1,"")</f>
        <v/>
      </c>
      <c r="AK695" s="7" t="str">
        <f>IF($J695=AK$4,MAX(AK$1:AK694)+1,"")</f>
        <v/>
      </c>
      <c r="AL695" s="7" t="str">
        <f>IF($J695=AL$4,MAX(AL$1:AL694)+1,"")</f>
        <v/>
      </c>
      <c r="AM695" s="7" t="str">
        <f>IF($J695=AM$4,MAX(AM$1:AM694)+1,"")</f>
        <v/>
      </c>
      <c r="AN695" s="7" t="str">
        <f>IF($J695=AN$4,MAX(AN$1:AN694)+1,"")</f>
        <v/>
      </c>
      <c r="AO695" s="7" t="str">
        <f>IF($J695=AO$4,MAX(AO$1:AO694)+1,"")</f>
        <v/>
      </c>
      <c r="AP695" s="7" t="str">
        <f>IF($J695=AP$4,MAX(AP$1:AP694)+1,"")</f>
        <v/>
      </c>
      <c r="AQ695" s="7" t="str">
        <f>IF($J695=AQ$4,MAX(AQ$1:AQ694)+1,"")</f>
        <v/>
      </c>
      <c r="AR695" s="7" t="str">
        <f>IF($J695=AR$4,MAX(AR$1:AR694)+1,"")</f>
        <v/>
      </c>
      <c r="AS695" s="7" t="str">
        <f>IF($J695=AS$4,MAX(AS$1:AS694)+1,"")</f>
        <v/>
      </c>
      <c r="AT695" s="7" t="str">
        <f>IF($J695=AT$4,MAX(AT$1:AT694)+1,"")</f>
        <v/>
      </c>
      <c r="AU695" s="7" t="str">
        <f>IF($J695=AU$4,MAX(AU$1:AU694)+1,"")</f>
        <v/>
      </c>
      <c r="AV695" s="7" t="str">
        <f>IF($J695=AV$4,MAX(AV$1:AV694)+1,"")</f>
        <v/>
      </c>
      <c r="AW695" s="7" t="str">
        <f>IF($J695=AW$4,MAX(AW$1:AW694)+1,"")</f>
        <v/>
      </c>
      <c r="AX695" s="7" t="str">
        <f>IF($J695=AX$4,MAX(AX$1:AX694)+1,"")</f>
        <v/>
      </c>
      <c r="AY695" s="7" t="str">
        <f>IF($J695=AY$4,MAX(AY$1:AY694)+1,"")</f>
        <v/>
      </c>
      <c r="AZ695" s="7" t="str">
        <f>IF($J695=AZ$4,MAX(AZ$1:AZ694)+1,"")</f>
        <v/>
      </c>
      <c r="BA695" s="7" t="str">
        <f>IF($J695=BA$4,MAX(BA$1:BA694)+1,"")</f>
        <v/>
      </c>
      <c r="BB695" s="7" t="str">
        <f>IF($J695=BB$4,MAX(BB$1:BB694)+1,"")</f>
        <v/>
      </c>
      <c r="BC695" s="7" t="str">
        <f>IF($J695=BC$4,MAX(BC$1:BC694)+1,"")</f>
        <v/>
      </c>
      <c r="BD695" s="7" t="str">
        <f>IF($J695=BD$4,MAX(BD$1:BD694)+1,"")</f>
        <v/>
      </c>
      <c r="BE695" s="7" t="str">
        <f>IF($J695=BE$4,MAX(BE$1:BE694)+1,"")</f>
        <v/>
      </c>
      <c r="BF695" s="7" t="str">
        <f>IF($J695=BF$4,MAX(BF$1:BF694)+1,"")</f>
        <v/>
      </c>
      <c r="BG695" s="7" t="str">
        <f>IF($J695=BG$4,MAX(BG$1:BG694)+1,"")</f>
        <v/>
      </c>
      <c r="BH695" s="7" t="str">
        <f>IF($J695=BH$4,MAX(BH$1:BH694)+1,"")</f>
        <v/>
      </c>
      <c r="BI695" s="6">
        <f t="shared" si="44"/>
        <v>0</v>
      </c>
    </row>
    <row r="696" spans="1:61">
      <c r="A696" s="6" t="str">
        <f t="shared" si="46"/>
        <v>-</v>
      </c>
      <c r="B696" s="6" t="str">
        <f t="shared" si="45"/>
        <v>--0</v>
      </c>
      <c r="J696" s="7" t="str">
        <f>IF(K696='วิชา-ชั้นที่สอน'!$B$17,'วิชา-ชั้นที่สอน'!$A$17,IF(K696='วิชา-ชั้นที่สอน'!$B$18,'วิชา-ชั้นที่สอน'!$A$18,IF(K696='วิชา-ชั้นที่สอน'!$B$19,'วิชา-ชั้นที่สอน'!$A$19,IF(K696='วิชา-ชั้นที่สอน'!$B$20,'วิชา-ชั้นที่สอน'!$A$20,IF(K696='วิชา-ชั้นที่สอน'!$B$21,'วิชา-ชั้นที่สอน'!$A$21,IF(K696='วิชา-ชั้นที่สอน'!$B$22,'วิชา-ชั้นที่สอน'!$A$22,IF(K696='วิชา-ชั้นที่สอน'!$B$23,'วิชา-ชั้นที่สอน'!$A$23,"-")))))))</f>
        <v>-</v>
      </c>
      <c r="L696" s="7" t="str">
        <f>IF(J696=0,"",IF(J696="-","",IF(J696="","",VLOOKUP(J696,'วิชา-ชั้นที่สอน'!$A$3:$F$59,3,FALSE))))</f>
        <v/>
      </c>
      <c r="M696" s="7" t="str">
        <f>IF(L696=$M$4,MAX(M$1:$M695)+1,"")</f>
        <v/>
      </c>
      <c r="N696" s="7" t="str">
        <f>IF($L696=N$4,MAX(N$1:N695)+1,"")</f>
        <v/>
      </c>
      <c r="O696" s="7" t="str">
        <f>IF($L696=O$4,MAX(O$1:O695)+1,"")</f>
        <v/>
      </c>
      <c r="P696" s="7" t="str">
        <f>IF($L696=P$4,MAX(P$1:P695)+1,"")</f>
        <v/>
      </c>
      <c r="Q696" s="7" t="str">
        <f>IF($L696=Q$4,MAX(Q$1:Q695)+1,"")</f>
        <v/>
      </c>
      <c r="R696" s="7" t="str">
        <f>IF($L696=R$4,MAX(R$1:R695)+1,"")</f>
        <v/>
      </c>
      <c r="S696" s="7" t="str">
        <f>IF($L696=S$4,MAX(S$1:S695)+1,"")</f>
        <v/>
      </c>
      <c r="T696" s="7" t="str">
        <f>IF($L696=T$4,MAX(T$1:T695)+1,"")</f>
        <v/>
      </c>
      <c r="U696" s="7" t="str">
        <f>IF($L696=U$4,MAX(U$1:U695)+1,"")</f>
        <v/>
      </c>
      <c r="V696" s="6">
        <f t="shared" si="43"/>
        <v>0</v>
      </c>
      <c r="X696" s="7" t="str">
        <f>IF($J696=X$4,MAX(X$1:X695)+1,"")</f>
        <v/>
      </c>
      <c r="Y696" s="7" t="str">
        <f>IF($J696=Y$4,MAX(Y$1:Y695)+1,"")</f>
        <v/>
      </c>
      <c r="Z696" s="7" t="str">
        <f>IF($J696=Z$4,MAX(Z$1:Z695)+1,"")</f>
        <v/>
      </c>
      <c r="AA696" s="7" t="str">
        <f>IF($J696=AA$4,MAX(AA$1:AA695)+1,"")</f>
        <v/>
      </c>
      <c r="AB696" s="7" t="str">
        <f>IF($J696=AB$4,MAX(AB$1:AB695)+1,"")</f>
        <v/>
      </c>
      <c r="AC696" s="7" t="str">
        <f>IF($J696=AC$4,MAX(AC$1:AC695)+1,"")</f>
        <v/>
      </c>
      <c r="AD696" s="7" t="str">
        <f>IF($J696=AD$4,MAX(AD$1:AD695)+1,"")</f>
        <v/>
      </c>
      <c r="AE696" s="7" t="str">
        <f>IF($J696=AE$4,MAX(AE$1:AE695)+1,"")</f>
        <v/>
      </c>
      <c r="AF696" s="7" t="str">
        <f>IF($J696=AF$4,MAX(AF$1:AF695)+1,"")</f>
        <v/>
      </c>
      <c r="AG696" s="7" t="str">
        <f>IF($J696=AG$4,MAX(AG$1:AG695)+1,"")</f>
        <v/>
      </c>
      <c r="AH696" s="7" t="str">
        <f>IF($J696=AH$4,MAX(AH$1:AH695)+1,"")</f>
        <v/>
      </c>
      <c r="AI696" s="7" t="str">
        <f>IF($J696=AI$4,MAX(AI$1:AI695)+1,"")</f>
        <v/>
      </c>
      <c r="AJ696" s="7" t="str">
        <f>IF($J696=AJ$4,MAX(AJ$1:AJ695)+1,"")</f>
        <v/>
      </c>
      <c r="AK696" s="7" t="str">
        <f>IF($J696=AK$4,MAX(AK$1:AK695)+1,"")</f>
        <v/>
      </c>
      <c r="AL696" s="7" t="str">
        <f>IF($J696=AL$4,MAX(AL$1:AL695)+1,"")</f>
        <v/>
      </c>
      <c r="AM696" s="7" t="str">
        <f>IF($J696=AM$4,MAX(AM$1:AM695)+1,"")</f>
        <v/>
      </c>
      <c r="AN696" s="7" t="str">
        <f>IF($J696=AN$4,MAX(AN$1:AN695)+1,"")</f>
        <v/>
      </c>
      <c r="AO696" s="7" t="str">
        <f>IF($J696=AO$4,MAX(AO$1:AO695)+1,"")</f>
        <v/>
      </c>
      <c r="AP696" s="7" t="str">
        <f>IF($J696=AP$4,MAX(AP$1:AP695)+1,"")</f>
        <v/>
      </c>
      <c r="AQ696" s="7" t="str">
        <f>IF($J696=AQ$4,MAX(AQ$1:AQ695)+1,"")</f>
        <v/>
      </c>
      <c r="AR696" s="7" t="str">
        <f>IF($J696=AR$4,MAX(AR$1:AR695)+1,"")</f>
        <v/>
      </c>
      <c r="AS696" s="7" t="str">
        <f>IF($J696=AS$4,MAX(AS$1:AS695)+1,"")</f>
        <v/>
      </c>
      <c r="AT696" s="7" t="str">
        <f>IF($J696=AT$4,MAX(AT$1:AT695)+1,"")</f>
        <v/>
      </c>
      <c r="AU696" s="7" t="str">
        <f>IF($J696=AU$4,MAX(AU$1:AU695)+1,"")</f>
        <v/>
      </c>
      <c r="AV696" s="7" t="str">
        <f>IF($J696=AV$4,MAX(AV$1:AV695)+1,"")</f>
        <v/>
      </c>
      <c r="AW696" s="7" t="str">
        <f>IF($J696=AW$4,MAX(AW$1:AW695)+1,"")</f>
        <v/>
      </c>
      <c r="AX696" s="7" t="str">
        <f>IF($J696=AX$4,MAX(AX$1:AX695)+1,"")</f>
        <v/>
      </c>
      <c r="AY696" s="7" t="str">
        <f>IF($J696=AY$4,MAX(AY$1:AY695)+1,"")</f>
        <v/>
      </c>
      <c r="AZ696" s="7" t="str">
        <f>IF($J696=AZ$4,MAX(AZ$1:AZ695)+1,"")</f>
        <v/>
      </c>
      <c r="BA696" s="7" t="str">
        <f>IF($J696=BA$4,MAX(BA$1:BA695)+1,"")</f>
        <v/>
      </c>
      <c r="BB696" s="7" t="str">
        <f>IF($J696=BB$4,MAX(BB$1:BB695)+1,"")</f>
        <v/>
      </c>
      <c r="BC696" s="7" t="str">
        <f>IF($J696=BC$4,MAX(BC$1:BC695)+1,"")</f>
        <v/>
      </c>
      <c r="BD696" s="7" t="str">
        <f>IF($J696=BD$4,MAX(BD$1:BD695)+1,"")</f>
        <v/>
      </c>
      <c r="BE696" s="7" t="str">
        <f>IF($J696=BE$4,MAX(BE$1:BE695)+1,"")</f>
        <v/>
      </c>
      <c r="BF696" s="7" t="str">
        <f>IF($J696=BF$4,MAX(BF$1:BF695)+1,"")</f>
        <v/>
      </c>
      <c r="BG696" s="7" t="str">
        <f>IF($J696=BG$4,MAX(BG$1:BG695)+1,"")</f>
        <v/>
      </c>
      <c r="BH696" s="7" t="str">
        <f>IF($J696=BH$4,MAX(BH$1:BH695)+1,"")</f>
        <v/>
      </c>
      <c r="BI696" s="6">
        <f t="shared" si="44"/>
        <v>0</v>
      </c>
    </row>
    <row r="697" spans="1:61">
      <c r="A697" s="6" t="str">
        <f t="shared" si="46"/>
        <v>-</v>
      </c>
      <c r="B697" s="6" t="str">
        <f t="shared" si="45"/>
        <v>--0</v>
      </c>
      <c r="J697" s="7" t="str">
        <f>IF(K697='วิชา-ชั้นที่สอน'!$B$17,'วิชา-ชั้นที่สอน'!$A$17,IF(K697='วิชา-ชั้นที่สอน'!$B$18,'วิชา-ชั้นที่สอน'!$A$18,IF(K697='วิชา-ชั้นที่สอน'!$B$19,'วิชา-ชั้นที่สอน'!$A$19,IF(K697='วิชา-ชั้นที่สอน'!$B$20,'วิชา-ชั้นที่สอน'!$A$20,IF(K697='วิชา-ชั้นที่สอน'!$B$21,'วิชา-ชั้นที่สอน'!$A$21,IF(K697='วิชา-ชั้นที่สอน'!$B$22,'วิชา-ชั้นที่สอน'!$A$22,IF(K697='วิชา-ชั้นที่สอน'!$B$23,'วิชา-ชั้นที่สอน'!$A$23,"-")))))))</f>
        <v>-</v>
      </c>
      <c r="L697" s="7" t="str">
        <f>IF(J697=0,"",IF(J697="-","",IF(J697="","",VLOOKUP(J697,'วิชา-ชั้นที่สอน'!$A$3:$F$59,3,FALSE))))</f>
        <v/>
      </c>
      <c r="M697" s="7" t="str">
        <f>IF(L697=$M$4,MAX(M$1:$M696)+1,"")</f>
        <v/>
      </c>
      <c r="N697" s="7" t="str">
        <f>IF($L697=N$4,MAX(N$1:N696)+1,"")</f>
        <v/>
      </c>
      <c r="O697" s="7" t="str">
        <f>IF($L697=O$4,MAX(O$1:O696)+1,"")</f>
        <v/>
      </c>
      <c r="P697" s="7" t="str">
        <f>IF($L697=P$4,MAX(P$1:P696)+1,"")</f>
        <v/>
      </c>
      <c r="Q697" s="7" t="str">
        <f>IF($L697=Q$4,MAX(Q$1:Q696)+1,"")</f>
        <v/>
      </c>
      <c r="R697" s="7" t="str">
        <f>IF($L697=R$4,MAX(R$1:R696)+1,"")</f>
        <v/>
      </c>
      <c r="S697" s="7" t="str">
        <f>IF($L697=S$4,MAX(S$1:S696)+1,"")</f>
        <v/>
      </c>
      <c r="T697" s="7" t="str">
        <f>IF($L697=T$4,MAX(T$1:T696)+1,"")</f>
        <v/>
      </c>
      <c r="U697" s="7" t="str">
        <f>IF($L697=U$4,MAX(U$1:U696)+1,"")</f>
        <v/>
      </c>
      <c r="V697" s="6">
        <f t="shared" si="43"/>
        <v>0</v>
      </c>
      <c r="X697" s="7" t="str">
        <f>IF($J697=X$4,MAX(X$1:X696)+1,"")</f>
        <v/>
      </c>
      <c r="Y697" s="7" t="str">
        <f>IF($J697=Y$4,MAX(Y$1:Y696)+1,"")</f>
        <v/>
      </c>
      <c r="Z697" s="7" t="str">
        <f>IF($J697=Z$4,MAX(Z$1:Z696)+1,"")</f>
        <v/>
      </c>
      <c r="AA697" s="7" t="str">
        <f>IF($J697=AA$4,MAX(AA$1:AA696)+1,"")</f>
        <v/>
      </c>
      <c r="AB697" s="7" t="str">
        <f>IF($J697=AB$4,MAX(AB$1:AB696)+1,"")</f>
        <v/>
      </c>
      <c r="AC697" s="7" t="str">
        <f>IF($J697=AC$4,MAX(AC$1:AC696)+1,"")</f>
        <v/>
      </c>
      <c r="AD697" s="7" t="str">
        <f>IF($J697=AD$4,MAX(AD$1:AD696)+1,"")</f>
        <v/>
      </c>
      <c r="AE697" s="7" t="str">
        <f>IF($J697=AE$4,MAX(AE$1:AE696)+1,"")</f>
        <v/>
      </c>
      <c r="AF697" s="7" t="str">
        <f>IF($J697=AF$4,MAX(AF$1:AF696)+1,"")</f>
        <v/>
      </c>
      <c r="AG697" s="7" t="str">
        <f>IF($J697=AG$4,MAX(AG$1:AG696)+1,"")</f>
        <v/>
      </c>
      <c r="AH697" s="7" t="str">
        <f>IF($J697=AH$4,MAX(AH$1:AH696)+1,"")</f>
        <v/>
      </c>
      <c r="AI697" s="7" t="str">
        <f>IF($J697=AI$4,MAX(AI$1:AI696)+1,"")</f>
        <v/>
      </c>
      <c r="AJ697" s="7" t="str">
        <f>IF($J697=AJ$4,MAX(AJ$1:AJ696)+1,"")</f>
        <v/>
      </c>
      <c r="AK697" s="7" t="str">
        <f>IF($J697=AK$4,MAX(AK$1:AK696)+1,"")</f>
        <v/>
      </c>
      <c r="AL697" s="7" t="str">
        <f>IF($J697=AL$4,MAX(AL$1:AL696)+1,"")</f>
        <v/>
      </c>
      <c r="AM697" s="7" t="str">
        <f>IF($J697=AM$4,MAX(AM$1:AM696)+1,"")</f>
        <v/>
      </c>
      <c r="AN697" s="7" t="str">
        <f>IF($J697=AN$4,MAX(AN$1:AN696)+1,"")</f>
        <v/>
      </c>
      <c r="AO697" s="7" t="str">
        <f>IF($J697=AO$4,MAX(AO$1:AO696)+1,"")</f>
        <v/>
      </c>
      <c r="AP697" s="7" t="str">
        <f>IF($J697=AP$4,MAX(AP$1:AP696)+1,"")</f>
        <v/>
      </c>
      <c r="AQ697" s="7" t="str">
        <f>IF($J697=AQ$4,MAX(AQ$1:AQ696)+1,"")</f>
        <v/>
      </c>
      <c r="AR697" s="7" t="str">
        <f>IF($J697=AR$4,MAX(AR$1:AR696)+1,"")</f>
        <v/>
      </c>
      <c r="AS697" s="7" t="str">
        <f>IF($J697=AS$4,MAX(AS$1:AS696)+1,"")</f>
        <v/>
      </c>
      <c r="AT697" s="7" t="str">
        <f>IF($J697=AT$4,MAX(AT$1:AT696)+1,"")</f>
        <v/>
      </c>
      <c r="AU697" s="7" t="str">
        <f>IF($J697=AU$4,MAX(AU$1:AU696)+1,"")</f>
        <v/>
      </c>
      <c r="AV697" s="7" t="str">
        <f>IF($J697=AV$4,MAX(AV$1:AV696)+1,"")</f>
        <v/>
      </c>
      <c r="AW697" s="7" t="str">
        <f>IF($J697=AW$4,MAX(AW$1:AW696)+1,"")</f>
        <v/>
      </c>
      <c r="AX697" s="7" t="str">
        <f>IF($J697=AX$4,MAX(AX$1:AX696)+1,"")</f>
        <v/>
      </c>
      <c r="AY697" s="7" t="str">
        <f>IF($J697=AY$4,MAX(AY$1:AY696)+1,"")</f>
        <v/>
      </c>
      <c r="AZ697" s="7" t="str">
        <f>IF($J697=AZ$4,MAX(AZ$1:AZ696)+1,"")</f>
        <v/>
      </c>
      <c r="BA697" s="7" t="str">
        <f>IF($J697=BA$4,MAX(BA$1:BA696)+1,"")</f>
        <v/>
      </c>
      <c r="BB697" s="7" t="str">
        <f>IF($J697=BB$4,MAX(BB$1:BB696)+1,"")</f>
        <v/>
      </c>
      <c r="BC697" s="7" t="str">
        <f>IF($J697=BC$4,MAX(BC$1:BC696)+1,"")</f>
        <v/>
      </c>
      <c r="BD697" s="7" t="str">
        <f>IF($J697=BD$4,MAX(BD$1:BD696)+1,"")</f>
        <v/>
      </c>
      <c r="BE697" s="7" t="str">
        <f>IF($J697=BE$4,MAX(BE$1:BE696)+1,"")</f>
        <v/>
      </c>
      <c r="BF697" s="7" t="str">
        <f>IF($J697=BF$4,MAX(BF$1:BF696)+1,"")</f>
        <v/>
      </c>
      <c r="BG697" s="7" t="str">
        <f>IF($J697=BG$4,MAX(BG$1:BG696)+1,"")</f>
        <v/>
      </c>
      <c r="BH697" s="7" t="str">
        <f>IF($J697=BH$4,MAX(BH$1:BH696)+1,"")</f>
        <v/>
      </c>
      <c r="BI697" s="6">
        <f t="shared" si="44"/>
        <v>0</v>
      </c>
    </row>
    <row r="698" spans="1:61">
      <c r="A698" s="6" t="str">
        <f t="shared" si="46"/>
        <v>-</v>
      </c>
      <c r="B698" s="6" t="str">
        <f t="shared" si="45"/>
        <v>--0</v>
      </c>
      <c r="J698" s="7" t="str">
        <f>IF(K698='วิชา-ชั้นที่สอน'!$B$17,'วิชา-ชั้นที่สอน'!$A$17,IF(K698='วิชา-ชั้นที่สอน'!$B$18,'วิชา-ชั้นที่สอน'!$A$18,IF(K698='วิชา-ชั้นที่สอน'!$B$19,'วิชา-ชั้นที่สอน'!$A$19,IF(K698='วิชา-ชั้นที่สอน'!$B$20,'วิชา-ชั้นที่สอน'!$A$20,IF(K698='วิชา-ชั้นที่สอน'!$B$21,'วิชา-ชั้นที่สอน'!$A$21,IF(K698='วิชา-ชั้นที่สอน'!$B$22,'วิชา-ชั้นที่สอน'!$A$22,IF(K698='วิชา-ชั้นที่สอน'!$B$23,'วิชา-ชั้นที่สอน'!$A$23,"-")))))))</f>
        <v>-</v>
      </c>
      <c r="L698" s="7" t="str">
        <f>IF(J698=0,"",IF(J698="-","",IF(J698="","",VLOOKUP(J698,'วิชา-ชั้นที่สอน'!$A$3:$F$59,3,FALSE))))</f>
        <v/>
      </c>
      <c r="M698" s="7" t="str">
        <f>IF(L698=$M$4,MAX(M$1:$M697)+1,"")</f>
        <v/>
      </c>
      <c r="N698" s="7" t="str">
        <f>IF($L698=N$4,MAX(N$1:N697)+1,"")</f>
        <v/>
      </c>
      <c r="O698" s="7" t="str">
        <f>IF($L698=O$4,MAX(O$1:O697)+1,"")</f>
        <v/>
      </c>
      <c r="P698" s="7" t="str">
        <f>IF($L698=P$4,MAX(P$1:P697)+1,"")</f>
        <v/>
      </c>
      <c r="Q698" s="7" t="str">
        <f>IF($L698=Q$4,MAX(Q$1:Q697)+1,"")</f>
        <v/>
      </c>
      <c r="R698" s="7" t="str">
        <f>IF($L698=R$4,MAX(R$1:R697)+1,"")</f>
        <v/>
      </c>
      <c r="S698" s="7" t="str">
        <f>IF($L698=S$4,MAX(S$1:S697)+1,"")</f>
        <v/>
      </c>
      <c r="T698" s="7" t="str">
        <f>IF($L698=T$4,MAX(T$1:T697)+1,"")</f>
        <v/>
      </c>
      <c r="U698" s="7" t="str">
        <f>IF($L698=U$4,MAX(U$1:U697)+1,"")</f>
        <v/>
      </c>
      <c r="V698" s="6">
        <f t="shared" si="43"/>
        <v>0</v>
      </c>
      <c r="X698" s="7" t="str">
        <f>IF($J698=X$4,MAX(X$1:X697)+1,"")</f>
        <v/>
      </c>
      <c r="Y698" s="7" t="str">
        <f>IF($J698=Y$4,MAX(Y$1:Y697)+1,"")</f>
        <v/>
      </c>
      <c r="Z698" s="7" t="str">
        <f>IF($J698=Z$4,MAX(Z$1:Z697)+1,"")</f>
        <v/>
      </c>
      <c r="AA698" s="7" t="str">
        <f>IF($J698=AA$4,MAX(AA$1:AA697)+1,"")</f>
        <v/>
      </c>
      <c r="AB698" s="7" t="str">
        <f>IF($J698=AB$4,MAX(AB$1:AB697)+1,"")</f>
        <v/>
      </c>
      <c r="AC698" s="7" t="str">
        <f>IF($J698=AC$4,MAX(AC$1:AC697)+1,"")</f>
        <v/>
      </c>
      <c r="AD698" s="7" t="str">
        <f>IF($J698=AD$4,MAX(AD$1:AD697)+1,"")</f>
        <v/>
      </c>
      <c r="AE698" s="7" t="str">
        <f>IF($J698=AE$4,MAX(AE$1:AE697)+1,"")</f>
        <v/>
      </c>
      <c r="AF698" s="7" t="str">
        <f>IF($J698=AF$4,MAX(AF$1:AF697)+1,"")</f>
        <v/>
      </c>
      <c r="AG698" s="7" t="str">
        <f>IF($J698=AG$4,MAX(AG$1:AG697)+1,"")</f>
        <v/>
      </c>
      <c r="AH698" s="7" t="str">
        <f>IF($J698=AH$4,MAX(AH$1:AH697)+1,"")</f>
        <v/>
      </c>
      <c r="AI698" s="7" t="str">
        <f>IF($J698=AI$4,MAX(AI$1:AI697)+1,"")</f>
        <v/>
      </c>
      <c r="AJ698" s="7" t="str">
        <f>IF($J698=AJ$4,MAX(AJ$1:AJ697)+1,"")</f>
        <v/>
      </c>
      <c r="AK698" s="7" t="str">
        <f>IF($J698=AK$4,MAX(AK$1:AK697)+1,"")</f>
        <v/>
      </c>
      <c r="AL698" s="7" t="str">
        <f>IF($J698=AL$4,MAX(AL$1:AL697)+1,"")</f>
        <v/>
      </c>
      <c r="AM698" s="7" t="str">
        <f>IF($J698=AM$4,MAX(AM$1:AM697)+1,"")</f>
        <v/>
      </c>
      <c r="AN698" s="7" t="str">
        <f>IF($J698=AN$4,MAX(AN$1:AN697)+1,"")</f>
        <v/>
      </c>
      <c r="AO698" s="7" t="str">
        <f>IF($J698=AO$4,MAX(AO$1:AO697)+1,"")</f>
        <v/>
      </c>
      <c r="AP698" s="7" t="str">
        <f>IF($J698=AP$4,MAX(AP$1:AP697)+1,"")</f>
        <v/>
      </c>
      <c r="AQ698" s="7" t="str">
        <f>IF($J698=AQ$4,MAX(AQ$1:AQ697)+1,"")</f>
        <v/>
      </c>
      <c r="AR698" s="7" t="str">
        <f>IF($J698=AR$4,MAX(AR$1:AR697)+1,"")</f>
        <v/>
      </c>
      <c r="AS698" s="7" t="str">
        <f>IF($J698=AS$4,MAX(AS$1:AS697)+1,"")</f>
        <v/>
      </c>
      <c r="AT698" s="7" t="str">
        <f>IF($J698=AT$4,MAX(AT$1:AT697)+1,"")</f>
        <v/>
      </c>
      <c r="AU698" s="7" t="str">
        <f>IF($J698=AU$4,MAX(AU$1:AU697)+1,"")</f>
        <v/>
      </c>
      <c r="AV698" s="7" t="str">
        <f>IF($J698=AV$4,MAX(AV$1:AV697)+1,"")</f>
        <v/>
      </c>
      <c r="AW698" s="7" t="str">
        <f>IF($J698=AW$4,MAX(AW$1:AW697)+1,"")</f>
        <v/>
      </c>
      <c r="AX698" s="7" t="str">
        <f>IF($J698=AX$4,MAX(AX$1:AX697)+1,"")</f>
        <v/>
      </c>
      <c r="AY698" s="7" t="str">
        <f>IF($J698=AY$4,MAX(AY$1:AY697)+1,"")</f>
        <v/>
      </c>
      <c r="AZ698" s="7" t="str">
        <f>IF($J698=AZ$4,MAX(AZ$1:AZ697)+1,"")</f>
        <v/>
      </c>
      <c r="BA698" s="7" t="str">
        <f>IF($J698=BA$4,MAX(BA$1:BA697)+1,"")</f>
        <v/>
      </c>
      <c r="BB698" s="7" t="str">
        <f>IF($J698=BB$4,MAX(BB$1:BB697)+1,"")</f>
        <v/>
      </c>
      <c r="BC698" s="7" t="str">
        <f>IF($J698=BC$4,MAX(BC$1:BC697)+1,"")</f>
        <v/>
      </c>
      <c r="BD698" s="7" t="str">
        <f>IF($J698=BD$4,MAX(BD$1:BD697)+1,"")</f>
        <v/>
      </c>
      <c r="BE698" s="7" t="str">
        <f>IF($J698=BE$4,MAX(BE$1:BE697)+1,"")</f>
        <v/>
      </c>
      <c r="BF698" s="7" t="str">
        <f>IF($J698=BF$4,MAX(BF$1:BF697)+1,"")</f>
        <v/>
      </c>
      <c r="BG698" s="7" t="str">
        <f>IF($J698=BG$4,MAX(BG$1:BG697)+1,"")</f>
        <v/>
      </c>
      <c r="BH698" s="7" t="str">
        <f>IF($J698=BH$4,MAX(BH$1:BH697)+1,"")</f>
        <v/>
      </c>
      <c r="BI698" s="6">
        <f t="shared" si="44"/>
        <v>0</v>
      </c>
    </row>
    <row r="699" spans="1:61">
      <c r="A699" s="6" t="str">
        <f t="shared" si="46"/>
        <v>-</v>
      </c>
      <c r="B699" s="6" t="str">
        <f t="shared" si="45"/>
        <v>--0</v>
      </c>
      <c r="J699" s="7" t="str">
        <f>IF(K699='วิชา-ชั้นที่สอน'!$B$17,'วิชา-ชั้นที่สอน'!$A$17,IF(K699='วิชา-ชั้นที่สอน'!$B$18,'วิชา-ชั้นที่สอน'!$A$18,IF(K699='วิชา-ชั้นที่สอน'!$B$19,'วิชา-ชั้นที่สอน'!$A$19,IF(K699='วิชา-ชั้นที่สอน'!$B$20,'วิชา-ชั้นที่สอน'!$A$20,IF(K699='วิชา-ชั้นที่สอน'!$B$21,'วิชา-ชั้นที่สอน'!$A$21,IF(K699='วิชา-ชั้นที่สอน'!$B$22,'วิชา-ชั้นที่สอน'!$A$22,IF(K699='วิชา-ชั้นที่สอน'!$B$23,'วิชา-ชั้นที่สอน'!$A$23,"-")))))))</f>
        <v>-</v>
      </c>
      <c r="L699" s="7" t="str">
        <f>IF(J699=0,"",IF(J699="-","",IF(J699="","",VLOOKUP(J699,'วิชา-ชั้นที่สอน'!$A$3:$F$59,3,FALSE))))</f>
        <v/>
      </c>
      <c r="M699" s="7" t="str">
        <f>IF(L699=$M$4,MAX(M$1:$M698)+1,"")</f>
        <v/>
      </c>
      <c r="N699" s="7" t="str">
        <f>IF($L699=N$4,MAX(N$1:N698)+1,"")</f>
        <v/>
      </c>
      <c r="O699" s="7" t="str">
        <f>IF($L699=O$4,MAX(O$1:O698)+1,"")</f>
        <v/>
      </c>
      <c r="P699" s="7" t="str">
        <f>IF($L699=P$4,MAX(P$1:P698)+1,"")</f>
        <v/>
      </c>
      <c r="Q699" s="7" t="str">
        <f>IF($L699=Q$4,MAX(Q$1:Q698)+1,"")</f>
        <v/>
      </c>
      <c r="R699" s="7" t="str">
        <f>IF($L699=R$4,MAX(R$1:R698)+1,"")</f>
        <v/>
      </c>
      <c r="S699" s="7" t="str">
        <f>IF($L699=S$4,MAX(S$1:S698)+1,"")</f>
        <v/>
      </c>
      <c r="T699" s="7" t="str">
        <f>IF($L699=T$4,MAX(T$1:T698)+1,"")</f>
        <v/>
      </c>
      <c r="U699" s="7" t="str">
        <f>IF($L699=U$4,MAX(U$1:U698)+1,"")</f>
        <v/>
      </c>
      <c r="V699" s="6">
        <f t="shared" si="43"/>
        <v>0</v>
      </c>
      <c r="X699" s="7" t="str">
        <f>IF($J699=X$4,MAX(X$1:X698)+1,"")</f>
        <v/>
      </c>
      <c r="Y699" s="7" t="str">
        <f>IF($J699=Y$4,MAX(Y$1:Y698)+1,"")</f>
        <v/>
      </c>
      <c r="Z699" s="7" t="str">
        <f>IF($J699=Z$4,MAX(Z$1:Z698)+1,"")</f>
        <v/>
      </c>
      <c r="AA699" s="7" t="str">
        <f>IF($J699=AA$4,MAX(AA$1:AA698)+1,"")</f>
        <v/>
      </c>
      <c r="AB699" s="7" t="str">
        <f>IF($J699=AB$4,MAX(AB$1:AB698)+1,"")</f>
        <v/>
      </c>
      <c r="AC699" s="7" t="str">
        <f>IF($J699=AC$4,MAX(AC$1:AC698)+1,"")</f>
        <v/>
      </c>
      <c r="AD699" s="7" t="str">
        <f>IF($J699=AD$4,MAX(AD$1:AD698)+1,"")</f>
        <v/>
      </c>
      <c r="AE699" s="7" t="str">
        <f>IF($J699=AE$4,MAX(AE$1:AE698)+1,"")</f>
        <v/>
      </c>
      <c r="AF699" s="7" t="str">
        <f>IF($J699=AF$4,MAX(AF$1:AF698)+1,"")</f>
        <v/>
      </c>
      <c r="AG699" s="7" t="str">
        <f>IF($J699=AG$4,MAX(AG$1:AG698)+1,"")</f>
        <v/>
      </c>
      <c r="AH699" s="7" t="str">
        <f>IF($J699=AH$4,MAX(AH$1:AH698)+1,"")</f>
        <v/>
      </c>
      <c r="AI699" s="7" t="str">
        <f>IF($J699=AI$4,MAX(AI$1:AI698)+1,"")</f>
        <v/>
      </c>
      <c r="AJ699" s="7" t="str">
        <f>IF($J699=AJ$4,MAX(AJ$1:AJ698)+1,"")</f>
        <v/>
      </c>
      <c r="AK699" s="7" t="str">
        <f>IF($J699=AK$4,MAX(AK$1:AK698)+1,"")</f>
        <v/>
      </c>
      <c r="AL699" s="7" t="str">
        <f>IF($J699=AL$4,MAX(AL$1:AL698)+1,"")</f>
        <v/>
      </c>
      <c r="AM699" s="7" t="str">
        <f>IF($J699=AM$4,MAX(AM$1:AM698)+1,"")</f>
        <v/>
      </c>
      <c r="AN699" s="7" t="str">
        <f>IF($J699=AN$4,MAX(AN$1:AN698)+1,"")</f>
        <v/>
      </c>
      <c r="AO699" s="7" t="str">
        <f>IF($J699=AO$4,MAX(AO$1:AO698)+1,"")</f>
        <v/>
      </c>
      <c r="AP699" s="7" t="str">
        <f>IF($J699=AP$4,MAX(AP$1:AP698)+1,"")</f>
        <v/>
      </c>
      <c r="AQ699" s="7" t="str">
        <f>IF($J699=AQ$4,MAX(AQ$1:AQ698)+1,"")</f>
        <v/>
      </c>
      <c r="AR699" s="7" t="str">
        <f>IF($J699=AR$4,MAX(AR$1:AR698)+1,"")</f>
        <v/>
      </c>
      <c r="AS699" s="7" t="str">
        <f>IF($J699=AS$4,MAX(AS$1:AS698)+1,"")</f>
        <v/>
      </c>
      <c r="AT699" s="7" t="str">
        <f>IF($J699=AT$4,MAX(AT$1:AT698)+1,"")</f>
        <v/>
      </c>
      <c r="AU699" s="7" t="str">
        <f>IF($J699=AU$4,MAX(AU$1:AU698)+1,"")</f>
        <v/>
      </c>
      <c r="AV699" s="7" t="str">
        <f>IF($J699=AV$4,MAX(AV$1:AV698)+1,"")</f>
        <v/>
      </c>
      <c r="AW699" s="7" t="str">
        <f>IF($J699=AW$4,MAX(AW$1:AW698)+1,"")</f>
        <v/>
      </c>
      <c r="AX699" s="7" t="str">
        <f>IF($J699=AX$4,MAX(AX$1:AX698)+1,"")</f>
        <v/>
      </c>
      <c r="AY699" s="7" t="str">
        <f>IF($J699=AY$4,MAX(AY$1:AY698)+1,"")</f>
        <v/>
      </c>
      <c r="AZ699" s="7" t="str">
        <f>IF($J699=AZ$4,MAX(AZ$1:AZ698)+1,"")</f>
        <v/>
      </c>
      <c r="BA699" s="7" t="str">
        <f>IF($J699=BA$4,MAX(BA$1:BA698)+1,"")</f>
        <v/>
      </c>
      <c r="BB699" s="7" t="str">
        <f>IF($J699=BB$4,MAX(BB$1:BB698)+1,"")</f>
        <v/>
      </c>
      <c r="BC699" s="7" t="str">
        <f>IF($J699=BC$4,MAX(BC$1:BC698)+1,"")</f>
        <v/>
      </c>
      <c r="BD699" s="7" t="str">
        <f>IF($J699=BD$4,MAX(BD$1:BD698)+1,"")</f>
        <v/>
      </c>
      <c r="BE699" s="7" t="str">
        <f>IF($J699=BE$4,MAX(BE$1:BE698)+1,"")</f>
        <v/>
      </c>
      <c r="BF699" s="7" t="str">
        <f>IF($J699=BF$4,MAX(BF$1:BF698)+1,"")</f>
        <v/>
      </c>
      <c r="BG699" s="7" t="str">
        <f>IF($J699=BG$4,MAX(BG$1:BG698)+1,"")</f>
        <v/>
      </c>
      <c r="BH699" s="7" t="str">
        <f>IF($J699=BH$4,MAX(BH$1:BH698)+1,"")</f>
        <v/>
      </c>
      <c r="BI699" s="6">
        <f t="shared" si="44"/>
        <v>0</v>
      </c>
    </row>
    <row r="700" spans="1:61">
      <c r="A700" s="6" t="str">
        <f t="shared" si="46"/>
        <v>-</v>
      </c>
      <c r="B700" s="6" t="str">
        <f t="shared" si="45"/>
        <v>--0</v>
      </c>
      <c r="J700" s="7" t="str">
        <f>IF(K700='วิชา-ชั้นที่สอน'!$B$17,'วิชา-ชั้นที่สอน'!$A$17,IF(K700='วิชา-ชั้นที่สอน'!$B$18,'วิชา-ชั้นที่สอน'!$A$18,IF(K700='วิชา-ชั้นที่สอน'!$B$19,'วิชา-ชั้นที่สอน'!$A$19,IF(K700='วิชา-ชั้นที่สอน'!$B$20,'วิชา-ชั้นที่สอน'!$A$20,IF(K700='วิชา-ชั้นที่สอน'!$B$21,'วิชา-ชั้นที่สอน'!$A$21,IF(K700='วิชา-ชั้นที่สอน'!$B$22,'วิชา-ชั้นที่สอน'!$A$22,IF(K700='วิชา-ชั้นที่สอน'!$B$23,'วิชา-ชั้นที่สอน'!$A$23,"-")))))))</f>
        <v>-</v>
      </c>
      <c r="L700" s="7" t="str">
        <f>IF(J700=0,"",IF(J700="-","",IF(J700="","",VLOOKUP(J700,'วิชา-ชั้นที่สอน'!$A$3:$F$59,3,FALSE))))</f>
        <v/>
      </c>
      <c r="M700" s="7" t="str">
        <f>IF(L700=$M$4,MAX(M$1:$M699)+1,"")</f>
        <v/>
      </c>
      <c r="N700" s="7" t="str">
        <f>IF($L700=N$4,MAX(N$1:N699)+1,"")</f>
        <v/>
      </c>
      <c r="O700" s="7" t="str">
        <f>IF($L700=O$4,MAX(O$1:O699)+1,"")</f>
        <v/>
      </c>
      <c r="P700" s="7" t="str">
        <f>IF($L700=P$4,MAX(P$1:P699)+1,"")</f>
        <v/>
      </c>
      <c r="Q700" s="7" t="str">
        <f>IF($L700=Q$4,MAX(Q$1:Q699)+1,"")</f>
        <v/>
      </c>
      <c r="R700" s="7" t="str">
        <f>IF($L700=R$4,MAX(R$1:R699)+1,"")</f>
        <v/>
      </c>
      <c r="S700" s="7" t="str">
        <f>IF($L700=S$4,MAX(S$1:S699)+1,"")</f>
        <v/>
      </c>
      <c r="T700" s="7" t="str">
        <f>IF($L700=T$4,MAX(T$1:T699)+1,"")</f>
        <v/>
      </c>
      <c r="U700" s="7" t="str">
        <f>IF($L700=U$4,MAX(U$1:U699)+1,"")</f>
        <v/>
      </c>
      <c r="V700" s="6">
        <f t="shared" si="43"/>
        <v>0</v>
      </c>
      <c r="X700" s="7" t="str">
        <f>IF($J700=X$4,MAX(X$1:X699)+1,"")</f>
        <v/>
      </c>
      <c r="Y700" s="7" t="str">
        <f>IF($J700=Y$4,MAX(Y$1:Y699)+1,"")</f>
        <v/>
      </c>
      <c r="Z700" s="7" t="str">
        <f>IF($J700=Z$4,MAX(Z$1:Z699)+1,"")</f>
        <v/>
      </c>
      <c r="AA700" s="7" t="str">
        <f>IF($J700=AA$4,MAX(AA$1:AA699)+1,"")</f>
        <v/>
      </c>
      <c r="AB700" s="7" t="str">
        <f>IF($J700=AB$4,MAX(AB$1:AB699)+1,"")</f>
        <v/>
      </c>
      <c r="AC700" s="7" t="str">
        <f>IF($J700=AC$4,MAX(AC$1:AC699)+1,"")</f>
        <v/>
      </c>
      <c r="AD700" s="7" t="str">
        <f>IF($J700=AD$4,MAX(AD$1:AD699)+1,"")</f>
        <v/>
      </c>
      <c r="AE700" s="7" t="str">
        <f>IF($J700=AE$4,MAX(AE$1:AE699)+1,"")</f>
        <v/>
      </c>
      <c r="AF700" s="7" t="str">
        <f>IF($J700=AF$4,MAX(AF$1:AF699)+1,"")</f>
        <v/>
      </c>
      <c r="AG700" s="7" t="str">
        <f>IF($J700=AG$4,MAX(AG$1:AG699)+1,"")</f>
        <v/>
      </c>
      <c r="AH700" s="7" t="str">
        <f>IF($J700=AH$4,MAX(AH$1:AH699)+1,"")</f>
        <v/>
      </c>
      <c r="AI700" s="7" t="str">
        <f>IF($J700=AI$4,MAX(AI$1:AI699)+1,"")</f>
        <v/>
      </c>
      <c r="AJ700" s="7" t="str">
        <f>IF($J700=AJ$4,MAX(AJ$1:AJ699)+1,"")</f>
        <v/>
      </c>
      <c r="AK700" s="7" t="str">
        <f>IF($J700=AK$4,MAX(AK$1:AK699)+1,"")</f>
        <v/>
      </c>
      <c r="AL700" s="7" t="str">
        <f>IF($J700=AL$4,MAX(AL$1:AL699)+1,"")</f>
        <v/>
      </c>
      <c r="AM700" s="7" t="str">
        <f>IF($J700=AM$4,MAX(AM$1:AM699)+1,"")</f>
        <v/>
      </c>
      <c r="AN700" s="7" t="str">
        <f>IF($J700=AN$4,MAX(AN$1:AN699)+1,"")</f>
        <v/>
      </c>
      <c r="AO700" s="7" t="str">
        <f>IF($J700=AO$4,MAX(AO$1:AO699)+1,"")</f>
        <v/>
      </c>
      <c r="AP700" s="7" t="str">
        <f>IF($J700=AP$4,MAX(AP$1:AP699)+1,"")</f>
        <v/>
      </c>
      <c r="AQ700" s="7" t="str">
        <f>IF($J700=AQ$4,MAX(AQ$1:AQ699)+1,"")</f>
        <v/>
      </c>
      <c r="AR700" s="7" t="str">
        <f>IF($J700=AR$4,MAX(AR$1:AR699)+1,"")</f>
        <v/>
      </c>
      <c r="AS700" s="7" t="str">
        <f>IF($J700=AS$4,MAX(AS$1:AS699)+1,"")</f>
        <v/>
      </c>
      <c r="AT700" s="7" t="str">
        <f>IF($J700=AT$4,MAX(AT$1:AT699)+1,"")</f>
        <v/>
      </c>
      <c r="AU700" s="7" t="str">
        <f>IF($J700=AU$4,MAX(AU$1:AU699)+1,"")</f>
        <v/>
      </c>
      <c r="AV700" s="7" t="str">
        <f>IF($J700=AV$4,MAX(AV$1:AV699)+1,"")</f>
        <v/>
      </c>
      <c r="AW700" s="7" t="str">
        <f>IF($J700=AW$4,MAX(AW$1:AW699)+1,"")</f>
        <v/>
      </c>
      <c r="AX700" s="7" t="str">
        <f>IF($J700=AX$4,MAX(AX$1:AX699)+1,"")</f>
        <v/>
      </c>
      <c r="AY700" s="7" t="str">
        <f>IF($J700=AY$4,MAX(AY$1:AY699)+1,"")</f>
        <v/>
      </c>
      <c r="AZ700" s="7" t="str">
        <f>IF($J700=AZ$4,MAX(AZ$1:AZ699)+1,"")</f>
        <v/>
      </c>
      <c r="BA700" s="7" t="str">
        <f>IF($J700=BA$4,MAX(BA$1:BA699)+1,"")</f>
        <v/>
      </c>
      <c r="BB700" s="7" t="str">
        <f>IF($J700=BB$4,MAX(BB$1:BB699)+1,"")</f>
        <v/>
      </c>
      <c r="BC700" s="7" t="str">
        <f>IF($J700=BC$4,MAX(BC$1:BC699)+1,"")</f>
        <v/>
      </c>
      <c r="BD700" s="7" t="str">
        <f>IF($J700=BD$4,MAX(BD$1:BD699)+1,"")</f>
        <v/>
      </c>
      <c r="BE700" s="7" t="str">
        <f>IF($J700=BE$4,MAX(BE$1:BE699)+1,"")</f>
        <v/>
      </c>
      <c r="BF700" s="7" t="str">
        <f>IF($J700=BF$4,MAX(BF$1:BF699)+1,"")</f>
        <v/>
      </c>
      <c r="BG700" s="7" t="str">
        <f>IF($J700=BG$4,MAX(BG$1:BG699)+1,"")</f>
        <v/>
      </c>
      <c r="BH700" s="7" t="str">
        <f>IF($J700=BH$4,MAX(BH$1:BH699)+1,"")</f>
        <v/>
      </c>
      <c r="BI700" s="6">
        <f t="shared" si="44"/>
        <v>0</v>
      </c>
    </row>
    <row r="701" spans="1:61">
      <c r="A701" s="6" t="str">
        <f t="shared" si="46"/>
        <v>-</v>
      </c>
      <c r="B701" s="6" t="str">
        <f t="shared" si="45"/>
        <v>--0</v>
      </c>
      <c r="J701" s="7" t="str">
        <f>IF(K701='วิชา-ชั้นที่สอน'!$B$17,'วิชา-ชั้นที่สอน'!$A$17,IF(K701='วิชา-ชั้นที่สอน'!$B$18,'วิชา-ชั้นที่สอน'!$A$18,IF(K701='วิชา-ชั้นที่สอน'!$B$19,'วิชา-ชั้นที่สอน'!$A$19,IF(K701='วิชา-ชั้นที่สอน'!$B$20,'วิชา-ชั้นที่สอน'!$A$20,IF(K701='วิชา-ชั้นที่สอน'!$B$21,'วิชา-ชั้นที่สอน'!$A$21,IF(K701='วิชา-ชั้นที่สอน'!$B$22,'วิชา-ชั้นที่สอน'!$A$22,IF(K701='วิชา-ชั้นที่สอน'!$B$23,'วิชา-ชั้นที่สอน'!$A$23,"-")))))))</f>
        <v>-</v>
      </c>
      <c r="L701" s="7" t="str">
        <f>IF(J701=0,"",IF(J701="-","",IF(J701="","",VLOOKUP(J701,'วิชา-ชั้นที่สอน'!$A$3:$F$59,3,FALSE))))</f>
        <v/>
      </c>
      <c r="M701" s="7" t="str">
        <f>IF(L701=$M$4,MAX(M$1:$M700)+1,"")</f>
        <v/>
      </c>
      <c r="N701" s="7" t="str">
        <f>IF($L701=N$4,MAX(N$1:N700)+1,"")</f>
        <v/>
      </c>
      <c r="O701" s="7" t="str">
        <f>IF($L701=O$4,MAX(O$1:O700)+1,"")</f>
        <v/>
      </c>
      <c r="P701" s="7" t="str">
        <f>IF($L701=P$4,MAX(P$1:P700)+1,"")</f>
        <v/>
      </c>
      <c r="Q701" s="7" t="str">
        <f>IF($L701=Q$4,MAX(Q$1:Q700)+1,"")</f>
        <v/>
      </c>
      <c r="R701" s="7" t="str">
        <f>IF($L701=R$4,MAX(R$1:R700)+1,"")</f>
        <v/>
      </c>
      <c r="S701" s="7" t="str">
        <f>IF($L701=S$4,MAX(S$1:S700)+1,"")</f>
        <v/>
      </c>
      <c r="T701" s="7" t="str">
        <f>IF($L701=T$4,MAX(T$1:T700)+1,"")</f>
        <v/>
      </c>
      <c r="U701" s="7" t="str">
        <f>IF($L701=U$4,MAX(U$1:U700)+1,"")</f>
        <v/>
      </c>
      <c r="V701" s="6">
        <f t="shared" si="43"/>
        <v>0</v>
      </c>
      <c r="X701" s="7" t="str">
        <f>IF($J701=X$4,MAX(X$1:X700)+1,"")</f>
        <v/>
      </c>
      <c r="Y701" s="7" t="str">
        <f>IF($J701=Y$4,MAX(Y$1:Y700)+1,"")</f>
        <v/>
      </c>
      <c r="Z701" s="7" t="str">
        <f>IF($J701=Z$4,MAX(Z$1:Z700)+1,"")</f>
        <v/>
      </c>
      <c r="AA701" s="7" t="str">
        <f>IF($J701=AA$4,MAX(AA$1:AA700)+1,"")</f>
        <v/>
      </c>
      <c r="AB701" s="7" t="str">
        <f>IF($J701=AB$4,MAX(AB$1:AB700)+1,"")</f>
        <v/>
      </c>
      <c r="AC701" s="7" t="str">
        <f>IF($J701=AC$4,MAX(AC$1:AC700)+1,"")</f>
        <v/>
      </c>
      <c r="AD701" s="7" t="str">
        <f>IF($J701=AD$4,MAX(AD$1:AD700)+1,"")</f>
        <v/>
      </c>
      <c r="AE701" s="7" t="str">
        <f>IF($J701=AE$4,MAX(AE$1:AE700)+1,"")</f>
        <v/>
      </c>
      <c r="AF701" s="7" t="str">
        <f>IF($J701=AF$4,MAX(AF$1:AF700)+1,"")</f>
        <v/>
      </c>
      <c r="AG701" s="7" t="str">
        <f>IF($J701=AG$4,MAX(AG$1:AG700)+1,"")</f>
        <v/>
      </c>
      <c r="AH701" s="7" t="str">
        <f>IF($J701=AH$4,MAX(AH$1:AH700)+1,"")</f>
        <v/>
      </c>
      <c r="AI701" s="7" t="str">
        <f>IF($J701=AI$4,MAX(AI$1:AI700)+1,"")</f>
        <v/>
      </c>
      <c r="AJ701" s="7" t="str">
        <f>IF($J701=AJ$4,MAX(AJ$1:AJ700)+1,"")</f>
        <v/>
      </c>
      <c r="AK701" s="7" t="str">
        <f>IF($J701=AK$4,MAX(AK$1:AK700)+1,"")</f>
        <v/>
      </c>
      <c r="AL701" s="7" t="str">
        <f>IF($J701=AL$4,MAX(AL$1:AL700)+1,"")</f>
        <v/>
      </c>
      <c r="AM701" s="7" t="str">
        <f>IF($J701=AM$4,MAX(AM$1:AM700)+1,"")</f>
        <v/>
      </c>
      <c r="AN701" s="7" t="str">
        <f>IF($J701=AN$4,MAX(AN$1:AN700)+1,"")</f>
        <v/>
      </c>
      <c r="AO701" s="7" t="str">
        <f>IF($J701=AO$4,MAX(AO$1:AO700)+1,"")</f>
        <v/>
      </c>
      <c r="AP701" s="7" t="str">
        <f>IF($J701=AP$4,MAX(AP$1:AP700)+1,"")</f>
        <v/>
      </c>
      <c r="AQ701" s="7" t="str">
        <f>IF($J701=AQ$4,MAX(AQ$1:AQ700)+1,"")</f>
        <v/>
      </c>
      <c r="AR701" s="7" t="str">
        <f>IF($J701=AR$4,MAX(AR$1:AR700)+1,"")</f>
        <v/>
      </c>
      <c r="AS701" s="7" t="str">
        <f>IF($J701=AS$4,MAX(AS$1:AS700)+1,"")</f>
        <v/>
      </c>
      <c r="AT701" s="7" t="str">
        <f>IF($J701=AT$4,MAX(AT$1:AT700)+1,"")</f>
        <v/>
      </c>
      <c r="AU701" s="7" t="str">
        <f>IF($J701=AU$4,MAX(AU$1:AU700)+1,"")</f>
        <v/>
      </c>
      <c r="AV701" s="7" t="str">
        <f>IF($J701=AV$4,MAX(AV$1:AV700)+1,"")</f>
        <v/>
      </c>
      <c r="AW701" s="7" t="str">
        <f>IF($J701=AW$4,MAX(AW$1:AW700)+1,"")</f>
        <v/>
      </c>
      <c r="AX701" s="7" t="str">
        <f>IF($J701=AX$4,MAX(AX$1:AX700)+1,"")</f>
        <v/>
      </c>
      <c r="AY701" s="7" t="str">
        <f>IF($J701=AY$4,MAX(AY$1:AY700)+1,"")</f>
        <v/>
      </c>
      <c r="AZ701" s="7" t="str">
        <f>IF($J701=AZ$4,MAX(AZ$1:AZ700)+1,"")</f>
        <v/>
      </c>
      <c r="BA701" s="7" t="str">
        <f>IF($J701=BA$4,MAX(BA$1:BA700)+1,"")</f>
        <v/>
      </c>
      <c r="BB701" s="7" t="str">
        <f>IF($J701=BB$4,MAX(BB$1:BB700)+1,"")</f>
        <v/>
      </c>
      <c r="BC701" s="7" t="str">
        <f>IF($J701=BC$4,MAX(BC$1:BC700)+1,"")</f>
        <v/>
      </c>
      <c r="BD701" s="7" t="str">
        <f>IF($J701=BD$4,MAX(BD$1:BD700)+1,"")</f>
        <v/>
      </c>
      <c r="BE701" s="7" t="str">
        <f>IF($J701=BE$4,MAX(BE$1:BE700)+1,"")</f>
        <v/>
      </c>
      <c r="BF701" s="7" t="str">
        <f>IF($J701=BF$4,MAX(BF$1:BF700)+1,"")</f>
        <v/>
      </c>
      <c r="BG701" s="7" t="str">
        <f>IF($J701=BG$4,MAX(BG$1:BG700)+1,"")</f>
        <v/>
      </c>
      <c r="BH701" s="7" t="str">
        <f>IF($J701=BH$4,MAX(BH$1:BH700)+1,"")</f>
        <v/>
      </c>
      <c r="BI701" s="6">
        <f t="shared" si="44"/>
        <v>0</v>
      </c>
    </row>
    <row r="702" spans="1:61">
      <c r="A702" s="6" t="str">
        <f t="shared" si="46"/>
        <v>-</v>
      </c>
      <c r="B702" s="6" t="str">
        <f t="shared" si="45"/>
        <v>--0</v>
      </c>
      <c r="J702" s="7" t="str">
        <f>IF(K702='วิชา-ชั้นที่สอน'!$B$17,'วิชา-ชั้นที่สอน'!$A$17,IF(K702='วิชา-ชั้นที่สอน'!$B$18,'วิชา-ชั้นที่สอน'!$A$18,IF(K702='วิชา-ชั้นที่สอน'!$B$19,'วิชา-ชั้นที่สอน'!$A$19,IF(K702='วิชา-ชั้นที่สอน'!$B$20,'วิชา-ชั้นที่สอน'!$A$20,IF(K702='วิชา-ชั้นที่สอน'!$B$21,'วิชา-ชั้นที่สอน'!$A$21,IF(K702='วิชา-ชั้นที่สอน'!$B$22,'วิชา-ชั้นที่สอน'!$A$22,IF(K702='วิชา-ชั้นที่สอน'!$B$23,'วิชา-ชั้นที่สอน'!$A$23,"-")))))))</f>
        <v>-</v>
      </c>
      <c r="L702" s="7" t="str">
        <f>IF(J702=0,"",IF(J702="-","",IF(J702="","",VLOOKUP(J702,'วิชา-ชั้นที่สอน'!$A$3:$F$59,3,FALSE))))</f>
        <v/>
      </c>
      <c r="M702" s="7" t="str">
        <f>IF(L702=$M$4,MAX(M$1:$M701)+1,"")</f>
        <v/>
      </c>
      <c r="N702" s="7" t="str">
        <f>IF($L702=N$4,MAX(N$1:N701)+1,"")</f>
        <v/>
      </c>
      <c r="O702" s="7" t="str">
        <f>IF($L702=O$4,MAX(O$1:O701)+1,"")</f>
        <v/>
      </c>
      <c r="P702" s="7" t="str">
        <f>IF($L702=P$4,MAX(P$1:P701)+1,"")</f>
        <v/>
      </c>
      <c r="Q702" s="7" t="str">
        <f>IF($L702=Q$4,MAX(Q$1:Q701)+1,"")</f>
        <v/>
      </c>
      <c r="R702" s="7" t="str">
        <f>IF($L702=R$4,MAX(R$1:R701)+1,"")</f>
        <v/>
      </c>
      <c r="S702" s="7" t="str">
        <f>IF($L702=S$4,MAX(S$1:S701)+1,"")</f>
        <v/>
      </c>
      <c r="T702" s="7" t="str">
        <f>IF($L702=T$4,MAX(T$1:T701)+1,"")</f>
        <v/>
      </c>
      <c r="U702" s="7" t="str">
        <f>IF($L702=U$4,MAX(U$1:U701)+1,"")</f>
        <v/>
      </c>
      <c r="V702" s="6">
        <f t="shared" si="43"/>
        <v>0</v>
      </c>
      <c r="X702" s="7" t="str">
        <f>IF($J702=X$4,MAX(X$1:X701)+1,"")</f>
        <v/>
      </c>
      <c r="Y702" s="7" t="str">
        <f>IF($J702=Y$4,MAX(Y$1:Y701)+1,"")</f>
        <v/>
      </c>
      <c r="Z702" s="7" t="str">
        <f>IF($J702=Z$4,MAX(Z$1:Z701)+1,"")</f>
        <v/>
      </c>
      <c r="AA702" s="7" t="str">
        <f>IF($J702=AA$4,MAX(AA$1:AA701)+1,"")</f>
        <v/>
      </c>
      <c r="AB702" s="7" t="str">
        <f>IF($J702=AB$4,MAX(AB$1:AB701)+1,"")</f>
        <v/>
      </c>
      <c r="AC702" s="7" t="str">
        <f>IF($J702=AC$4,MAX(AC$1:AC701)+1,"")</f>
        <v/>
      </c>
      <c r="AD702" s="7" t="str">
        <f>IF($J702=AD$4,MAX(AD$1:AD701)+1,"")</f>
        <v/>
      </c>
      <c r="AE702" s="7" t="str">
        <f>IF($J702=AE$4,MAX(AE$1:AE701)+1,"")</f>
        <v/>
      </c>
      <c r="AF702" s="7" t="str">
        <f>IF($J702=AF$4,MAX(AF$1:AF701)+1,"")</f>
        <v/>
      </c>
      <c r="AG702" s="7" t="str">
        <f>IF($J702=AG$4,MAX(AG$1:AG701)+1,"")</f>
        <v/>
      </c>
      <c r="AH702" s="7" t="str">
        <f>IF($J702=AH$4,MAX(AH$1:AH701)+1,"")</f>
        <v/>
      </c>
      <c r="AI702" s="7" t="str">
        <f>IF($J702=AI$4,MAX(AI$1:AI701)+1,"")</f>
        <v/>
      </c>
      <c r="AJ702" s="7" t="str">
        <f>IF($J702=AJ$4,MAX(AJ$1:AJ701)+1,"")</f>
        <v/>
      </c>
      <c r="AK702" s="7" t="str">
        <f>IF($J702=AK$4,MAX(AK$1:AK701)+1,"")</f>
        <v/>
      </c>
      <c r="AL702" s="7" t="str">
        <f>IF($J702=AL$4,MAX(AL$1:AL701)+1,"")</f>
        <v/>
      </c>
      <c r="AM702" s="7" t="str">
        <f>IF($J702=AM$4,MAX(AM$1:AM701)+1,"")</f>
        <v/>
      </c>
      <c r="AN702" s="7" t="str">
        <f>IF($J702=AN$4,MAX(AN$1:AN701)+1,"")</f>
        <v/>
      </c>
      <c r="AO702" s="7" t="str">
        <f>IF($J702=AO$4,MAX(AO$1:AO701)+1,"")</f>
        <v/>
      </c>
      <c r="AP702" s="7" t="str">
        <f>IF($J702=AP$4,MAX(AP$1:AP701)+1,"")</f>
        <v/>
      </c>
      <c r="AQ702" s="7" t="str">
        <f>IF($J702=AQ$4,MAX(AQ$1:AQ701)+1,"")</f>
        <v/>
      </c>
      <c r="AR702" s="7" t="str">
        <f>IF($J702=AR$4,MAX(AR$1:AR701)+1,"")</f>
        <v/>
      </c>
      <c r="AS702" s="7" t="str">
        <f>IF($J702=AS$4,MAX(AS$1:AS701)+1,"")</f>
        <v/>
      </c>
      <c r="AT702" s="7" t="str">
        <f>IF($J702=AT$4,MAX(AT$1:AT701)+1,"")</f>
        <v/>
      </c>
      <c r="AU702" s="7" t="str">
        <f>IF($J702=AU$4,MAX(AU$1:AU701)+1,"")</f>
        <v/>
      </c>
      <c r="AV702" s="7" t="str">
        <f>IF($J702=AV$4,MAX(AV$1:AV701)+1,"")</f>
        <v/>
      </c>
      <c r="AW702" s="7" t="str">
        <f>IF($J702=AW$4,MAX(AW$1:AW701)+1,"")</f>
        <v/>
      </c>
      <c r="AX702" s="7" t="str">
        <f>IF($J702=AX$4,MAX(AX$1:AX701)+1,"")</f>
        <v/>
      </c>
      <c r="AY702" s="7" t="str">
        <f>IF($J702=AY$4,MAX(AY$1:AY701)+1,"")</f>
        <v/>
      </c>
      <c r="AZ702" s="7" t="str">
        <f>IF($J702=AZ$4,MAX(AZ$1:AZ701)+1,"")</f>
        <v/>
      </c>
      <c r="BA702" s="7" t="str">
        <f>IF($J702=BA$4,MAX(BA$1:BA701)+1,"")</f>
        <v/>
      </c>
      <c r="BB702" s="7" t="str">
        <f>IF($J702=BB$4,MAX(BB$1:BB701)+1,"")</f>
        <v/>
      </c>
      <c r="BC702" s="7" t="str">
        <f>IF($J702=BC$4,MAX(BC$1:BC701)+1,"")</f>
        <v/>
      </c>
      <c r="BD702" s="7" t="str">
        <f>IF($J702=BD$4,MAX(BD$1:BD701)+1,"")</f>
        <v/>
      </c>
      <c r="BE702" s="7" t="str">
        <f>IF($J702=BE$4,MAX(BE$1:BE701)+1,"")</f>
        <v/>
      </c>
      <c r="BF702" s="7" t="str">
        <f>IF($J702=BF$4,MAX(BF$1:BF701)+1,"")</f>
        <v/>
      </c>
      <c r="BG702" s="7" t="str">
        <f>IF($J702=BG$4,MAX(BG$1:BG701)+1,"")</f>
        <v/>
      </c>
      <c r="BH702" s="7" t="str">
        <f>IF($J702=BH$4,MAX(BH$1:BH701)+1,"")</f>
        <v/>
      </c>
      <c r="BI702" s="6">
        <f t="shared" si="44"/>
        <v>0</v>
      </c>
    </row>
    <row r="703" spans="1:61">
      <c r="A703" s="6" t="str">
        <f t="shared" si="46"/>
        <v>-</v>
      </c>
      <c r="B703" s="6" t="str">
        <f t="shared" si="45"/>
        <v>--0</v>
      </c>
      <c r="J703" s="7" t="str">
        <f>IF(K703='วิชา-ชั้นที่สอน'!$B$17,'วิชา-ชั้นที่สอน'!$A$17,IF(K703='วิชา-ชั้นที่สอน'!$B$18,'วิชา-ชั้นที่สอน'!$A$18,IF(K703='วิชา-ชั้นที่สอน'!$B$19,'วิชา-ชั้นที่สอน'!$A$19,IF(K703='วิชา-ชั้นที่สอน'!$B$20,'วิชา-ชั้นที่สอน'!$A$20,IF(K703='วิชา-ชั้นที่สอน'!$B$21,'วิชา-ชั้นที่สอน'!$A$21,IF(K703='วิชา-ชั้นที่สอน'!$B$22,'วิชา-ชั้นที่สอน'!$A$22,IF(K703='วิชา-ชั้นที่สอน'!$B$23,'วิชา-ชั้นที่สอน'!$A$23,"-")))))))</f>
        <v>-</v>
      </c>
      <c r="L703" s="7" t="str">
        <f>IF(J703=0,"",IF(J703="-","",IF(J703="","",VLOOKUP(J703,'วิชา-ชั้นที่สอน'!$A$3:$F$59,3,FALSE))))</f>
        <v/>
      </c>
      <c r="M703" s="7" t="str">
        <f>IF(L703=$M$4,MAX(M$1:$M702)+1,"")</f>
        <v/>
      </c>
      <c r="N703" s="7" t="str">
        <f>IF($L703=N$4,MAX(N$1:N702)+1,"")</f>
        <v/>
      </c>
      <c r="O703" s="7" t="str">
        <f>IF($L703=O$4,MAX(O$1:O702)+1,"")</f>
        <v/>
      </c>
      <c r="P703" s="7" t="str">
        <f>IF($L703=P$4,MAX(P$1:P702)+1,"")</f>
        <v/>
      </c>
      <c r="Q703" s="7" t="str">
        <f>IF($L703=Q$4,MAX(Q$1:Q702)+1,"")</f>
        <v/>
      </c>
      <c r="R703" s="7" t="str">
        <f>IF($L703=R$4,MAX(R$1:R702)+1,"")</f>
        <v/>
      </c>
      <c r="S703" s="7" t="str">
        <f>IF($L703=S$4,MAX(S$1:S702)+1,"")</f>
        <v/>
      </c>
      <c r="T703" s="7" t="str">
        <f>IF($L703=T$4,MAX(T$1:T702)+1,"")</f>
        <v/>
      </c>
      <c r="U703" s="7" t="str">
        <f>IF($L703=U$4,MAX(U$1:U702)+1,"")</f>
        <v/>
      </c>
      <c r="V703" s="6">
        <f t="shared" si="43"/>
        <v>0</v>
      </c>
      <c r="X703" s="7" t="str">
        <f>IF($J703=X$4,MAX(X$1:X702)+1,"")</f>
        <v/>
      </c>
      <c r="Y703" s="7" t="str">
        <f>IF($J703=Y$4,MAX(Y$1:Y702)+1,"")</f>
        <v/>
      </c>
      <c r="Z703" s="7" t="str">
        <f>IF($J703=Z$4,MAX(Z$1:Z702)+1,"")</f>
        <v/>
      </c>
      <c r="AA703" s="7" t="str">
        <f>IF($J703=AA$4,MAX(AA$1:AA702)+1,"")</f>
        <v/>
      </c>
      <c r="AB703" s="7" t="str">
        <f>IF($J703=AB$4,MAX(AB$1:AB702)+1,"")</f>
        <v/>
      </c>
      <c r="AC703" s="7" t="str">
        <f>IF($J703=AC$4,MAX(AC$1:AC702)+1,"")</f>
        <v/>
      </c>
      <c r="AD703" s="7" t="str">
        <f>IF($J703=AD$4,MAX(AD$1:AD702)+1,"")</f>
        <v/>
      </c>
      <c r="AE703" s="7" t="str">
        <f>IF($J703=AE$4,MAX(AE$1:AE702)+1,"")</f>
        <v/>
      </c>
      <c r="AF703" s="7" t="str">
        <f>IF($J703=AF$4,MAX(AF$1:AF702)+1,"")</f>
        <v/>
      </c>
      <c r="AG703" s="7" t="str">
        <f>IF($J703=AG$4,MAX(AG$1:AG702)+1,"")</f>
        <v/>
      </c>
      <c r="AH703" s="7" t="str">
        <f>IF($J703=AH$4,MAX(AH$1:AH702)+1,"")</f>
        <v/>
      </c>
      <c r="AI703" s="7" t="str">
        <f>IF($J703=AI$4,MAX(AI$1:AI702)+1,"")</f>
        <v/>
      </c>
      <c r="AJ703" s="7" t="str">
        <f>IF($J703=AJ$4,MAX(AJ$1:AJ702)+1,"")</f>
        <v/>
      </c>
      <c r="AK703" s="7" t="str">
        <f>IF($J703=AK$4,MAX(AK$1:AK702)+1,"")</f>
        <v/>
      </c>
      <c r="AL703" s="7" t="str">
        <f>IF($J703=AL$4,MAX(AL$1:AL702)+1,"")</f>
        <v/>
      </c>
      <c r="AM703" s="7" t="str">
        <f>IF($J703=AM$4,MAX(AM$1:AM702)+1,"")</f>
        <v/>
      </c>
      <c r="AN703" s="7" t="str">
        <f>IF($J703=AN$4,MAX(AN$1:AN702)+1,"")</f>
        <v/>
      </c>
      <c r="AO703" s="7" t="str">
        <f>IF($J703=AO$4,MAX(AO$1:AO702)+1,"")</f>
        <v/>
      </c>
      <c r="AP703" s="7" t="str">
        <f>IF($J703=AP$4,MAX(AP$1:AP702)+1,"")</f>
        <v/>
      </c>
      <c r="AQ703" s="7" t="str">
        <f>IF($J703=AQ$4,MAX(AQ$1:AQ702)+1,"")</f>
        <v/>
      </c>
      <c r="AR703" s="7" t="str">
        <f>IF($J703=AR$4,MAX(AR$1:AR702)+1,"")</f>
        <v/>
      </c>
      <c r="AS703" s="7" t="str">
        <f>IF($J703=AS$4,MAX(AS$1:AS702)+1,"")</f>
        <v/>
      </c>
      <c r="AT703" s="7" t="str">
        <f>IF($J703=AT$4,MAX(AT$1:AT702)+1,"")</f>
        <v/>
      </c>
      <c r="AU703" s="7" t="str">
        <f>IF($J703=AU$4,MAX(AU$1:AU702)+1,"")</f>
        <v/>
      </c>
      <c r="AV703" s="7" t="str">
        <f>IF($J703=AV$4,MAX(AV$1:AV702)+1,"")</f>
        <v/>
      </c>
      <c r="AW703" s="7" t="str">
        <f>IF($J703=AW$4,MAX(AW$1:AW702)+1,"")</f>
        <v/>
      </c>
      <c r="AX703" s="7" t="str">
        <f>IF($J703=AX$4,MAX(AX$1:AX702)+1,"")</f>
        <v/>
      </c>
      <c r="AY703" s="7" t="str">
        <f>IF($J703=AY$4,MAX(AY$1:AY702)+1,"")</f>
        <v/>
      </c>
      <c r="AZ703" s="7" t="str">
        <f>IF($J703=AZ$4,MAX(AZ$1:AZ702)+1,"")</f>
        <v/>
      </c>
      <c r="BA703" s="7" t="str">
        <f>IF($J703=BA$4,MAX(BA$1:BA702)+1,"")</f>
        <v/>
      </c>
      <c r="BB703" s="7" t="str">
        <f>IF($J703=BB$4,MAX(BB$1:BB702)+1,"")</f>
        <v/>
      </c>
      <c r="BC703" s="7" t="str">
        <f>IF($J703=BC$4,MAX(BC$1:BC702)+1,"")</f>
        <v/>
      </c>
      <c r="BD703" s="7" t="str">
        <f>IF($J703=BD$4,MAX(BD$1:BD702)+1,"")</f>
        <v/>
      </c>
      <c r="BE703" s="7" t="str">
        <f>IF($J703=BE$4,MAX(BE$1:BE702)+1,"")</f>
        <v/>
      </c>
      <c r="BF703" s="7" t="str">
        <f>IF($J703=BF$4,MAX(BF$1:BF702)+1,"")</f>
        <v/>
      </c>
      <c r="BG703" s="7" t="str">
        <f>IF($J703=BG$4,MAX(BG$1:BG702)+1,"")</f>
        <v/>
      </c>
      <c r="BH703" s="7" t="str">
        <f>IF($J703=BH$4,MAX(BH$1:BH702)+1,"")</f>
        <v/>
      </c>
      <c r="BI703" s="6">
        <f t="shared" si="44"/>
        <v>0</v>
      </c>
    </row>
    <row r="704" spans="1:61">
      <c r="A704" s="6" t="str">
        <f t="shared" si="46"/>
        <v>-</v>
      </c>
      <c r="B704" s="6" t="str">
        <f t="shared" si="45"/>
        <v>--0</v>
      </c>
      <c r="J704" s="7" t="str">
        <f>IF(K704='วิชา-ชั้นที่สอน'!$B$17,'วิชา-ชั้นที่สอน'!$A$17,IF(K704='วิชา-ชั้นที่สอน'!$B$18,'วิชา-ชั้นที่สอน'!$A$18,IF(K704='วิชา-ชั้นที่สอน'!$B$19,'วิชา-ชั้นที่สอน'!$A$19,IF(K704='วิชา-ชั้นที่สอน'!$B$20,'วิชา-ชั้นที่สอน'!$A$20,IF(K704='วิชา-ชั้นที่สอน'!$B$21,'วิชา-ชั้นที่สอน'!$A$21,IF(K704='วิชา-ชั้นที่สอน'!$B$22,'วิชา-ชั้นที่สอน'!$A$22,IF(K704='วิชา-ชั้นที่สอน'!$B$23,'วิชา-ชั้นที่สอน'!$A$23,"-")))))))</f>
        <v>-</v>
      </c>
      <c r="L704" s="7" t="str">
        <f>IF(J704=0,"",IF(J704="-","",IF(J704="","",VLOOKUP(J704,'วิชา-ชั้นที่สอน'!$A$3:$F$59,3,FALSE))))</f>
        <v/>
      </c>
      <c r="M704" s="7" t="str">
        <f>IF(L704=$M$4,MAX(M$1:$M703)+1,"")</f>
        <v/>
      </c>
      <c r="N704" s="7" t="str">
        <f>IF($L704=N$4,MAX(N$1:N703)+1,"")</f>
        <v/>
      </c>
      <c r="O704" s="7" t="str">
        <f>IF($L704=O$4,MAX(O$1:O703)+1,"")</f>
        <v/>
      </c>
      <c r="P704" s="7" t="str">
        <f>IF($L704=P$4,MAX(P$1:P703)+1,"")</f>
        <v/>
      </c>
      <c r="Q704" s="7" t="str">
        <f>IF($L704=Q$4,MAX(Q$1:Q703)+1,"")</f>
        <v/>
      </c>
      <c r="R704" s="7" t="str">
        <f>IF($L704=R$4,MAX(R$1:R703)+1,"")</f>
        <v/>
      </c>
      <c r="S704" s="7" t="str">
        <f>IF($L704=S$4,MAX(S$1:S703)+1,"")</f>
        <v/>
      </c>
      <c r="T704" s="7" t="str">
        <f>IF($L704=T$4,MAX(T$1:T703)+1,"")</f>
        <v/>
      </c>
      <c r="U704" s="7" t="str">
        <f>IF($L704=U$4,MAX(U$1:U703)+1,"")</f>
        <v/>
      </c>
      <c r="V704" s="6">
        <f t="shared" si="43"/>
        <v>0</v>
      </c>
      <c r="X704" s="7" t="str">
        <f>IF($J704=X$4,MAX(X$1:X703)+1,"")</f>
        <v/>
      </c>
      <c r="Y704" s="7" t="str">
        <f>IF($J704=Y$4,MAX(Y$1:Y703)+1,"")</f>
        <v/>
      </c>
      <c r="Z704" s="7" t="str">
        <f>IF($J704=Z$4,MAX(Z$1:Z703)+1,"")</f>
        <v/>
      </c>
      <c r="AA704" s="7" t="str">
        <f>IF($J704=AA$4,MAX(AA$1:AA703)+1,"")</f>
        <v/>
      </c>
      <c r="AB704" s="7" t="str">
        <f>IF($J704=AB$4,MAX(AB$1:AB703)+1,"")</f>
        <v/>
      </c>
      <c r="AC704" s="7" t="str">
        <f>IF($J704=AC$4,MAX(AC$1:AC703)+1,"")</f>
        <v/>
      </c>
      <c r="AD704" s="7" t="str">
        <f>IF($J704=AD$4,MAX(AD$1:AD703)+1,"")</f>
        <v/>
      </c>
      <c r="AE704" s="7" t="str">
        <f>IF($J704=AE$4,MAX(AE$1:AE703)+1,"")</f>
        <v/>
      </c>
      <c r="AF704" s="7" t="str">
        <f>IF($J704=AF$4,MAX(AF$1:AF703)+1,"")</f>
        <v/>
      </c>
      <c r="AG704" s="7" t="str">
        <f>IF($J704=AG$4,MAX(AG$1:AG703)+1,"")</f>
        <v/>
      </c>
      <c r="AH704" s="7" t="str">
        <f>IF($J704=AH$4,MAX(AH$1:AH703)+1,"")</f>
        <v/>
      </c>
      <c r="AI704" s="7" t="str">
        <f>IF($J704=AI$4,MAX(AI$1:AI703)+1,"")</f>
        <v/>
      </c>
      <c r="AJ704" s="7" t="str">
        <f>IF($J704=AJ$4,MAX(AJ$1:AJ703)+1,"")</f>
        <v/>
      </c>
      <c r="AK704" s="7" t="str">
        <f>IF($J704=AK$4,MAX(AK$1:AK703)+1,"")</f>
        <v/>
      </c>
      <c r="AL704" s="7" t="str">
        <f>IF($J704=AL$4,MAX(AL$1:AL703)+1,"")</f>
        <v/>
      </c>
      <c r="AM704" s="7" t="str">
        <f>IF($J704=AM$4,MAX(AM$1:AM703)+1,"")</f>
        <v/>
      </c>
      <c r="AN704" s="7" t="str">
        <f>IF($J704=AN$4,MAX(AN$1:AN703)+1,"")</f>
        <v/>
      </c>
      <c r="AO704" s="7" t="str">
        <f>IF($J704=AO$4,MAX(AO$1:AO703)+1,"")</f>
        <v/>
      </c>
      <c r="AP704" s="7" t="str">
        <f>IF($J704=AP$4,MAX(AP$1:AP703)+1,"")</f>
        <v/>
      </c>
      <c r="AQ704" s="7" t="str">
        <f>IF($J704=AQ$4,MAX(AQ$1:AQ703)+1,"")</f>
        <v/>
      </c>
      <c r="AR704" s="7" t="str">
        <f>IF($J704=AR$4,MAX(AR$1:AR703)+1,"")</f>
        <v/>
      </c>
      <c r="AS704" s="7" t="str">
        <f>IF($J704=AS$4,MAX(AS$1:AS703)+1,"")</f>
        <v/>
      </c>
      <c r="AT704" s="7" t="str">
        <f>IF($J704=AT$4,MAX(AT$1:AT703)+1,"")</f>
        <v/>
      </c>
      <c r="AU704" s="7" t="str">
        <f>IF($J704=AU$4,MAX(AU$1:AU703)+1,"")</f>
        <v/>
      </c>
      <c r="AV704" s="7" t="str">
        <f>IF($J704=AV$4,MAX(AV$1:AV703)+1,"")</f>
        <v/>
      </c>
      <c r="AW704" s="7" t="str">
        <f>IF($J704=AW$4,MAX(AW$1:AW703)+1,"")</f>
        <v/>
      </c>
      <c r="AX704" s="7" t="str">
        <f>IF($J704=AX$4,MAX(AX$1:AX703)+1,"")</f>
        <v/>
      </c>
      <c r="AY704" s="7" t="str">
        <f>IF($J704=AY$4,MAX(AY$1:AY703)+1,"")</f>
        <v/>
      </c>
      <c r="AZ704" s="7" t="str">
        <f>IF($J704=AZ$4,MAX(AZ$1:AZ703)+1,"")</f>
        <v/>
      </c>
      <c r="BA704" s="7" t="str">
        <f>IF($J704=BA$4,MAX(BA$1:BA703)+1,"")</f>
        <v/>
      </c>
      <c r="BB704" s="7" t="str">
        <f>IF($J704=BB$4,MAX(BB$1:BB703)+1,"")</f>
        <v/>
      </c>
      <c r="BC704" s="7" t="str">
        <f>IF($J704=BC$4,MAX(BC$1:BC703)+1,"")</f>
        <v/>
      </c>
      <c r="BD704" s="7" t="str">
        <f>IF($J704=BD$4,MAX(BD$1:BD703)+1,"")</f>
        <v/>
      </c>
      <c r="BE704" s="7" t="str">
        <f>IF($J704=BE$4,MAX(BE$1:BE703)+1,"")</f>
        <v/>
      </c>
      <c r="BF704" s="7" t="str">
        <f>IF($J704=BF$4,MAX(BF$1:BF703)+1,"")</f>
        <v/>
      </c>
      <c r="BG704" s="7" t="str">
        <f>IF($J704=BG$4,MAX(BG$1:BG703)+1,"")</f>
        <v/>
      </c>
      <c r="BH704" s="7" t="str">
        <f>IF($J704=BH$4,MAX(BH$1:BH703)+1,"")</f>
        <v/>
      </c>
      <c r="BI704" s="6">
        <f t="shared" si="44"/>
        <v>0</v>
      </c>
    </row>
    <row r="705" spans="1:61">
      <c r="A705" s="6" t="str">
        <f t="shared" si="46"/>
        <v>-</v>
      </c>
      <c r="B705" s="6" t="str">
        <f t="shared" si="45"/>
        <v>--0</v>
      </c>
      <c r="J705" s="7" t="str">
        <f>IF(K705='วิชา-ชั้นที่สอน'!$B$17,'วิชา-ชั้นที่สอน'!$A$17,IF(K705='วิชา-ชั้นที่สอน'!$B$18,'วิชา-ชั้นที่สอน'!$A$18,IF(K705='วิชา-ชั้นที่สอน'!$B$19,'วิชา-ชั้นที่สอน'!$A$19,IF(K705='วิชา-ชั้นที่สอน'!$B$20,'วิชา-ชั้นที่สอน'!$A$20,IF(K705='วิชา-ชั้นที่สอน'!$B$21,'วิชา-ชั้นที่สอน'!$A$21,IF(K705='วิชา-ชั้นที่สอน'!$B$22,'วิชา-ชั้นที่สอน'!$A$22,IF(K705='วิชา-ชั้นที่สอน'!$B$23,'วิชา-ชั้นที่สอน'!$A$23,"-")))))))</f>
        <v>-</v>
      </c>
      <c r="L705" s="7" t="str">
        <f>IF(J705=0,"",IF(J705="-","",IF(J705="","",VLOOKUP(J705,'วิชา-ชั้นที่สอน'!$A$3:$F$59,3,FALSE))))</f>
        <v/>
      </c>
      <c r="M705" s="7" t="str">
        <f>IF(L705=$M$4,MAX(M$1:$M704)+1,"")</f>
        <v/>
      </c>
      <c r="N705" s="7" t="str">
        <f>IF($L705=N$4,MAX(N$1:N704)+1,"")</f>
        <v/>
      </c>
      <c r="O705" s="7" t="str">
        <f>IF($L705=O$4,MAX(O$1:O704)+1,"")</f>
        <v/>
      </c>
      <c r="P705" s="7" t="str">
        <f>IF($L705=P$4,MAX(P$1:P704)+1,"")</f>
        <v/>
      </c>
      <c r="Q705" s="7" t="str">
        <f>IF($L705=Q$4,MAX(Q$1:Q704)+1,"")</f>
        <v/>
      </c>
      <c r="R705" s="7" t="str">
        <f>IF($L705=R$4,MAX(R$1:R704)+1,"")</f>
        <v/>
      </c>
      <c r="S705" s="7" t="str">
        <f>IF($L705=S$4,MAX(S$1:S704)+1,"")</f>
        <v/>
      </c>
      <c r="T705" s="7" t="str">
        <f>IF($L705=T$4,MAX(T$1:T704)+1,"")</f>
        <v/>
      </c>
      <c r="U705" s="7" t="str">
        <f>IF($L705=U$4,MAX(U$1:U704)+1,"")</f>
        <v/>
      </c>
      <c r="V705" s="6">
        <f t="shared" si="43"/>
        <v>0</v>
      </c>
      <c r="X705" s="7" t="str">
        <f>IF($J705=X$4,MAX(X$1:X704)+1,"")</f>
        <v/>
      </c>
      <c r="Y705" s="7" t="str">
        <f>IF($J705=Y$4,MAX(Y$1:Y704)+1,"")</f>
        <v/>
      </c>
      <c r="Z705" s="7" t="str">
        <f>IF($J705=Z$4,MAX(Z$1:Z704)+1,"")</f>
        <v/>
      </c>
      <c r="AA705" s="7" t="str">
        <f>IF($J705=AA$4,MAX(AA$1:AA704)+1,"")</f>
        <v/>
      </c>
      <c r="AB705" s="7" t="str">
        <f>IF($J705=AB$4,MAX(AB$1:AB704)+1,"")</f>
        <v/>
      </c>
      <c r="AC705" s="7" t="str">
        <f>IF($J705=AC$4,MAX(AC$1:AC704)+1,"")</f>
        <v/>
      </c>
      <c r="AD705" s="7" t="str">
        <f>IF($J705=AD$4,MAX(AD$1:AD704)+1,"")</f>
        <v/>
      </c>
      <c r="AE705" s="7" t="str">
        <f>IF($J705=AE$4,MAX(AE$1:AE704)+1,"")</f>
        <v/>
      </c>
      <c r="AF705" s="7" t="str">
        <f>IF($J705=AF$4,MAX(AF$1:AF704)+1,"")</f>
        <v/>
      </c>
      <c r="AG705" s="7" t="str">
        <f>IF($J705=AG$4,MAX(AG$1:AG704)+1,"")</f>
        <v/>
      </c>
      <c r="AH705" s="7" t="str">
        <f>IF($J705=AH$4,MAX(AH$1:AH704)+1,"")</f>
        <v/>
      </c>
      <c r="AI705" s="7" t="str">
        <f>IF($J705=AI$4,MAX(AI$1:AI704)+1,"")</f>
        <v/>
      </c>
      <c r="AJ705" s="7" t="str">
        <f>IF($J705=AJ$4,MAX(AJ$1:AJ704)+1,"")</f>
        <v/>
      </c>
      <c r="AK705" s="7" t="str">
        <f>IF($J705=AK$4,MAX(AK$1:AK704)+1,"")</f>
        <v/>
      </c>
      <c r="AL705" s="7" t="str">
        <f>IF($J705=AL$4,MAX(AL$1:AL704)+1,"")</f>
        <v/>
      </c>
      <c r="AM705" s="7" t="str">
        <f>IF($J705=AM$4,MAX(AM$1:AM704)+1,"")</f>
        <v/>
      </c>
      <c r="AN705" s="7" t="str">
        <f>IF($J705=AN$4,MAX(AN$1:AN704)+1,"")</f>
        <v/>
      </c>
      <c r="AO705" s="7" t="str">
        <f>IF($J705=AO$4,MAX(AO$1:AO704)+1,"")</f>
        <v/>
      </c>
      <c r="AP705" s="7" t="str">
        <f>IF($J705=AP$4,MAX(AP$1:AP704)+1,"")</f>
        <v/>
      </c>
      <c r="AQ705" s="7" t="str">
        <f>IF($J705=AQ$4,MAX(AQ$1:AQ704)+1,"")</f>
        <v/>
      </c>
      <c r="AR705" s="7" t="str">
        <f>IF($J705=AR$4,MAX(AR$1:AR704)+1,"")</f>
        <v/>
      </c>
      <c r="AS705" s="7" t="str">
        <f>IF($J705=AS$4,MAX(AS$1:AS704)+1,"")</f>
        <v/>
      </c>
      <c r="AT705" s="7" t="str">
        <f>IF($J705=AT$4,MAX(AT$1:AT704)+1,"")</f>
        <v/>
      </c>
      <c r="AU705" s="7" t="str">
        <f>IF($J705=AU$4,MAX(AU$1:AU704)+1,"")</f>
        <v/>
      </c>
      <c r="AV705" s="7" t="str">
        <f>IF($J705=AV$4,MAX(AV$1:AV704)+1,"")</f>
        <v/>
      </c>
      <c r="AW705" s="7" t="str">
        <f>IF($J705=AW$4,MAX(AW$1:AW704)+1,"")</f>
        <v/>
      </c>
      <c r="AX705" s="7" t="str">
        <f>IF($J705=AX$4,MAX(AX$1:AX704)+1,"")</f>
        <v/>
      </c>
      <c r="AY705" s="7" t="str">
        <f>IF($J705=AY$4,MAX(AY$1:AY704)+1,"")</f>
        <v/>
      </c>
      <c r="AZ705" s="7" t="str">
        <f>IF($J705=AZ$4,MAX(AZ$1:AZ704)+1,"")</f>
        <v/>
      </c>
      <c r="BA705" s="7" t="str">
        <f>IF($J705=BA$4,MAX(BA$1:BA704)+1,"")</f>
        <v/>
      </c>
      <c r="BB705" s="7" t="str">
        <f>IF($J705=BB$4,MAX(BB$1:BB704)+1,"")</f>
        <v/>
      </c>
      <c r="BC705" s="7" t="str">
        <f>IF($J705=BC$4,MAX(BC$1:BC704)+1,"")</f>
        <v/>
      </c>
      <c r="BD705" s="7" t="str">
        <f>IF($J705=BD$4,MAX(BD$1:BD704)+1,"")</f>
        <v/>
      </c>
      <c r="BE705" s="7" t="str">
        <f>IF($J705=BE$4,MAX(BE$1:BE704)+1,"")</f>
        <v/>
      </c>
      <c r="BF705" s="7" t="str">
        <f>IF($J705=BF$4,MAX(BF$1:BF704)+1,"")</f>
        <v/>
      </c>
      <c r="BG705" s="7" t="str">
        <f>IF($J705=BG$4,MAX(BG$1:BG704)+1,"")</f>
        <v/>
      </c>
      <c r="BH705" s="7" t="str">
        <f>IF($J705=BH$4,MAX(BH$1:BH704)+1,"")</f>
        <v/>
      </c>
      <c r="BI705" s="6">
        <f t="shared" si="44"/>
        <v>0</v>
      </c>
    </row>
    <row r="706" spans="1:61">
      <c r="A706" s="6" t="str">
        <f t="shared" si="46"/>
        <v>-</v>
      </c>
      <c r="B706" s="6" t="str">
        <f t="shared" si="45"/>
        <v>--0</v>
      </c>
      <c r="J706" s="7" t="str">
        <f>IF(K706='วิชา-ชั้นที่สอน'!$B$17,'วิชา-ชั้นที่สอน'!$A$17,IF(K706='วิชา-ชั้นที่สอน'!$B$18,'วิชา-ชั้นที่สอน'!$A$18,IF(K706='วิชา-ชั้นที่สอน'!$B$19,'วิชา-ชั้นที่สอน'!$A$19,IF(K706='วิชา-ชั้นที่สอน'!$B$20,'วิชา-ชั้นที่สอน'!$A$20,IF(K706='วิชา-ชั้นที่สอน'!$B$21,'วิชา-ชั้นที่สอน'!$A$21,IF(K706='วิชา-ชั้นที่สอน'!$B$22,'วิชา-ชั้นที่สอน'!$A$22,IF(K706='วิชา-ชั้นที่สอน'!$B$23,'วิชา-ชั้นที่สอน'!$A$23,"-")))))))</f>
        <v>-</v>
      </c>
      <c r="L706" s="7" t="str">
        <f>IF(J706=0,"",IF(J706="-","",IF(J706="","",VLOOKUP(J706,'วิชา-ชั้นที่สอน'!$A$3:$F$59,3,FALSE))))</f>
        <v/>
      </c>
      <c r="M706" s="7" t="str">
        <f>IF(L706=$M$4,MAX(M$1:$M705)+1,"")</f>
        <v/>
      </c>
      <c r="N706" s="7" t="str">
        <f>IF($L706=N$4,MAX(N$1:N705)+1,"")</f>
        <v/>
      </c>
      <c r="O706" s="7" t="str">
        <f>IF($L706=O$4,MAX(O$1:O705)+1,"")</f>
        <v/>
      </c>
      <c r="P706" s="7" t="str">
        <f>IF($L706=P$4,MAX(P$1:P705)+1,"")</f>
        <v/>
      </c>
      <c r="Q706" s="7" t="str">
        <f>IF($L706=Q$4,MAX(Q$1:Q705)+1,"")</f>
        <v/>
      </c>
      <c r="R706" s="7" t="str">
        <f>IF($L706=R$4,MAX(R$1:R705)+1,"")</f>
        <v/>
      </c>
      <c r="S706" s="7" t="str">
        <f>IF($L706=S$4,MAX(S$1:S705)+1,"")</f>
        <v/>
      </c>
      <c r="T706" s="7" t="str">
        <f>IF($L706=T$4,MAX(T$1:T705)+1,"")</f>
        <v/>
      </c>
      <c r="U706" s="7" t="str">
        <f>IF($L706=U$4,MAX(U$1:U705)+1,"")</f>
        <v/>
      </c>
      <c r="V706" s="6">
        <f t="shared" si="43"/>
        <v>0</v>
      </c>
      <c r="X706" s="7" t="str">
        <f>IF($J706=X$4,MAX(X$1:X705)+1,"")</f>
        <v/>
      </c>
      <c r="Y706" s="7" t="str">
        <f>IF($J706=Y$4,MAX(Y$1:Y705)+1,"")</f>
        <v/>
      </c>
      <c r="Z706" s="7" t="str">
        <f>IF($J706=Z$4,MAX(Z$1:Z705)+1,"")</f>
        <v/>
      </c>
      <c r="AA706" s="7" t="str">
        <f>IF($J706=AA$4,MAX(AA$1:AA705)+1,"")</f>
        <v/>
      </c>
      <c r="AB706" s="7" t="str">
        <f>IF($J706=AB$4,MAX(AB$1:AB705)+1,"")</f>
        <v/>
      </c>
      <c r="AC706" s="7" t="str">
        <f>IF($J706=AC$4,MAX(AC$1:AC705)+1,"")</f>
        <v/>
      </c>
      <c r="AD706" s="7" t="str">
        <f>IF($J706=AD$4,MAX(AD$1:AD705)+1,"")</f>
        <v/>
      </c>
      <c r="AE706" s="7" t="str">
        <f>IF($J706=AE$4,MAX(AE$1:AE705)+1,"")</f>
        <v/>
      </c>
      <c r="AF706" s="7" t="str">
        <f>IF($J706=AF$4,MAX(AF$1:AF705)+1,"")</f>
        <v/>
      </c>
      <c r="AG706" s="7" t="str">
        <f>IF($J706=AG$4,MAX(AG$1:AG705)+1,"")</f>
        <v/>
      </c>
      <c r="AH706" s="7" t="str">
        <f>IF($J706=AH$4,MAX(AH$1:AH705)+1,"")</f>
        <v/>
      </c>
      <c r="AI706" s="7" t="str">
        <f>IF($J706=AI$4,MAX(AI$1:AI705)+1,"")</f>
        <v/>
      </c>
      <c r="AJ706" s="7" t="str">
        <f>IF($J706=AJ$4,MAX(AJ$1:AJ705)+1,"")</f>
        <v/>
      </c>
      <c r="AK706" s="7" t="str">
        <f>IF($J706=AK$4,MAX(AK$1:AK705)+1,"")</f>
        <v/>
      </c>
      <c r="AL706" s="7" t="str">
        <f>IF($J706=AL$4,MAX(AL$1:AL705)+1,"")</f>
        <v/>
      </c>
      <c r="AM706" s="7" t="str">
        <f>IF($J706=AM$4,MAX(AM$1:AM705)+1,"")</f>
        <v/>
      </c>
      <c r="AN706" s="7" t="str">
        <f>IF($J706=AN$4,MAX(AN$1:AN705)+1,"")</f>
        <v/>
      </c>
      <c r="AO706" s="7" t="str">
        <f>IF($J706=AO$4,MAX(AO$1:AO705)+1,"")</f>
        <v/>
      </c>
      <c r="AP706" s="7" t="str">
        <f>IF($J706=AP$4,MAX(AP$1:AP705)+1,"")</f>
        <v/>
      </c>
      <c r="AQ706" s="7" t="str">
        <f>IF($J706=AQ$4,MAX(AQ$1:AQ705)+1,"")</f>
        <v/>
      </c>
      <c r="AR706" s="7" t="str">
        <f>IF($J706=AR$4,MAX(AR$1:AR705)+1,"")</f>
        <v/>
      </c>
      <c r="AS706" s="7" t="str">
        <f>IF($J706=AS$4,MAX(AS$1:AS705)+1,"")</f>
        <v/>
      </c>
      <c r="AT706" s="7" t="str">
        <f>IF($J706=AT$4,MAX(AT$1:AT705)+1,"")</f>
        <v/>
      </c>
      <c r="AU706" s="7" t="str">
        <f>IF($J706=AU$4,MAX(AU$1:AU705)+1,"")</f>
        <v/>
      </c>
      <c r="AV706" s="7" t="str">
        <f>IF($J706=AV$4,MAX(AV$1:AV705)+1,"")</f>
        <v/>
      </c>
      <c r="AW706" s="7" t="str">
        <f>IF($J706=AW$4,MAX(AW$1:AW705)+1,"")</f>
        <v/>
      </c>
      <c r="AX706" s="7" t="str">
        <f>IF($J706=AX$4,MAX(AX$1:AX705)+1,"")</f>
        <v/>
      </c>
      <c r="AY706" s="7" t="str">
        <f>IF($J706=AY$4,MAX(AY$1:AY705)+1,"")</f>
        <v/>
      </c>
      <c r="AZ706" s="7" t="str">
        <f>IF($J706=AZ$4,MAX(AZ$1:AZ705)+1,"")</f>
        <v/>
      </c>
      <c r="BA706" s="7" t="str">
        <f>IF($J706=BA$4,MAX(BA$1:BA705)+1,"")</f>
        <v/>
      </c>
      <c r="BB706" s="7" t="str">
        <f>IF($J706=BB$4,MAX(BB$1:BB705)+1,"")</f>
        <v/>
      </c>
      <c r="BC706" s="7" t="str">
        <f>IF($J706=BC$4,MAX(BC$1:BC705)+1,"")</f>
        <v/>
      </c>
      <c r="BD706" s="7" t="str">
        <f>IF($J706=BD$4,MAX(BD$1:BD705)+1,"")</f>
        <v/>
      </c>
      <c r="BE706" s="7" t="str">
        <f>IF($J706=BE$4,MAX(BE$1:BE705)+1,"")</f>
        <v/>
      </c>
      <c r="BF706" s="7" t="str">
        <f>IF($J706=BF$4,MAX(BF$1:BF705)+1,"")</f>
        <v/>
      </c>
      <c r="BG706" s="7" t="str">
        <f>IF($J706=BG$4,MAX(BG$1:BG705)+1,"")</f>
        <v/>
      </c>
      <c r="BH706" s="7" t="str">
        <f>IF($J706=BH$4,MAX(BH$1:BH705)+1,"")</f>
        <v/>
      </c>
      <c r="BI706" s="6">
        <f t="shared" si="44"/>
        <v>0</v>
      </c>
    </row>
    <row r="707" spans="1:61">
      <c r="A707" s="6" t="str">
        <f t="shared" si="46"/>
        <v>-</v>
      </c>
      <c r="B707" s="6" t="str">
        <f t="shared" si="45"/>
        <v>--0</v>
      </c>
      <c r="J707" s="7" t="str">
        <f>IF(K707='วิชา-ชั้นที่สอน'!$B$17,'วิชา-ชั้นที่สอน'!$A$17,IF(K707='วิชา-ชั้นที่สอน'!$B$18,'วิชา-ชั้นที่สอน'!$A$18,IF(K707='วิชา-ชั้นที่สอน'!$B$19,'วิชา-ชั้นที่สอน'!$A$19,IF(K707='วิชา-ชั้นที่สอน'!$B$20,'วิชา-ชั้นที่สอน'!$A$20,IF(K707='วิชา-ชั้นที่สอน'!$B$21,'วิชา-ชั้นที่สอน'!$A$21,IF(K707='วิชา-ชั้นที่สอน'!$B$22,'วิชา-ชั้นที่สอน'!$A$22,IF(K707='วิชา-ชั้นที่สอน'!$B$23,'วิชา-ชั้นที่สอน'!$A$23,"-")))))))</f>
        <v>-</v>
      </c>
      <c r="L707" s="7" t="str">
        <f>IF(J707=0,"",IF(J707="-","",IF(J707="","",VLOOKUP(J707,'วิชา-ชั้นที่สอน'!$A$3:$F$59,3,FALSE))))</f>
        <v/>
      </c>
      <c r="M707" s="7" t="str">
        <f>IF(L707=$M$4,MAX(M$1:$M706)+1,"")</f>
        <v/>
      </c>
      <c r="N707" s="7" t="str">
        <f>IF($L707=N$4,MAX(N$1:N706)+1,"")</f>
        <v/>
      </c>
      <c r="O707" s="7" t="str">
        <f>IF($L707=O$4,MAX(O$1:O706)+1,"")</f>
        <v/>
      </c>
      <c r="P707" s="7" t="str">
        <f>IF($L707=P$4,MAX(P$1:P706)+1,"")</f>
        <v/>
      </c>
      <c r="Q707" s="7" t="str">
        <f>IF($L707=Q$4,MAX(Q$1:Q706)+1,"")</f>
        <v/>
      </c>
      <c r="R707" s="7" t="str">
        <f>IF($L707=R$4,MAX(R$1:R706)+1,"")</f>
        <v/>
      </c>
      <c r="S707" s="7" t="str">
        <f>IF($L707=S$4,MAX(S$1:S706)+1,"")</f>
        <v/>
      </c>
      <c r="T707" s="7" t="str">
        <f>IF($L707=T$4,MAX(T$1:T706)+1,"")</f>
        <v/>
      </c>
      <c r="U707" s="7" t="str">
        <f>IF($L707=U$4,MAX(U$1:U706)+1,"")</f>
        <v/>
      </c>
      <c r="V707" s="6">
        <f t="shared" si="43"/>
        <v>0</v>
      </c>
      <c r="X707" s="7" t="str">
        <f>IF($J707=X$4,MAX(X$1:X706)+1,"")</f>
        <v/>
      </c>
      <c r="Y707" s="7" t="str">
        <f>IF($J707=Y$4,MAX(Y$1:Y706)+1,"")</f>
        <v/>
      </c>
      <c r="Z707" s="7" t="str">
        <f>IF($J707=Z$4,MAX(Z$1:Z706)+1,"")</f>
        <v/>
      </c>
      <c r="AA707" s="7" t="str">
        <f>IF($J707=AA$4,MAX(AA$1:AA706)+1,"")</f>
        <v/>
      </c>
      <c r="AB707" s="7" t="str">
        <f>IF($J707=AB$4,MAX(AB$1:AB706)+1,"")</f>
        <v/>
      </c>
      <c r="AC707" s="7" t="str">
        <f>IF($J707=AC$4,MAX(AC$1:AC706)+1,"")</f>
        <v/>
      </c>
      <c r="AD707" s="7" t="str">
        <f>IF($J707=AD$4,MAX(AD$1:AD706)+1,"")</f>
        <v/>
      </c>
      <c r="AE707" s="7" t="str">
        <f>IF($J707=AE$4,MAX(AE$1:AE706)+1,"")</f>
        <v/>
      </c>
      <c r="AF707" s="7" t="str">
        <f>IF($J707=AF$4,MAX(AF$1:AF706)+1,"")</f>
        <v/>
      </c>
      <c r="AG707" s="7" t="str">
        <f>IF($J707=AG$4,MAX(AG$1:AG706)+1,"")</f>
        <v/>
      </c>
      <c r="AH707" s="7" t="str">
        <f>IF($J707=AH$4,MAX(AH$1:AH706)+1,"")</f>
        <v/>
      </c>
      <c r="AI707" s="7" t="str">
        <f>IF($J707=AI$4,MAX(AI$1:AI706)+1,"")</f>
        <v/>
      </c>
      <c r="AJ707" s="7" t="str">
        <f>IF($J707=AJ$4,MAX(AJ$1:AJ706)+1,"")</f>
        <v/>
      </c>
      <c r="AK707" s="7" t="str">
        <f>IF($J707=AK$4,MAX(AK$1:AK706)+1,"")</f>
        <v/>
      </c>
      <c r="AL707" s="7" t="str">
        <f>IF($J707=AL$4,MAX(AL$1:AL706)+1,"")</f>
        <v/>
      </c>
      <c r="AM707" s="7" t="str">
        <f>IF($J707=AM$4,MAX(AM$1:AM706)+1,"")</f>
        <v/>
      </c>
      <c r="AN707" s="7" t="str">
        <f>IF($J707=AN$4,MAX(AN$1:AN706)+1,"")</f>
        <v/>
      </c>
      <c r="AO707" s="7" t="str">
        <f>IF($J707=AO$4,MAX(AO$1:AO706)+1,"")</f>
        <v/>
      </c>
      <c r="AP707" s="7" t="str">
        <f>IF($J707=AP$4,MAX(AP$1:AP706)+1,"")</f>
        <v/>
      </c>
      <c r="AQ707" s="7" t="str">
        <f>IF($J707=AQ$4,MAX(AQ$1:AQ706)+1,"")</f>
        <v/>
      </c>
      <c r="AR707" s="7" t="str">
        <f>IF($J707=AR$4,MAX(AR$1:AR706)+1,"")</f>
        <v/>
      </c>
      <c r="AS707" s="7" t="str">
        <f>IF($J707=AS$4,MAX(AS$1:AS706)+1,"")</f>
        <v/>
      </c>
      <c r="AT707" s="7" t="str">
        <f>IF($J707=AT$4,MAX(AT$1:AT706)+1,"")</f>
        <v/>
      </c>
      <c r="AU707" s="7" t="str">
        <f>IF($J707=AU$4,MAX(AU$1:AU706)+1,"")</f>
        <v/>
      </c>
      <c r="AV707" s="7" t="str">
        <f>IF($J707=AV$4,MAX(AV$1:AV706)+1,"")</f>
        <v/>
      </c>
      <c r="AW707" s="7" t="str">
        <f>IF($J707=AW$4,MAX(AW$1:AW706)+1,"")</f>
        <v/>
      </c>
      <c r="AX707" s="7" t="str">
        <f>IF($J707=AX$4,MAX(AX$1:AX706)+1,"")</f>
        <v/>
      </c>
      <c r="AY707" s="7" t="str">
        <f>IF($J707=AY$4,MAX(AY$1:AY706)+1,"")</f>
        <v/>
      </c>
      <c r="AZ707" s="7" t="str">
        <f>IF($J707=AZ$4,MAX(AZ$1:AZ706)+1,"")</f>
        <v/>
      </c>
      <c r="BA707" s="7" t="str">
        <f>IF($J707=BA$4,MAX(BA$1:BA706)+1,"")</f>
        <v/>
      </c>
      <c r="BB707" s="7" t="str">
        <f>IF($J707=BB$4,MAX(BB$1:BB706)+1,"")</f>
        <v/>
      </c>
      <c r="BC707" s="7" t="str">
        <f>IF($J707=BC$4,MAX(BC$1:BC706)+1,"")</f>
        <v/>
      </c>
      <c r="BD707" s="7" t="str">
        <f>IF($J707=BD$4,MAX(BD$1:BD706)+1,"")</f>
        <v/>
      </c>
      <c r="BE707" s="7" t="str">
        <f>IF($J707=BE$4,MAX(BE$1:BE706)+1,"")</f>
        <v/>
      </c>
      <c r="BF707" s="7" t="str">
        <f>IF($J707=BF$4,MAX(BF$1:BF706)+1,"")</f>
        <v/>
      </c>
      <c r="BG707" s="7" t="str">
        <f>IF($J707=BG$4,MAX(BG$1:BG706)+1,"")</f>
        <v/>
      </c>
      <c r="BH707" s="7" t="str">
        <f>IF($J707=BH$4,MAX(BH$1:BH706)+1,"")</f>
        <v/>
      </c>
      <c r="BI707" s="6">
        <f t="shared" si="44"/>
        <v>0</v>
      </c>
    </row>
    <row r="708" spans="1:61">
      <c r="A708" s="6" t="str">
        <f t="shared" si="46"/>
        <v>-</v>
      </c>
      <c r="B708" s="6" t="str">
        <f t="shared" si="45"/>
        <v>--0</v>
      </c>
      <c r="J708" s="7" t="str">
        <f>IF(K708='วิชา-ชั้นที่สอน'!$B$17,'วิชา-ชั้นที่สอน'!$A$17,IF(K708='วิชา-ชั้นที่สอน'!$B$18,'วิชา-ชั้นที่สอน'!$A$18,IF(K708='วิชา-ชั้นที่สอน'!$B$19,'วิชา-ชั้นที่สอน'!$A$19,IF(K708='วิชา-ชั้นที่สอน'!$B$20,'วิชา-ชั้นที่สอน'!$A$20,IF(K708='วิชา-ชั้นที่สอน'!$B$21,'วิชา-ชั้นที่สอน'!$A$21,IF(K708='วิชา-ชั้นที่สอน'!$B$22,'วิชา-ชั้นที่สอน'!$A$22,IF(K708='วิชา-ชั้นที่สอน'!$B$23,'วิชา-ชั้นที่สอน'!$A$23,"-")))))))</f>
        <v>-</v>
      </c>
      <c r="L708" s="7" t="str">
        <f>IF(J708=0,"",IF(J708="-","",IF(J708="","",VLOOKUP(J708,'วิชา-ชั้นที่สอน'!$A$3:$F$59,3,FALSE))))</f>
        <v/>
      </c>
      <c r="M708" s="7" t="str">
        <f>IF(L708=$M$4,MAX(M$1:$M707)+1,"")</f>
        <v/>
      </c>
      <c r="N708" s="7" t="str">
        <f>IF($L708=N$4,MAX(N$1:N707)+1,"")</f>
        <v/>
      </c>
      <c r="O708" s="7" t="str">
        <f>IF($L708=O$4,MAX(O$1:O707)+1,"")</f>
        <v/>
      </c>
      <c r="P708" s="7" t="str">
        <f>IF($L708=P$4,MAX(P$1:P707)+1,"")</f>
        <v/>
      </c>
      <c r="Q708" s="7" t="str">
        <f>IF($L708=Q$4,MAX(Q$1:Q707)+1,"")</f>
        <v/>
      </c>
      <c r="R708" s="7" t="str">
        <f>IF($L708=R$4,MAX(R$1:R707)+1,"")</f>
        <v/>
      </c>
      <c r="S708" s="7" t="str">
        <f>IF($L708=S$4,MAX(S$1:S707)+1,"")</f>
        <v/>
      </c>
      <c r="T708" s="7" t="str">
        <f>IF($L708=T$4,MAX(T$1:T707)+1,"")</f>
        <v/>
      </c>
      <c r="U708" s="7" t="str">
        <f>IF($L708=U$4,MAX(U$1:U707)+1,"")</f>
        <v/>
      </c>
      <c r="V708" s="6">
        <f t="shared" si="43"/>
        <v>0</v>
      </c>
      <c r="X708" s="7" t="str">
        <f>IF($J708=X$4,MAX(X$1:X707)+1,"")</f>
        <v/>
      </c>
      <c r="Y708" s="7" t="str">
        <f>IF($J708=Y$4,MAX(Y$1:Y707)+1,"")</f>
        <v/>
      </c>
      <c r="Z708" s="7" t="str">
        <f>IF($J708=Z$4,MAX(Z$1:Z707)+1,"")</f>
        <v/>
      </c>
      <c r="AA708" s="7" t="str">
        <f>IF($J708=AA$4,MAX(AA$1:AA707)+1,"")</f>
        <v/>
      </c>
      <c r="AB708" s="7" t="str">
        <f>IF($J708=AB$4,MAX(AB$1:AB707)+1,"")</f>
        <v/>
      </c>
      <c r="AC708" s="7" t="str">
        <f>IF($J708=AC$4,MAX(AC$1:AC707)+1,"")</f>
        <v/>
      </c>
      <c r="AD708" s="7" t="str">
        <f>IF($J708=AD$4,MAX(AD$1:AD707)+1,"")</f>
        <v/>
      </c>
      <c r="AE708" s="7" t="str">
        <f>IF($J708=AE$4,MAX(AE$1:AE707)+1,"")</f>
        <v/>
      </c>
      <c r="AF708" s="7" t="str">
        <f>IF($J708=AF$4,MAX(AF$1:AF707)+1,"")</f>
        <v/>
      </c>
      <c r="AG708" s="7" t="str">
        <f>IF($J708=AG$4,MAX(AG$1:AG707)+1,"")</f>
        <v/>
      </c>
      <c r="AH708" s="7" t="str">
        <f>IF($J708=AH$4,MAX(AH$1:AH707)+1,"")</f>
        <v/>
      </c>
      <c r="AI708" s="7" t="str">
        <f>IF($J708=AI$4,MAX(AI$1:AI707)+1,"")</f>
        <v/>
      </c>
      <c r="AJ708" s="7" t="str">
        <f>IF($J708=AJ$4,MAX(AJ$1:AJ707)+1,"")</f>
        <v/>
      </c>
      <c r="AK708" s="7" t="str">
        <f>IF($J708=AK$4,MAX(AK$1:AK707)+1,"")</f>
        <v/>
      </c>
      <c r="AL708" s="7" t="str">
        <f>IF($J708=AL$4,MAX(AL$1:AL707)+1,"")</f>
        <v/>
      </c>
      <c r="AM708" s="7" t="str">
        <f>IF($J708=AM$4,MAX(AM$1:AM707)+1,"")</f>
        <v/>
      </c>
      <c r="AN708" s="7" t="str">
        <f>IF($J708=AN$4,MAX(AN$1:AN707)+1,"")</f>
        <v/>
      </c>
      <c r="AO708" s="7" t="str">
        <f>IF($J708=AO$4,MAX(AO$1:AO707)+1,"")</f>
        <v/>
      </c>
      <c r="AP708" s="7" t="str">
        <f>IF($J708=AP$4,MAX(AP$1:AP707)+1,"")</f>
        <v/>
      </c>
      <c r="AQ708" s="7" t="str">
        <f>IF($J708=AQ$4,MAX(AQ$1:AQ707)+1,"")</f>
        <v/>
      </c>
      <c r="AR708" s="7" t="str">
        <f>IF($J708=AR$4,MAX(AR$1:AR707)+1,"")</f>
        <v/>
      </c>
      <c r="AS708" s="7" t="str">
        <f>IF($J708=AS$4,MAX(AS$1:AS707)+1,"")</f>
        <v/>
      </c>
      <c r="AT708" s="7" t="str">
        <f>IF($J708=AT$4,MAX(AT$1:AT707)+1,"")</f>
        <v/>
      </c>
      <c r="AU708" s="7" t="str">
        <f>IF($J708=AU$4,MAX(AU$1:AU707)+1,"")</f>
        <v/>
      </c>
      <c r="AV708" s="7" t="str">
        <f>IF($J708=AV$4,MAX(AV$1:AV707)+1,"")</f>
        <v/>
      </c>
      <c r="AW708" s="7" t="str">
        <f>IF($J708=AW$4,MAX(AW$1:AW707)+1,"")</f>
        <v/>
      </c>
      <c r="AX708" s="7" t="str">
        <f>IF($J708=AX$4,MAX(AX$1:AX707)+1,"")</f>
        <v/>
      </c>
      <c r="AY708" s="7" t="str">
        <f>IF($J708=AY$4,MAX(AY$1:AY707)+1,"")</f>
        <v/>
      </c>
      <c r="AZ708" s="7" t="str">
        <f>IF($J708=AZ$4,MAX(AZ$1:AZ707)+1,"")</f>
        <v/>
      </c>
      <c r="BA708" s="7" t="str">
        <f>IF($J708=BA$4,MAX(BA$1:BA707)+1,"")</f>
        <v/>
      </c>
      <c r="BB708" s="7" t="str">
        <f>IF($J708=BB$4,MAX(BB$1:BB707)+1,"")</f>
        <v/>
      </c>
      <c r="BC708" s="7" t="str">
        <f>IF($J708=BC$4,MAX(BC$1:BC707)+1,"")</f>
        <v/>
      </c>
      <c r="BD708" s="7" t="str">
        <f>IF($J708=BD$4,MAX(BD$1:BD707)+1,"")</f>
        <v/>
      </c>
      <c r="BE708" s="7" t="str">
        <f>IF($J708=BE$4,MAX(BE$1:BE707)+1,"")</f>
        <v/>
      </c>
      <c r="BF708" s="7" t="str">
        <f>IF($J708=BF$4,MAX(BF$1:BF707)+1,"")</f>
        <v/>
      </c>
      <c r="BG708" s="7" t="str">
        <f>IF($J708=BG$4,MAX(BG$1:BG707)+1,"")</f>
        <v/>
      </c>
      <c r="BH708" s="7" t="str">
        <f>IF($J708=BH$4,MAX(BH$1:BH707)+1,"")</f>
        <v/>
      </c>
      <c r="BI708" s="6">
        <f t="shared" si="44"/>
        <v>0</v>
      </c>
    </row>
    <row r="709" spans="1:61">
      <c r="A709" s="6" t="str">
        <f t="shared" si="46"/>
        <v>-</v>
      </c>
      <c r="B709" s="6" t="str">
        <f t="shared" si="45"/>
        <v>--0</v>
      </c>
      <c r="J709" s="7" t="str">
        <f>IF(K709='วิชา-ชั้นที่สอน'!$B$17,'วิชา-ชั้นที่สอน'!$A$17,IF(K709='วิชา-ชั้นที่สอน'!$B$18,'วิชา-ชั้นที่สอน'!$A$18,IF(K709='วิชา-ชั้นที่สอน'!$B$19,'วิชา-ชั้นที่สอน'!$A$19,IF(K709='วิชา-ชั้นที่สอน'!$B$20,'วิชา-ชั้นที่สอน'!$A$20,IF(K709='วิชา-ชั้นที่สอน'!$B$21,'วิชา-ชั้นที่สอน'!$A$21,IF(K709='วิชา-ชั้นที่สอน'!$B$22,'วิชา-ชั้นที่สอน'!$A$22,IF(K709='วิชา-ชั้นที่สอน'!$B$23,'วิชา-ชั้นที่สอน'!$A$23,"-")))))))</f>
        <v>-</v>
      </c>
      <c r="L709" s="7" t="str">
        <f>IF(J709=0,"",IF(J709="-","",IF(J709="","",VLOOKUP(J709,'วิชา-ชั้นที่สอน'!$A$3:$F$59,3,FALSE))))</f>
        <v/>
      </c>
      <c r="M709" s="7" t="str">
        <f>IF(L709=$M$4,MAX(M$1:$M708)+1,"")</f>
        <v/>
      </c>
      <c r="N709" s="7" t="str">
        <f>IF($L709=N$4,MAX(N$1:N708)+1,"")</f>
        <v/>
      </c>
      <c r="O709" s="7" t="str">
        <f>IF($L709=O$4,MAX(O$1:O708)+1,"")</f>
        <v/>
      </c>
      <c r="P709" s="7" t="str">
        <f>IF($L709=P$4,MAX(P$1:P708)+1,"")</f>
        <v/>
      </c>
      <c r="Q709" s="7" t="str">
        <f>IF($L709=Q$4,MAX(Q$1:Q708)+1,"")</f>
        <v/>
      </c>
      <c r="R709" s="7" t="str">
        <f>IF($L709=R$4,MAX(R$1:R708)+1,"")</f>
        <v/>
      </c>
      <c r="S709" s="7" t="str">
        <f>IF($L709=S$4,MAX(S$1:S708)+1,"")</f>
        <v/>
      </c>
      <c r="T709" s="7" t="str">
        <f>IF($L709=T$4,MAX(T$1:T708)+1,"")</f>
        <v/>
      </c>
      <c r="U709" s="7" t="str">
        <f>IF($L709=U$4,MAX(U$1:U708)+1,"")</f>
        <v/>
      </c>
      <c r="V709" s="6">
        <f t="shared" si="43"/>
        <v>0</v>
      </c>
      <c r="X709" s="7" t="str">
        <f>IF($J709=X$4,MAX(X$1:X708)+1,"")</f>
        <v/>
      </c>
      <c r="Y709" s="7" t="str">
        <f>IF($J709=Y$4,MAX(Y$1:Y708)+1,"")</f>
        <v/>
      </c>
      <c r="Z709" s="7" t="str">
        <f>IF($J709=Z$4,MAX(Z$1:Z708)+1,"")</f>
        <v/>
      </c>
      <c r="AA709" s="7" t="str">
        <f>IF($J709=AA$4,MAX(AA$1:AA708)+1,"")</f>
        <v/>
      </c>
      <c r="AB709" s="7" t="str">
        <f>IF($J709=AB$4,MAX(AB$1:AB708)+1,"")</f>
        <v/>
      </c>
      <c r="AC709" s="7" t="str">
        <f>IF($J709=AC$4,MAX(AC$1:AC708)+1,"")</f>
        <v/>
      </c>
      <c r="AD709" s="7" t="str">
        <f>IF($J709=AD$4,MAX(AD$1:AD708)+1,"")</f>
        <v/>
      </c>
      <c r="AE709" s="7" t="str">
        <f>IF($J709=AE$4,MAX(AE$1:AE708)+1,"")</f>
        <v/>
      </c>
      <c r="AF709" s="7" t="str">
        <f>IF($J709=AF$4,MAX(AF$1:AF708)+1,"")</f>
        <v/>
      </c>
      <c r="AG709" s="7" t="str">
        <f>IF($J709=AG$4,MAX(AG$1:AG708)+1,"")</f>
        <v/>
      </c>
      <c r="AH709" s="7" t="str">
        <f>IF($J709=AH$4,MAX(AH$1:AH708)+1,"")</f>
        <v/>
      </c>
      <c r="AI709" s="7" t="str">
        <f>IF($J709=AI$4,MAX(AI$1:AI708)+1,"")</f>
        <v/>
      </c>
      <c r="AJ709" s="7" t="str">
        <f>IF($J709=AJ$4,MAX(AJ$1:AJ708)+1,"")</f>
        <v/>
      </c>
      <c r="AK709" s="7" t="str">
        <f>IF($J709=AK$4,MAX(AK$1:AK708)+1,"")</f>
        <v/>
      </c>
      <c r="AL709" s="7" t="str">
        <f>IF($J709=AL$4,MAX(AL$1:AL708)+1,"")</f>
        <v/>
      </c>
      <c r="AM709" s="7" t="str">
        <f>IF($J709=AM$4,MAX(AM$1:AM708)+1,"")</f>
        <v/>
      </c>
      <c r="AN709" s="7" t="str">
        <f>IF($J709=AN$4,MAX(AN$1:AN708)+1,"")</f>
        <v/>
      </c>
      <c r="AO709" s="7" t="str">
        <f>IF($J709=AO$4,MAX(AO$1:AO708)+1,"")</f>
        <v/>
      </c>
      <c r="AP709" s="7" t="str">
        <f>IF($J709=AP$4,MAX(AP$1:AP708)+1,"")</f>
        <v/>
      </c>
      <c r="AQ709" s="7" t="str">
        <f>IF($J709=AQ$4,MAX(AQ$1:AQ708)+1,"")</f>
        <v/>
      </c>
      <c r="AR709" s="7" t="str">
        <f>IF($J709=AR$4,MAX(AR$1:AR708)+1,"")</f>
        <v/>
      </c>
      <c r="AS709" s="7" t="str">
        <f>IF($J709=AS$4,MAX(AS$1:AS708)+1,"")</f>
        <v/>
      </c>
      <c r="AT709" s="7" t="str">
        <f>IF($J709=AT$4,MAX(AT$1:AT708)+1,"")</f>
        <v/>
      </c>
      <c r="AU709" s="7" t="str">
        <f>IF($J709=AU$4,MAX(AU$1:AU708)+1,"")</f>
        <v/>
      </c>
      <c r="AV709" s="7" t="str">
        <f>IF($J709=AV$4,MAX(AV$1:AV708)+1,"")</f>
        <v/>
      </c>
      <c r="AW709" s="7" t="str">
        <f>IF($J709=AW$4,MAX(AW$1:AW708)+1,"")</f>
        <v/>
      </c>
      <c r="AX709" s="7" t="str">
        <f>IF($J709=AX$4,MAX(AX$1:AX708)+1,"")</f>
        <v/>
      </c>
      <c r="AY709" s="7" t="str">
        <f>IF($J709=AY$4,MAX(AY$1:AY708)+1,"")</f>
        <v/>
      </c>
      <c r="AZ709" s="7" t="str">
        <f>IF($J709=AZ$4,MAX(AZ$1:AZ708)+1,"")</f>
        <v/>
      </c>
      <c r="BA709" s="7" t="str">
        <f>IF($J709=BA$4,MAX(BA$1:BA708)+1,"")</f>
        <v/>
      </c>
      <c r="BB709" s="7" t="str">
        <f>IF($J709=BB$4,MAX(BB$1:BB708)+1,"")</f>
        <v/>
      </c>
      <c r="BC709" s="7" t="str">
        <f>IF($J709=BC$4,MAX(BC$1:BC708)+1,"")</f>
        <v/>
      </c>
      <c r="BD709" s="7" t="str">
        <f>IF($J709=BD$4,MAX(BD$1:BD708)+1,"")</f>
        <v/>
      </c>
      <c r="BE709" s="7" t="str">
        <f>IF($J709=BE$4,MAX(BE$1:BE708)+1,"")</f>
        <v/>
      </c>
      <c r="BF709" s="7" t="str">
        <f>IF($J709=BF$4,MAX(BF$1:BF708)+1,"")</f>
        <v/>
      </c>
      <c r="BG709" s="7" t="str">
        <f>IF($J709=BG$4,MAX(BG$1:BG708)+1,"")</f>
        <v/>
      </c>
      <c r="BH709" s="7" t="str">
        <f>IF($J709=BH$4,MAX(BH$1:BH708)+1,"")</f>
        <v/>
      </c>
      <c r="BI709" s="6">
        <f t="shared" si="44"/>
        <v>0</v>
      </c>
    </row>
    <row r="710" spans="1:61">
      <c r="A710" s="6" t="str">
        <f t="shared" si="46"/>
        <v>-</v>
      </c>
      <c r="B710" s="6" t="str">
        <f t="shared" si="45"/>
        <v>--0</v>
      </c>
      <c r="J710" s="7" t="str">
        <f>IF(K710='วิชา-ชั้นที่สอน'!$B$17,'วิชา-ชั้นที่สอน'!$A$17,IF(K710='วิชา-ชั้นที่สอน'!$B$18,'วิชา-ชั้นที่สอน'!$A$18,IF(K710='วิชา-ชั้นที่สอน'!$B$19,'วิชา-ชั้นที่สอน'!$A$19,IF(K710='วิชา-ชั้นที่สอน'!$B$20,'วิชา-ชั้นที่สอน'!$A$20,IF(K710='วิชา-ชั้นที่สอน'!$B$21,'วิชา-ชั้นที่สอน'!$A$21,IF(K710='วิชา-ชั้นที่สอน'!$B$22,'วิชา-ชั้นที่สอน'!$A$22,IF(K710='วิชา-ชั้นที่สอน'!$B$23,'วิชา-ชั้นที่สอน'!$A$23,"-")))))))</f>
        <v>-</v>
      </c>
      <c r="L710" s="7" t="str">
        <f>IF(J710=0,"",IF(J710="-","",IF(J710="","",VLOOKUP(J710,'วิชา-ชั้นที่สอน'!$A$3:$F$59,3,FALSE))))</f>
        <v/>
      </c>
      <c r="M710" s="7" t="str">
        <f>IF(L710=$M$4,MAX(M$1:$M709)+1,"")</f>
        <v/>
      </c>
      <c r="N710" s="7" t="str">
        <f>IF($L710=N$4,MAX(N$1:N709)+1,"")</f>
        <v/>
      </c>
      <c r="O710" s="7" t="str">
        <f>IF($L710=O$4,MAX(O$1:O709)+1,"")</f>
        <v/>
      </c>
      <c r="P710" s="7" t="str">
        <f>IF($L710=P$4,MAX(P$1:P709)+1,"")</f>
        <v/>
      </c>
      <c r="Q710" s="7" t="str">
        <f>IF($L710=Q$4,MAX(Q$1:Q709)+1,"")</f>
        <v/>
      </c>
      <c r="R710" s="7" t="str">
        <f>IF($L710=R$4,MAX(R$1:R709)+1,"")</f>
        <v/>
      </c>
      <c r="S710" s="7" t="str">
        <f>IF($L710=S$4,MAX(S$1:S709)+1,"")</f>
        <v/>
      </c>
      <c r="T710" s="7" t="str">
        <f>IF($L710=T$4,MAX(T$1:T709)+1,"")</f>
        <v/>
      </c>
      <c r="U710" s="7" t="str">
        <f>IF($L710=U$4,MAX(U$1:U709)+1,"")</f>
        <v/>
      </c>
      <c r="V710" s="6">
        <f t="shared" ref="V710:V773" si="47">SUM(M710:U710)</f>
        <v>0</v>
      </c>
      <c r="X710" s="7" t="str">
        <f>IF($J710=X$4,MAX(X$1:X709)+1,"")</f>
        <v/>
      </c>
      <c r="Y710" s="7" t="str">
        <f>IF($J710=Y$4,MAX(Y$1:Y709)+1,"")</f>
        <v/>
      </c>
      <c r="Z710" s="7" t="str">
        <f>IF($J710=Z$4,MAX(Z$1:Z709)+1,"")</f>
        <v/>
      </c>
      <c r="AA710" s="7" t="str">
        <f>IF($J710=AA$4,MAX(AA$1:AA709)+1,"")</f>
        <v/>
      </c>
      <c r="AB710" s="7" t="str">
        <f>IF($J710=AB$4,MAX(AB$1:AB709)+1,"")</f>
        <v/>
      </c>
      <c r="AC710" s="7" t="str">
        <f>IF($J710=AC$4,MAX(AC$1:AC709)+1,"")</f>
        <v/>
      </c>
      <c r="AD710" s="7" t="str">
        <f>IF($J710=AD$4,MAX(AD$1:AD709)+1,"")</f>
        <v/>
      </c>
      <c r="AE710" s="7" t="str">
        <f>IF($J710=AE$4,MAX(AE$1:AE709)+1,"")</f>
        <v/>
      </c>
      <c r="AF710" s="7" t="str">
        <f>IF($J710=AF$4,MAX(AF$1:AF709)+1,"")</f>
        <v/>
      </c>
      <c r="AG710" s="7" t="str">
        <f>IF($J710=AG$4,MAX(AG$1:AG709)+1,"")</f>
        <v/>
      </c>
      <c r="AH710" s="7" t="str">
        <f>IF($J710=AH$4,MAX(AH$1:AH709)+1,"")</f>
        <v/>
      </c>
      <c r="AI710" s="7" t="str">
        <f>IF($J710=AI$4,MAX(AI$1:AI709)+1,"")</f>
        <v/>
      </c>
      <c r="AJ710" s="7" t="str">
        <f>IF($J710=AJ$4,MAX(AJ$1:AJ709)+1,"")</f>
        <v/>
      </c>
      <c r="AK710" s="7" t="str">
        <f>IF($J710=AK$4,MAX(AK$1:AK709)+1,"")</f>
        <v/>
      </c>
      <c r="AL710" s="7" t="str">
        <f>IF($J710=AL$4,MAX(AL$1:AL709)+1,"")</f>
        <v/>
      </c>
      <c r="AM710" s="7" t="str">
        <f>IF($J710=AM$4,MAX(AM$1:AM709)+1,"")</f>
        <v/>
      </c>
      <c r="AN710" s="7" t="str">
        <f>IF($J710=AN$4,MAX(AN$1:AN709)+1,"")</f>
        <v/>
      </c>
      <c r="AO710" s="7" t="str">
        <f>IF($J710=AO$4,MAX(AO$1:AO709)+1,"")</f>
        <v/>
      </c>
      <c r="AP710" s="7" t="str">
        <f>IF($J710=AP$4,MAX(AP$1:AP709)+1,"")</f>
        <v/>
      </c>
      <c r="AQ710" s="7" t="str">
        <f>IF($J710=AQ$4,MAX(AQ$1:AQ709)+1,"")</f>
        <v/>
      </c>
      <c r="AR710" s="7" t="str">
        <f>IF($J710=AR$4,MAX(AR$1:AR709)+1,"")</f>
        <v/>
      </c>
      <c r="AS710" s="7" t="str">
        <f>IF($J710=AS$4,MAX(AS$1:AS709)+1,"")</f>
        <v/>
      </c>
      <c r="AT710" s="7" t="str">
        <f>IF($J710=AT$4,MAX(AT$1:AT709)+1,"")</f>
        <v/>
      </c>
      <c r="AU710" s="7" t="str">
        <f>IF($J710=AU$4,MAX(AU$1:AU709)+1,"")</f>
        <v/>
      </c>
      <c r="AV710" s="7" t="str">
        <f>IF($J710=AV$4,MAX(AV$1:AV709)+1,"")</f>
        <v/>
      </c>
      <c r="AW710" s="7" t="str">
        <f>IF($J710=AW$4,MAX(AW$1:AW709)+1,"")</f>
        <v/>
      </c>
      <c r="AX710" s="7" t="str">
        <f>IF($J710=AX$4,MAX(AX$1:AX709)+1,"")</f>
        <v/>
      </c>
      <c r="AY710" s="7" t="str">
        <f>IF($J710=AY$4,MAX(AY$1:AY709)+1,"")</f>
        <v/>
      </c>
      <c r="AZ710" s="7" t="str">
        <f>IF($J710=AZ$4,MAX(AZ$1:AZ709)+1,"")</f>
        <v/>
      </c>
      <c r="BA710" s="7" t="str">
        <f>IF($J710=BA$4,MAX(BA$1:BA709)+1,"")</f>
        <v/>
      </c>
      <c r="BB710" s="7" t="str">
        <f>IF($J710=BB$4,MAX(BB$1:BB709)+1,"")</f>
        <v/>
      </c>
      <c r="BC710" s="7" t="str">
        <f>IF($J710=BC$4,MAX(BC$1:BC709)+1,"")</f>
        <v/>
      </c>
      <c r="BD710" s="7" t="str">
        <f>IF($J710=BD$4,MAX(BD$1:BD709)+1,"")</f>
        <v/>
      </c>
      <c r="BE710" s="7" t="str">
        <f>IF($J710=BE$4,MAX(BE$1:BE709)+1,"")</f>
        <v/>
      </c>
      <c r="BF710" s="7" t="str">
        <f>IF($J710=BF$4,MAX(BF$1:BF709)+1,"")</f>
        <v/>
      </c>
      <c r="BG710" s="7" t="str">
        <f>IF($J710=BG$4,MAX(BG$1:BG709)+1,"")</f>
        <v/>
      </c>
      <c r="BH710" s="7" t="str">
        <f>IF($J710=BH$4,MAX(BH$1:BH709)+1,"")</f>
        <v/>
      </c>
      <c r="BI710" s="6">
        <f t="shared" ref="BI710:BI773" si="48">SUM(X710:BH710)</f>
        <v>0</v>
      </c>
    </row>
    <row r="711" spans="1:61">
      <c r="A711" s="6" t="str">
        <f t="shared" si="46"/>
        <v>-</v>
      </c>
      <c r="B711" s="6" t="str">
        <f t="shared" si="45"/>
        <v>--0</v>
      </c>
      <c r="J711" s="7" t="str">
        <f>IF(K711='วิชา-ชั้นที่สอน'!$B$17,'วิชา-ชั้นที่สอน'!$A$17,IF(K711='วิชา-ชั้นที่สอน'!$B$18,'วิชา-ชั้นที่สอน'!$A$18,IF(K711='วิชา-ชั้นที่สอน'!$B$19,'วิชา-ชั้นที่สอน'!$A$19,IF(K711='วิชา-ชั้นที่สอน'!$B$20,'วิชา-ชั้นที่สอน'!$A$20,IF(K711='วิชา-ชั้นที่สอน'!$B$21,'วิชา-ชั้นที่สอน'!$A$21,IF(K711='วิชา-ชั้นที่สอน'!$B$22,'วิชา-ชั้นที่สอน'!$A$22,IF(K711='วิชา-ชั้นที่สอน'!$B$23,'วิชา-ชั้นที่สอน'!$A$23,"-")))))))</f>
        <v>-</v>
      </c>
      <c r="L711" s="7" t="str">
        <f>IF(J711=0,"",IF(J711="-","",IF(J711="","",VLOOKUP(J711,'วิชา-ชั้นที่สอน'!$A$3:$F$59,3,FALSE))))</f>
        <v/>
      </c>
      <c r="M711" s="7" t="str">
        <f>IF(L711=$M$4,MAX(M$1:$M710)+1,"")</f>
        <v/>
      </c>
      <c r="N711" s="7" t="str">
        <f>IF($L711=N$4,MAX(N$1:N710)+1,"")</f>
        <v/>
      </c>
      <c r="O711" s="7" t="str">
        <f>IF($L711=O$4,MAX(O$1:O710)+1,"")</f>
        <v/>
      </c>
      <c r="P711" s="7" t="str">
        <f>IF($L711=P$4,MAX(P$1:P710)+1,"")</f>
        <v/>
      </c>
      <c r="Q711" s="7" t="str">
        <f>IF($L711=Q$4,MAX(Q$1:Q710)+1,"")</f>
        <v/>
      </c>
      <c r="R711" s="7" t="str">
        <f>IF($L711=R$4,MAX(R$1:R710)+1,"")</f>
        <v/>
      </c>
      <c r="S711" s="7" t="str">
        <f>IF($L711=S$4,MAX(S$1:S710)+1,"")</f>
        <v/>
      </c>
      <c r="T711" s="7" t="str">
        <f>IF($L711=T$4,MAX(T$1:T710)+1,"")</f>
        <v/>
      </c>
      <c r="U711" s="7" t="str">
        <f>IF($L711=U$4,MAX(U$1:U710)+1,"")</f>
        <v/>
      </c>
      <c r="V711" s="6">
        <f t="shared" si="47"/>
        <v>0</v>
      </c>
      <c r="X711" s="7" t="str">
        <f>IF($J711=X$4,MAX(X$1:X710)+1,"")</f>
        <v/>
      </c>
      <c r="Y711" s="7" t="str">
        <f>IF($J711=Y$4,MAX(Y$1:Y710)+1,"")</f>
        <v/>
      </c>
      <c r="Z711" s="7" t="str">
        <f>IF($J711=Z$4,MAX(Z$1:Z710)+1,"")</f>
        <v/>
      </c>
      <c r="AA711" s="7" t="str">
        <f>IF($J711=AA$4,MAX(AA$1:AA710)+1,"")</f>
        <v/>
      </c>
      <c r="AB711" s="7" t="str">
        <f>IF($J711=AB$4,MAX(AB$1:AB710)+1,"")</f>
        <v/>
      </c>
      <c r="AC711" s="7" t="str">
        <f>IF($J711=AC$4,MAX(AC$1:AC710)+1,"")</f>
        <v/>
      </c>
      <c r="AD711" s="7" t="str">
        <f>IF($J711=AD$4,MAX(AD$1:AD710)+1,"")</f>
        <v/>
      </c>
      <c r="AE711" s="7" t="str">
        <f>IF($J711=AE$4,MAX(AE$1:AE710)+1,"")</f>
        <v/>
      </c>
      <c r="AF711" s="7" t="str">
        <f>IF($J711=AF$4,MAX(AF$1:AF710)+1,"")</f>
        <v/>
      </c>
      <c r="AG711" s="7" t="str">
        <f>IF($J711=AG$4,MAX(AG$1:AG710)+1,"")</f>
        <v/>
      </c>
      <c r="AH711" s="7" t="str">
        <f>IF($J711=AH$4,MAX(AH$1:AH710)+1,"")</f>
        <v/>
      </c>
      <c r="AI711" s="7" t="str">
        <f>IF($J711=AI$4,MAX(AI$1:AI710)+1,"")</f>
        <v/>
      </c>
      <c r="AJ711" s="7" t="str">
        <f>IF($J711=AJ$4,MAX(AJ$1:AJ710)+1,"")</f>
        <v/>
      </c>
      <c r="AK711" s="7" t="str">
        <f>IF($J711=AK$4,MAX(AK$1:AK710)+1,"")</f>
        <v/>
      </c>
      <c r="AL711" s="7" t="str">
        <f>IF($J711=AL$4,MAX(AL$1:AL710)+1,"")</f>
        <v/>
      </c>
      <c r="AM711" s="7" t="str">
        <f>IF($J711=AM$4,MAX(AM$1:AM710)+1,"")</f>
        <v/>
      </c>
      <c r="AN711" s="7" t="str">
        <f>IF($J711=AN$4,MAX(AN$1:AN710)+1,"")</f>
        <v/>
      </c>
      <c r="AO711" s="7" t="str">
        <f>IF($J711=AO$4,MAX(AO$1:AO710)+1,"")</f>
        <v/>
      </c>
      <c r="AP711" s="7" t="str">
        <f>IF($J711=AP$4,MAX(AP$1:AP710)+1,"")</f>
        <v/>
      </c>
      <c r="AQ711" s="7" t="str">
        <f>IF($J711=AQ$4,MAX(AQ$1:AQ710)+1,"")</f>
        <v/>
      </c>
      <c r="AR711" s="7" t="str">
        <f>IF($J711=AR$4,MAX(AR$1:AR710)+1,"")</f>
        <v/>
      </c>
      <c r="AS711" s="7" t="str">
        <f>IF($J711=AS$4,MAX(AS$1:AS710)+1,"")</f>
        <v/>
      </c>
      <c r="AT711" s="7" t="str">
        <f>IF($J711=AT$4,MAX(AT$1:AT710)+1,"")</f>
        <v/>
      </c>
      <c r="AU711" s="7" t="str">
        <f>IF($J711=AU$4,MAX(AU$1:AU710)+1,"")</f>
        <v/>
      </c>
      <c r="AV711" s="7" t="str">
        <f>IF($J711=AV$4,MAX(AV$1:AV710)+1,"")</f>
        <v/>
      </c>
      <c r="AW711" s="7" t="str">
        <f>IF($J711=AW$4,MAX(AW$1:AW710)+1,"")</f>
        <v/>
      </c>
      <c r="AX711" s="7" t="str">
        <f>IF($J711=AX$4,MAX(AX$1:AX710)+1,"")</f>
        <v/>
      </c>
      <c r="AY711" s="7" t="str">
        <f>IF($J711=AY$4,MAX(AY$1:AY710)+1,"")</f>
        <v/>
      </c>
      <c r="AZ711" s="7" t="str">
        <f>IF($J711=AZ$4,MAX(AZ$1:AZ710)+1,"")</f>
        <v/>
      </c>
      <c r="BA711" s="7" t="str">
        <f>IF($J711=BA$4,MAX(BA$1:BA710)+1,"")</f>
        <v/>
      </c>
      <c r="BB711" s="7" t="str">
        <f>IF($J711=BB$4,MAX(BB$1:BB710)+1,"")</f>
        <v/>
      </c>
      <c r="BC711" s="7" t="str">
        <f>IF($J711=BC$4,MAX(BC$1:BC710)+1,"")</f>
        <v/>
      </c>
      <c r="BD711" s="7" t="str">
        <f>IF($J711=BD$4,MAX(BD$1:BD710)+1,"")</f>
        <v/>
      </c>
      <c r="BE711" s="7" t="str">
        <f>IF($J711=BE$4,MAX(BE$1:BE710)+1,"")</f>
        <v/>
      </c>
      <c r="BF711" s="7" t="str">
        <f>IF($J711=BF$4,MAX(BF$1:BF710)+1,"")</f>
        <v/>
      </c>
      <c r="BG711" s="7" t="str">
        <f>IF($J711=BG$4,MAX(BG$1:BG710)+1,"")</f>
        <v/>
      </c>
      <c r="BH711" s="7" t="str">
        <f>IF($J711=BH$4,MAX(BH$1:BH710)+1,"")</f>
        <v/>
      </c>
      <c r="BI711" s="6">
        <f t="shared" si="48"/>
        <v>0</v>
      </c>
    </row>
    <row r="712" spans="1:61">
      <c r="A712" s="6" t="str">
        <f t="shared" si="46"/>
        <v>-</v>
      </c>
      <c r="B712" s="6" t="str">
        <f t="shared" si="45"/>
        <v>--0</v>
      </c>
      <c r="J712" s="7" t="str">
        <f>IF(K712='วิชา-ชั้นที่สอน'!$B$17,'วิชา-ชั้นที่สอน'!$A$17,IF(K712='วิชา-ชั้นที่สอน'!$B$18,'วิชา-ชั้นที่สอน'!$A$18,IF(K712='วิชา-ชั้นที่สอน'!$B$19,'วิชา-ชั้นที่สอน'!$A$19,IF(K712='วิชา-ชั้นที่สอน'!$B$20,'วิชา-ชั้นที่สอน'!$A$20,IF(K712='วิชา-ชั้นที่สอน'!$B$21,'วิชา-ชั้นที่สอน'!$A$21,IF(K712='วิชา-ชั้นที่สอน'!$B$22,'วิชา-ชั้นที่สอน'!$A$22,IF(K712='วิชา-ชั้นที่สอน'!$B$23,'วิชา-ชั้นที่สอน'!$A$23,"-")))))))</f>
        <v>-</v>
      </c>
      <c r="L712" s="7" t="str">
        <f>IF(J712=0,"",IF(J712="-","",IF(J712="","",VLOOKUP(J712,'วิชา-ชั้นที่สอน'!$A$3:$F$59,3,FALSE))))</f>
        <v/>
      </c>
      <c r="M712" s="7" t="str">
        <f>IF(L712=$M$4,MAX(M$1:$M711)+1,"")</f>
        <v/>
      </c>
      <c r="N712" s="7" t="str">
        <f>IF($L712=N$4,MAX(N$1:N711)+1,"")</f>
        <v/>
      </c>
      <c r="O712" s="7" t="str">
        <f>IF($L712=O$4,MAX(O$1:O711)+1,"")</f>
        <v/>
      </c>
      <c r="P712" s="7" t="str">
        <f>IF($L712=P$4,MAX(P$1:P711)+1,"")</f>
        <v/>
      </c>
      <c r="Q712" s="7" t="str">
        <f>IF($L712=Q$4,MAX(Q$1:Q711)+1,"")</f>
        <v/>
      </c>
      <c r="R712" s="7" t="str">
        <f>IF($L712=R$4,MAX(R$1:R711)+1,"")</f>
        <v/>
      </c>
      <c r="S712" s="7" t="str">
        <f>IF($L712=S$4,MAX(S$1:S711)+1,"")</f>
        <v/>
      </c>
      <c r="T712" s="7" t="str">
        <f>IF($L712=T$4,MAX(T$1:T711)+1,"")</f>
        <v/>
      </c>
      <c r="U712" s="7" t="str">
        <f>IF($L712=U$4,MAX(U$1:U711)+1,"")</f>
        <v/>
      </c>
      <c r="V712" s="6">
        <f t="shared" si="47"/>
        <v>0</v>
      </c>
      <c r="X712" s="7" t="str">
        <f>IF($J712=X$4,MAX(X$1:X711)+1,"")</f>
        <v/>
      </c>
      <c r="Y712" s="7" t="str">
        <f>IF($J712=Y$4,MAX(Y$1:Y711)+1,"")</f>
        <v/>
      </c>
      <c r="Z712" s="7" t="str">
        <f>IF($J712=Z$4,MAX(Z$1:Z711)+1,"")</f>
        <v/>
      </c>
      <c r="AA712" s="7" t="str">
        <f>IF($J712=AA$4,MAX(AA$1:AA711)+1,"")</f>
        <v/>
      </c>
      <c r="AB712" s="7" t="str">
        <f>IF($J712=AB$4,MAX(AB$1:AB711)+1,"")</f>
        <v/>
      </c>
      <c r="AC712" s="7" t="str">
        <f>IF($J712=AC$4,MAX(AC$1:AC711)+1,"")</f>
        <v/>
      </c>
      <c r="AD712" s="7" t="str">
        <f>IF($J712=AD$4,MAX(AD$1:AD711)+1,"")</f>
        <v/>
      </c>
      <c r="AE712" s="7" t="str">
        <f>IF($J712=AE$4,MAX(AE$1:AE711)+1,"")</f>
        <v/>
      </c>
      <c r="AF712" s="7" t="str">
        <f>IF($J712=AF$4,MAX(AF$1:AF711)+1,"")</f>
        <v/>
      </c>
      <c r="AG712" s="7" t="str">
        <f>IF($J712=AG$4,MAX(AG$1:AG711)+1,"")</f>
        <v/>
      </c>
      <c r="AH712" s="7" t="str">
        <f>IF($J712=AH$4,MAX(AH$1:AH711)+1,"")</f>
        <v/>
      </c>
      <c r="AI712" s="7" t="str">
        <f>IF($J712=AI$4,MAX(AI$1:AI711)+1,"")</f>
        <v/>
      </c>
      <c r="AJ712" s="7" t="str">
        <f>IF($J712=AJ$4,MAX(AJ$1:AJ711)+1,"")</f>
        <v/>
      </c>
      <c r="AK712" s="7" t="str">
        <f>IF($J712=AK$4,MAX(AK$1:AK711)+1,"")</f>
        <v/>
      </c>
      <c r="AL712" s="7" t="str">
        <f>IF($J712=AL$4,MAX(AL$1:AL711)+1,"")</f>
        <v/>
      </c>
      <c r="AM712" s="7" t="str">
        <f>IF($J712=AM$4,MAX(AM$1:AM711)+1,"")</f>
        <v/>
      </c>
      <c r="AN712" s="7" t="str">
        <f>IF($J712=AN$4,MAX(AN$1:AN711)+1,"")</f>
        <v/>
      </c>
      <c r="AO712" s="7" t="str">
        <f>IF($J712=AO$4,MAX(AO$1:AO711)+1,"")</f>
        <v/>
      </c>
      <c r="AP712" s="7" t="str">
        <f>IF($J712=AP$4,MAX(AP$1:AP711)+1,"")</f>
        <v/>
      </c>
      <c r="AQ712" s="7" t="str">
        <f>IF($J712=AQ$4,MAX(AQ$1:AQ711)+1,"")</f>
        <v/>
      </c>
      <c r="AR712" s="7" t="str">
        <f>IF($J712=AR$4,MAX(AR$1:AR711)+1,"")</f>
        <v/>
      </c>
      <c r="AS712" s="7" t="str">
        <f>IF($J712=AS$4,MAX(AS$1:AS711)+1,"")</f>
        <v/>
      </c>
      <c r="AT712" s="7" t="str">
        <f>IF($J712=AT$4,MAX(AT$1:AT711)+1,"")</f>
        <v/>
      </c>
      <c r="AU712" s="7" t="str">
        <f>IF($J712=AU$4,MAX(AU$1:AU711)+1,"")</f>
        <v/>
      </c>
      <c r="AV712" s="7" t="str">
        <f>IF($J712=AV$4,MAX(AV$1:AV711)+1,"")</f>
        <v/>
      </c>
      <c r="AW712" s="7" t="str">
        <f>IF($J712=AW$4,MAX(AW$1:AW711)+1,"")</f>
        <v/>
      </c>
      <c r="AX712" s="7" t="str">
        <f>IF($J712=AX$4,MAX(AX$1:AX711)+1,"")</f>
        <v/>
      </c>
      <c r="AY712" s="7" t="str">
        <f>IF($J712=AY$4,MAX(AY$1:AY711)+1,"")</f>
        <v/>
      </c>
      <c r="AZ712" s="7" t="str">
        <f>IF($J712=AZ$4,MAX(AZ$1:AZ711)+1,"")</f>
        <v/>
      </c>
      <c r="BA712" s="7" t="str">
        <f>IF($J712=BA$4,MAX(BA$1:BA711)+1,"")</f>
        <v/>
      </c>
      <c r="BB712" s="7" t="str">
        <f>IF($J712=BB$4,MAX(BB$1:BB711)+1,"")</f>
        <v/>
      </c>
      <c r="BC712" s="7" t="str">
        <f>IF($J712=BC$4,MAX(BC$1:BC711)+1,"")</f>
        <v/>
      </c>
      <c r="BD712" s="7" t="str">
        <f>IF($J712=BD$4,MAX(BD$1:BD711)+1,"")</f>
        <v/>
      </c>
      <c r="BE712" s="7" t="str">
        <f>IF($J712=BE$4,MAX(BE$1:BE711)+1,"")</f>
        <v/>
      </c>
      <c r="BF712" s="7" t="str">
        <f>IF($J712=BF$4,MAX(BF$1:BF711)+1,"")</f>
        <v/>
      </c>
      <c r="BG712" s="7" t="str">
        <f>IF($J712=BG$4,MAX(BG$1:BG711)+1,"")</f>
        <v/>
      </c>
      <c r="BH712" s="7" t="str">
        <f>IF($J712=BH$4,MAX(BH$1:BH711)+1,"")</f>
        <v/>
      </c>
      <c r="BI712" s="6">
        <f t="shared" si="48"/>
        <v>0</v>
      </c>
    </row>
    <row r="713" spans="1:61">
      <c r="A713" s="6" t="str">
        <f t="shared" si="46"/>
        <v>-</v>
      </c>
      <c r="B713" s="6" t="str">
        <f t="shared" si="45"/>
        <v>--0</v>
      </c>
      <c r="J713" s="7" t="str">
        <f>IF(K713='วิชา-ชั้นที่สอน'!$B$17,'วิชา-ชั้นที่สอน'!$A$17,IF(K713='วิชา-ชั้นที่สอน'!$B$18,'วิชา-ชั้นที่สอน'!$A$18,IF(K713='วิชา-ชั้นที่สอน'!$B$19,'วิชา-ชั้นที่สอน'!$A$19,IF(K713='วิชา-ชั้นที่สอน'!$B$20,'วิชา-ชั้นที่สอน'!$A$20,IF(K713='วิชา-ชั้นที่สอน'!$B$21,'วิชา-ชั้นที่สอน'!$A$21,IF(K713='วิชา-ชั้นที่สอน'!$B$22,'วิชา-ชั้นที่สอน'!$A$22,IF(K713='วิชา-ชั้นที่สอน'!$B$23,'วิชา-ชั้นที่สอน'!$A$23,"-")))))))</f>
        <v>-</v>
      </c>
      <c r="L713" s="7" t="str">
        <f>IF(J713=0,"",IF(J713="-","",IF(J713="","",VLOOKUP(J713,'วิชา-ชั้นที่สอน'!$A$3:$F$59,3,FALSE))))</f>
        <v/>
      </c>
      <c r="M713" s="7" t="str">
        <f>IF(L713=$M$4,MAX(M$1:$M712)+1,"")</f>
        <v/>
      </c>
      <c r="N713" s="7" t="str">
        <f>IF($L713=N$4,MAX(N$1:N712)+1,"")</f>
        <v/>
      </c>
      <c r="O713" s="7" t="str">
        <f>IF($L713=O$4,MAX(O$1:O712)+1,"")</f>
        <v/>
      </c>
      <c r="P713" s="7" t="str">
        <f>IF($L713=P$4,MAX(P$1:P712)+1,"")</f>
        <v/>
      </c>
      <c r="Q713" s="7" t="str">
        <f>IF($L713=Q$4,MAX(Q$1:Q712)+1,"")</f>
        <v/>
      </c>
      <c r="R713" s="7" t="str">
        <f>IF($L713=R$4,MAX(R$1:R712)+1,"")</f>
        <v/>
      </c>
      <c r="S713" s="7" t="str">
        <f>IF($L713=S$4,MAX(S$1:S712)+1,"")</f>
        <v/>
      </c>
      <c r="T713" s="7" t="str">
        <f>IF($L713=T$4,MAX(T$1:T712)+1,"")</f>
        <v/>
      </c>
      <c r="U713" s="7" t="str">
        <f>IF($L713=U$4,MAX(U$1:U712)+1,"")</f>
        <v/>
      </c>
      <c r="V713" s="6">
        <f t="shared" si="47"/>
        <v>0</v>
      </c>
      <c r="X713" s="7" t="str">
        <f>IF($J713=X$4,MAX(X$1:X712)+1,"")</f>
        <v/>
      </c>
      <c r="Y713" s="7" t="str">
        <f>IF($J713=Y$4,MAX(Y$1:Y712)+1,"")</f>
        <v/>
      </c>
      <c r="Z713" s="7" t="str">
        <f>IF($J713=Z$4,MAX(Z$1:Z712)+1,"")</f>
        <v/>
      </c>
      <c r="AA713" s="7" t="str">
        <f>IF($J713=AA$4,MAX(AA$1:AA712)+1,"")</f>
        <v/>
      </c>
      <c r="AB713" s="7" t="str">
        <f>IF($J713=AB$4,MAX(AB$1:AB712)+1,"")</f>
        <v/>
      </c>
      <c r="AC713" s="7" t="str">
        <f>IF($J713=AC$4,MAX(AC$1:AC712)+1,"")</f>
        <v/>
      </c>
      <c r="AD713" s="7" t="str">
        <f>IF($J713=AD$4,MAX(AD$1:AD712)+1,"")</f>
        <v/>
      </c>
      <c r="AE713" s="7" t="str">
        <f>IF($J713=AE$4,MAX(AE$1:AE712)+1,"")</f>
        <v/>
      </c>
      <c r="AF713" s="7" t="str">
        <f>IF($J713=AF$4,MAX(AF$1:AF712)+1,"")</f>
        <v/>
      </c>
      <c r="AG713" s="7" t="str">
        <f>IF($J713=AG$4,MAX(AG$1:AG712)+1,"")</f>
        <v/>
      </c>
      <c r="AH713" s="7" t="str">
        <f>IF($J713=AH$4,MAX(AH$1:AH712)+1,"")</f>
        <v/>
      </c>
      <c r="AI713" s="7" t="str">
        <f>IF($J713=AI$4,MAX(AI$1:AI712)+1,"")</f>
        <v/>
      </c>
      <c r="AJ713" s="7" t="str">
        <f>IF($J713=AJ$4,MAX(AJ$1:AJ712)+1,"")</f>
        <v/>
      </c>
      <c r="AK713" s="7" t="str">
        <f>IF($J713=AK$4,MAX(AK$1:AK712)+1,"")</f>
        <v/>
      </c>
      <c r="AL713" s="7" t="str">
        <f>IF($J713=AL$4,MAX(AL$1:AL712)+1,"")</f>
        <v/>
      </c>
      <c r="AM713" s="7" t="str">
        <f>IF($J713=AM$4,MAX(AM$1:AM712)+1,"")</f>
        <v/>
      </c>
      <c r="AN713" s="7" t="str">
        <f>IF($J713=AN$4,MAX(AN$1:AN712)+1,"")</f>
        <v/>
      </c>
      <c r="AO713" s="7" t="str">
        <f>IF($J713=AO$4,MAX(AO$1:AO712)+1,"")</f>
        <v/>
      </c>
      <c r="AP713" s="7" t="str">
        <f>IF($J713=AP$4,MAX(AP$1:AP712)+1,"")</f>
        <v/>
      </c>
      <c r="AQ713" s="7" t="str">
        <f>IF($J713=AQ$4,MAX(AQ$1:AQ712)+1,"")</f>
        <v/>
      </c>
      <c r="AR713" s="7" t="str">
        <f>IF($J713=AR$4,MAX(AR$1:AR712)+1,"")</f>
        <v/>
      </c>
      <c r="AS713" s="7" t="str">
        <f>IF($J713=AS$4,MAX(AS$1:AS712)+1,"")</f>
        <v/>
      </c>
      <c r="AT713" s="7" t="str">
        <f>IF($J713=AT$4,MAX(AT$1:AT712)+1,"")</f>
        <v/>
      </c>
      <c r="AU713" s="7" t="str">
        <f>IF($J713=AU$4,MAX(AU$1:AU712)+1,"")</f>
        <v/>
      </c>
      <c r="AV713" s="7" t="str">
        <f>IF($J713=AV$4,MAX(AV$1:AV712)+1,"")</f>
        <v/>
      </c>
      <c r="AW713" s="7" t="str">
        <f>IF($J713=AW$4,MAX(AW$1:AW712)+1,"")</f>
        <v/>
      </c>
      <c r="AX713" s="7" t="str">
        <f>IF($J713=AX$4,MAX(AX$1:AX712)+1,"")</f>
        <v/>
      </c>
      <c r="AY713" s="7" t="str">
        <f>IF($J713=AY$4,MAX(AY$1:AY712)+1,"")</f>
        <v/>
      </c>
      <c r="AZ713" s="7" t="str">
        <f>IF($J713=AZ$4,MAX(AZ$1:AZ712)+1,"")</f>
        <v/>
      </c>
      <c r="BA713" s="7" t="str">
        <f>IF($J713=BA$4,MAX(BA$1:BA712)+1,"")</f>
        <v/>
      </c>
      <c r="BB713" s="7" t="str">
        <f>IF($J713=BB$4,MAX(BB$1:BB712)+1,"")</f>
        <v/>
      </c>
      <c r="BC713" s="7" t="str">
        <f>IF($J713=BC$4,MAX(BC$1:BC712)+1,"")</f>
        <v/>
      </c>
      <c r="BD713" s="7" t="str">
        <f>IF($J713=BD$4,MAX(BD$1:BD712)+1,"")</f>
        <v/>
      </c>
      <c r="BE713" s="7" t="str">
        <f>IF($J713=BE$4,MAX(BE$1:BE712)+1,"")</f>
        <v/>
      </c>
      <c r="BF713" s="7" t="str">
        <f>IF($J713=BF$4,MAX(BF$1:BF712)+1,"")</f>
        <v/>
      </c>
      <c r="BG713" s="7" t="str">
        <f>IF($J713=BG$4,MAX(BG$1:BG712)+1,"")</f>
        <v/>
      </c>
      <c r="BH713" s="7" t="str">
        <f>IF($J713=BH$4,MAX(BH$1:BH712)+1,"")</f>
        <v/>
      </c>
      <c r="BI713" s="6">
        <f t="shared" si="48"/>
        <v>0</v>
      </c>
    </row>
    <row r="714" spans="1:61">
      <c r="A714" s="6" t="str">
        <f t="shared" si="46"/>
        <v>-</v>
      </c>
      <c r="B714" s="6" t="str">
        <f t="shared" si="45"/>
        <v>--0</v>
      </c>
      <c r="J714" s="7" t="str">
        <f>IF(K714='วิชา-ชั้นที่สอน'!$B$17,'วิชา-ชั้นที่สอน'!$A$17,IF(K714='วิชา-ชั้นที่สอน'!$B$18,'วิชา-ชั้นที่สอน'!$A$18,IF(K714='วิชา-ชั้นที่สอน'!$B$19,'วิชา-ชั้นที่สอน'!$A$19,IF(K714='วิชา-ชั้นที่สอน'!$B$20,'วิชา-ชั้นที่สอน'!$A$20,IF(K714='วิชา-ชั้นที่สอน'!$B$21,'วิชา-ชั้นที่สอน'!$A$21,IF(K714='วิชา-ชั้นที่สอน'!$B$22,'วิชา-ชั้นที่สอน'!$A$22,IF(K714='วิชา-ชั้นที่สอน'!$B$23,'วิชา-ชั้นที่สอน'!$A$23,"-")))))))</f>
        <v>-</v>
      </c>
      <c r="L714" s="7" t="str">
        <f>IF(J714=0,"",IF(J714="-","",IF(J714="","",VLOOKUP(J714,'วิชา-ชั้นที่สอน'!$A$3:$F$59,3,FALSE))))</f>
        <v/>
      </c>
      <c r="M714" s="7" t="str">
        <f>IF(L714=$M$4,MAX(M$1:$M713)+1,"")</f>
        <v/>
      </c>
      <c r="N714" s="7" t="str">
        <f>IF($L714=N$4,MAX(N$1:N713)+1,"")</f>
        <v/>
      </c>
      <c r="O714" s="7" t="str">
        <f>IF($L714=O$4,MAX(O$1:O713)+1,"")</f>
        <v/>
      </c>
      <c r="P714" s="7" t="str">
        <f>IF($L714=P$4,MAX(P$1:P713)+1,"")</f>
        <v/>
      </c>
      <c r="Q714" s="7" t="str">
        <f>IF($L714=Q$4,MAX(Q$1:Q713)+1,"")</f>
        <v/>
      </c>
      <c r="R714" s="7" t="str">
        <f>IF($L714=R$4,MAX(R$1:R713)+1,"")</f>
        <v/>
      </c>
      <c r="S714" s="7" t="str">
        <f>IF($L714=S$4,MAX(S$1:S713)+1,"")</f>
        <v/>
      </c>
      <c r="T714" s="7" t="str">
        <f>IF($L714=T$4,MAX(T$1:T713)+1,"")</f>
        <v/>
      </c>
      <c r="U714" s="7" t="str">
        <f>IF($L714=U$4,MAX(U$1:U713)+1,"")</f>
        <v/>
      </c>
      <c r="V714" s="6">
        <f t="shared" si="47"/>
        <v>0</v>
      </c>
      <c r="X714" s="7" t="str">
        <f>IF($J714=X$4,MAX(X$1:X713)+1,"")</f>
        <v/>
      </c>
      <c r="Y714" s="7" t="str">
        <f>IF($J714=Y$4,MAX(Y$1:Y713)+1,"")</f>
        <v/>
      </c>
      <c r="Z714" s="7" t="str">
        <f>IF($J714=Z$4,MAX(Z$1:Z713)+1,"")</f>
        <v/>
      </c>
      <c r="AA714" s="7" t="str">
        <f>IF($J714=AA$4,MAX(AA$1:AA713)+1,"")</f>
        <v/>
      </c>
      <c r="AB714" s="7" t="str">
        <f>IF($J714=AB$4,MAX(AB$1:AB713)+1,"")</f>
        <v/>
      </c>
      <c r="AC714" s="7" t="str">
        <f>IF($J714=AC$4,MAX(AC$1:AC713)+1,"")</f>
        <v/>
      </c>
      <c r="AD714" s="7" t="str">
        <f>IF($J714=AD$4,MAX(AD$1:AD713)+1,"")</f>
        <v/>
      </c>
      <c r="AE714" s="7" t="str">
        <f>IF($J714=AE$4,MAX(AE$1:AE713)+1,"")</f>
        <v/>
      </c>
      <c r="AF714" s="7" t="str">
        <f>IF($J714=AF$4,MAX(AF$1:AF713)+1,"")</f>
        <v/>
      </c>
      <c r="AG714" s="7" t="str">
        <f>IF($J714=AG$4,MAX(AG$1:AG713)+1,"")</f>
        <v/>
      </c>
      <c r="AH714" s="7" t="str">
        <f>IF($J714=AH$4,MAX(AH$1:AH713)+1,"")</f>
        <v/>
      </c>
      <c r="AI714" s="7" t="str">
        <f>IF($J714=AI$4,MAX(AI$1:AI713)+1,"")</f>
        <v/>
      </c>
      <c r="AJ714" s="7" t="str">
        <f>IF($J714=AJ$4,MAX(AJ$1:AJ713)+1,"")</f>
        <v/>
      </c>
      <c r="AK714" s="7" t="str">
        <f>IF($J714=AK$4,MAX(AK$1:AK713)+1,"")</f>
        <v/>
      </c>
      <c r="AL714" s="7" t="str">
        <f>IF($J714=AL$4,MAX(AL$1:AL713)+1,"")</f>
        <v/>
      </c>
      <c r="AM714" s="7" t="str">
        <f>IF($J714=AM$4,MAX(AM$1:AM713)+1,"")</f>
        <v/>
      </c>
      <c r="AN714" s="7" t="str">
        <f>IF($J714=AN$4,MAX(AN$1:AN713)+1,"")</f>
        <v/>
      </c>
      <c r="AO714" s="7" t="str">
        <f>IF($J714=AO$4,MAX(AO$1:AO713)+1,"")</f>
        <v/>
      </c>
      <c r="AP714" s="7" t="str">
        <f>IF($J714=AP$4,MAX(AP$1:AP713)+1,"")</f>
        <v/>
      </c>
      <c r="AQ714" s="7" t="str">
        <f>IF($J714=AQ$4,MAX(AQ$1:AQ713)+1,"")</f>
        <v/>
      </c>
      <c r="AR714" s="7" t="str">
        <f>IF($J714=AR$4,MAX(AR$1:AR713)+1,"")</f>
        <v/>
      </c>
      <c r="AS714" s="7" t="str">
        <f>IF($J714=AS$4,MAX(AS$1:AS713)+1,"")</f>
        <v/>
      </c>
      <c r="AT714" s="7" t="str">
        <f>IF($J714=AT$4,MAX(AT$1:AT713)+1,"")</f>
        <v/>
      </c>
      <c r="AU714" s="7" t="str">
        <f>IF($J714=AU$4,MAX(AU$1:AU713)+1,"")</f>
        <v/>
      </c>
      <c r="AV714" s="7" t="str">
        <f>IF($J714=AV$4,MAX(AV$1:AV713)+1,"")</f>
        <v/>
      </c>
      <c r="AW714" s="7" t="str">
        <f>IF($J714=AW$4,MAX(AW$1:AW713)+1,"")</f>
        <v/>
      </c>
      <c r="AX714" s="7" t="str">
        <f>IF($J714=AX$4,MAX(AX$1:AX713)+1,"")</f>
        <v/>
      </c>
      <c r="AY714" s="7" t="str">
        <f>IF($J714=AY$4,MAX(AY$1:AY713)+1,"")</f>
        <v/>
      </c>
      <c r="AZ714" s="7" t="str">
        <f>IF($J714=AZ$4,MAX(AZ$1:AZ713)+1,"")</f>
        <v/>
      </c>
      <c r="BA714" s="7" t="str">
        <f>IF($J714=BA$4,MAX(BA$1:BA713)+1,"")</f>
        <v/>
      </c>
      <c r="BB714" s="7" t="str">
        <f>IF($J714=BB$4,MAX(BB$1:BB713)+1,"")</f>
        <v/>
      </c>
      <c r="BC714" s="7" t="str">
        <f>IF($J714=BC$4,MAX(BC$1:BC713)+1,"")</f>
        <v/>
      </c>
      <c r="BD714" s="7" t="str">
        <f>IF($J714=BD$4,MAX(BD$1:BD713)+1,"")</f>
        <v/>
      </c>
      <c r="BE714" s="7" t="str">
        <f>IF($J714=BE$4,MAX(BE$1:BE713)+1,"")</f>
        <v/>
      </c>
      <c r="BF714" s="7" t="str">
        <f>IF($J714=BF$4,MAX(BF$1:BF713)+1,"")</f>
        <v/>
      </c>
      <c r="BG714" s="7" t="str">
        <f>IF($J714=BG$4,MAX(BG$1:BG713)+1,"")</f>
        <v/>
      </c>
      <c r="BH714" s="7" t="str">
        <f>IF($J714=BH$4,MAX(BH$1:BH713)+1,"")</f>
        <v/>
      </c>
      <c r="BI714" s="6">
        <f t="shared" si="48"/>
        <v>0</v>
      </c>
    </row>
    <row r="715" spans="1:61">
      <c r="A715" s="6" t="str">
        <f t="shared" si="46"/>
        <v>-</v>
      </c>
      <c r="B715" s="6" t="str">
        <f t="shared" si="45"/>
        <v>--0</v>
      </c>
      <c r="J715" s="7" t="str">
        <f>IF(K715='วิชา-ชั้นที่สอน'!$B$17,'วิชา-ชั้นที่สอน'!$A$17,IF(K715='วิชา-ชั้นที่สอน'!$B$18,'วิชา-ชั้นที่สอน'!$A$18,IF(K715='วิชา-ชั้นที่สอน'!$B$19,'วิชา-ชั้นที่สอน'!$A$19,IF(K715='วิชา-ชั้นที่สอน'!$B$20,'วิชา-ชั้นที่สอน'!$A$20,IF(K715='วิชา-ชั้นที่สอน'!$B$21,'วิชา-ชั้นที่สอน'!$A$21,IF(K715='วิชา-ชั้นที่สอน'!$B$22,'วิชา-ชั้นที่สอน'!$A$22,IF(K715='วิชา-ชั้นที่สอน'!$B$23,'วิชา-ชั้นที่สอน'!$A$23,"-")))))))</f>
        <v>-</v>
      </c>
      <c r="L715" s="7" t="str">
        <f>IF(J715=0,"",IF(J715="-","",IF(J715="","",VLOOKUP(J715,'วิชา-ชั้นที่สอน'!$A$3:$F$59,3,FALSE))))</f>
        <v/>
      </c>
      <c r="M715" s="7" t="str">
        <f>IF(L715=$M$4,MAX(M$1:$M714)+1,"")</f>
        <v/>
      </c>
      <c r="N715" s="7" t="str">
        <f>IF($L715=N$4,MAX(N$1:N714)+1,"")</f>
        <v/>
      </c>
      <c r="O715" s="7" t="str">
        <f>IF($L715=O$4,MAX(O$1:O714)+1,"")</f>
        <v/>
      </c>
      <c r="P715" s="7" t="str">
        <f>IF($L715=P$4,MAX(P$1:P714)+1,"")</f>
        <v/>
      </c>
      <c r="Q715" s="7" t="str">
        <f>IF($L715=Q$4,MAX(Q$1:Q714)+1,"")</f>
        <v/>
      </c>
      <c r="R715" s="7" t="str">
        <f>IF($L715=R$4,MAX(R$1:R714)+1,"")</f>
        <v/>
      </c>
      <c r="S715" s="7" t="str">
        <f>IF($L715=S$4,MAX(S$1:S714)+1,"")</f>
        <v/>
      </c>
      <c r="T715" s="7" t="str">
        <f>IF($L715=T$4,MAX(T$1:T714)+1,"")</f>
        <v/>
      </c>
      <c r="U715" s="7" t="str">
        <f>IF($L715=U$4,MAX(U$1:U714)+1,"")</f>
        <v/>
      </c>
      <c r="V715" s="6">
        <f t="shared" si="47"/>
        <v>0</v>
      </c>
      <c r="X715" s="7" t="str">
        <f>IF($J715=X$4,MAX(X$1:X714)+1,"")</f>
        <v/>
      </c>
      <c r="Y715" s="7" t="str">
        <f>IF($J715=Y$4,MAX(Y$1:Y714)+1,"")</f>
        <v/>
      </c>
      <c r="Z715" s="7" t="str">
        <f>IF($J715=Z$4,MAX(Z$1:Z714)+1,"")</f>
        <v/>
      </c>
      <c r="AA715" s="7" t="str">
        <f>IF($J715=AA$4,MAX(AA$1:AA714)+1,"")</f>
        <v/>
      </c>
      <c r="AB715" s="7" t="str">
        <f>IF($J715=AB$4,MAX(AB$1:AB714)+1,"")</f>
        <v/>
      </c>
      <c r="AC715" s="7" t="str">
        <f>IF($J715=AC$4,MAX(AC$1:AC714)+1,"")</f>
        <v/>
      </c>
      <c r="AD715" s="7" t="str">
        <f>IF($J715=AD$4,MAX(AD$1:AD714)+1,"")</f>
        <v/>
      </c>
      <c r="AE715" s="7" t="str">
        <f>IF($J715=AE$4,MAX(AE$1:AE714)+1,"")</f>
        <v/>
      </c>
      <c r="AF715" s="7" t="str">
        <f>IF($J715=AF$4,MAX(AF$1:AF714)+1,"")</f>
        <v/>
      </c>
      <c r="AG715" s="7" t="str">
        <f>IF($J715=AG$4,MAX(AG$1:AG714)+1,"")</f>
        <v/>
      </c>
      <c r="AH715" s="7" t="str">
        <f>IF($J715=AH$4,MAX(AH$1:AH714)+1,"")</f>
        <v/>
      </c>
      <c r="AI715" s="7" t="str">
        <f>IF($J715=AI$4,MAX(AI$1:AI714)+1,"")</f>
        <v/>
      </c>
      <c r="AJ715" s="7" t="str">
        <f>IF($J715=AJ$4,MAX(AJ$1:AJ714)+1,"")</f>
        <v/>
      </c>
      <c r="AK715" s="7" t="str">
        <f>IF($J715=AK$4,MAX(AK$1:AK714)+1,"")</f>
        <v/>
      </c>
      <c r="AL715" s="7" t="str">
        <f>IF($J715=AL$4,MAX(AL$1:AL714)+1,"")</f>
        <v/>
      </c>
      <c r="AM715" s="7" t="str">
        <f>IF($J715=AM$4,MAX(AM$1:AM714)+1,"")</f>
        <v/>
      </c>
      <c r="AN715" s="7" t="str">
        <f>IF($J715=AN$4,MAX(AN$1:AN714)+1,"")</f>
        <v/>
      </c>
      <c r="AO715" s="7" t="str">
        <f>IF($J715=AO$4,MAX(AO$1:AO714)+1,"")</f>
        <v/>
      </c>
      <c r="AP715" s="7" t="str">
        <f>IF($J715=AP$4,MAX(AP$1:AP714)+1,"")</f>
        <v/>
      </c>
      <c r="AQ715" s="7" t="str">
        <f>IF($J715=AQ$4,MAX(AQ$1:AQ714)+1,"")</f>
        <v/>
      </c>
      <c r="AR715" s="7" t="str">
        <f>IF($J715=AR$4,MAX(AR$1:AR714)+1,"")</f>
        <v/>
      </c>
      <c r="AS715" s="7" t="str">
        <f>IF($J715=AS$4,MAX(AS$1:AS714)+1,"")</f>
        <v/>
      </c>
      <c r="AT715" s="7" t="str">
        <f>IF($J715=AT$4,MAX(AT$1:AT714)+1,"")</f>
        <v/>
      </c>
      <c r="AU715" s="7" t="str">
        <f>IF($J715=AU$4,MAX(AU$1:AU714)+1,"")</f>
        <v/>
      </c>
      <c r="AV715" s="7" t="str">
        <f>IF($J715=AV$4,MAX(AV$1:AV714)+1,"")</f>
        <v/>
      </c>
      <c r="AW715" s="7" t="str">
        <f>IF($J715=AW$4,MAX(AW$1:AW714)+1,"")</f>
        <v/>
      </c>
      <c r="AX715" s="7" t="str">
        <f>IF($J715=AX$4,MAX(AX$1:AX714)+1,"")</f>
        <v/>
      </c>
      <c r="AY715" s="7" t="str">
        <f>IF($J715=AY$4,MAX(AY$1:AY714)+1,"")</f>
        <v/>
      </c>
      <c r="AZ715" s="7" t="str">
        <f>IF($J715=AZ$4,MAX(AZ$1:AZ714)+1,"")</f>
        <v/>
      </c>
      <c r="BA715" s="7" t="str">
        <f>IF($J715=BA$4,MAX(BA$1:BA714)+1,"")</f>
        <v/>
      </c>
      <c r="BB715" s="7" t="str">
        <f>IF($J715=BB$4,MAX(BB$1:BB714)+1,"")</f>
        <v/>
      </c>
      <c r="BC715" s="7" t="str">
        <f>IF($J715=BC$4,MAX(BC$1:BC714)+1,"")</f>
        <v/>
      </c>
      <c r="BD715" s="7" t="str">
        <f>IF($J715=BD$4,MAX(BD$1:BD714)+1,"")</f>
        <v/>
      </c>
      <c r="BE715" s="7" t="str">
        <f>IF($J715=BE$4,MAX(BE$1:BE714)+1,"")</f>
        <v/>
      </c>
      <c r="BF715" s="7" t="str">
        <f>IF($J715=BF$4,MAX(BF$1:BF714)+1,"")</f>
        <v/>
      </c>
      <c r="BG715" s="7" t="str">
        <f>IF($J715=BG$4,MAX(BG$1:BG714)+1,"")</f>
        <v/>
      </c>
      <c r="BH715" s="7" t="str">
        <f>IF($J715=BH$4,MAX(BH$1:BH714)+1,"")</f>
        <v/>
      </c>
      <c r="BI715" s="6">
        <f t="shared" si="48"/>
        <v>0</v>
      </c>
    </row>
    <row r="716" spans="1:61">
      <c r="A716" s="6" t="str">
        <f t="shared" si="46"/>
        <v>-</v>
      </c>
      <c r="B716" s="6" t="str">
        <f t="shared" si="45"/>
        <v>--0</v>
      </c>
      <c r="J716" s="7" t="str">
        <f>IF(K716='วิชา-ชั้นที่สอน'!$B$17,'วิชา-ชั้นที่สอน'!$A$17,IF(K716='วิชา-ชั้นที่สอน'!$B$18,'วิชา-ชั้นที่สอน'!$A$18,IF(K716='วิชา-ชั้นที่สอน'!$B$19,'วิชา-ชั้นที่สอน'!$A$19,IF(K716='วิชา-ชั้นที่สอน'!$B$20,'วิชา-ชั้นที่สอน'!$A$20,IF(K716='วิชา-ชั้นที่สอน'!$B$21,'วิชา-ชั้นที่สอน'!$A$21,IF(K716='วิชา-ชั้นที่สอน'!$B$22,'วิชา-ชั้นที่สอน'!$A$22,IF(K716='วิชา-ชั้นที่สอน'!$B$23,'วิชา-ชั้นที่สอน'!$A$23,"-")))))))</f>
        <v>-</v>
      </c>
      <c r="L716" s="7" t="str">
        <f>IF(J716=0,"",IF(J716="-","",IF(J716="","",VLOOKUP(J716,'วิชา-ชั้นที่สอน'!$A$3:$F$59,3,FALSE))))</f>
        <v/>
      </c>
      <c r="M716" s="7" t="str">
        <f>IF(L716=$M$4,MAX(M$1:$M715)+1,"")</f>
        <v/>
      </c>
      <c r="N716" s="7" t="str">
        <f>IF($L716=N$4,MAX(N$1:N715)+1,"")</f>
        <v/>
      </c>
      <c r="O716" s="7" t="str">
        <f>IF($L716=O$4,MAX(O$1:O715)+1,"")</f>
        <v/>
      </c>
      <c r="P716" s="7" t="str">
        <f>IF($L716=P$4,MAX(P$1:P715)+1,"")</f>
        <v/>
      </c>
      <c r="Q716" s="7" t="str">
        <f>IF($L716=Q$4,MAX(Q$1:Q715)+1,"")</f>
        <v/>
      </c>
      <c r="R716" s="7" t="str">
        <f>IF($L716=R$4,MAX(R$1:R715)+1,"")</f>
        <v/>
      </c>
      <c r="S716" s="7" t="str">
        <f>IF($L716=S$4,MAX(S$1:S715)+1,"")</f>
        <v/>
      </c>
      <c r="T716" s="7" t="str">
        <f>IF($L716=T$4,MAX(T$1:T715)+1,"")</f>
        <v/>
      </c>
      <c r="U716" s="7" t="str">
        <f>IF($L716=U$4,MAX(U$1:U715)+1,"")</f>
        <v/>
      </c>
      <c r="V716" s="6">
        <f t="shared" si="47"/>
        <v>0</v>
      </c>
      <c r="X716" s="7" t="str">
        <f>IF($J716=X$4,MAX(X$1:X715)+1,"")</f>
        <v/>
      </c>
      <c r="Y716" s="7" t="str">
        <f>IF($J716=Y$4,MAX(Y$1:Y715)+1,"")</f>
        <v/>
      </c>
      <c r="Z716" s="7" t="str">
        <f>IF($J716=Z$4,MAX(Z$1:Z715)+1,"")</f>
        <v/>
      </c>
      <c r="AA716" s="7" t="str">
        <f>IF($J716=AA$4,MAX(AA$1:AA715)+1,"")</f>
        <v/>
      </c>
      <c r="AB716" s="7" t="str">
        <f>IF($J716=AB$4,MAX(AB$1:AB715)+1,"")</f>
        <v/>
      </c>
      <c r="AC716" s="7" t="str">
        <f>IF($J716=AC$4,MAX(AC$1:AC715)+1,"")</f>
        <v/>
      </c>
      <c r="AD716" s="7" t="str">
        <f>IF($J716=AD$4,MAX(AD$1:AD715)+1,"")</f>
        <v/>
      </c>
      <c r="AE716" s="7" t="str">
        <f>IF($J716=AE$4,MAX(AE$1:AE715)+1,"")</f>
        <v/>
      </c>
      <c r="AF716" s="7" t="str">
        <f>IF($J716=AF$4,MAX(AF$1:AF715)+1,"")</f>
        <v/>
      </c>
      <c r="AG716" s="7" t="str">
        <f>IF($J716=AG$4,MAX(AG$1:AG715)+1,"")</f>
        <v/>
      </c>
      <c r="AH716" s="7" t="str">
        <f>IF($J716=AH$4,MAX(AH$1:AH715)+1,"")</f>
        <v/>
      </c>
      <c r="AI716" s="7" t="str">
        <f>IF($J716=AI$4,MAX(AI$1:AI715)+1,"")</f>
        <v/>
      </c>
      <c r="AJ716" s="7" t="str">
        <f>IF($J716=AJ$4,MAX(AJ$1:AJ715)+1,"")</f>
        <v/>
      </c>
      <c r="AK716" s="7" t="str">
        <f>IF($J716=AK$4,MAX(AK$1:AK715)+1,"")</f>
        <v/>
      </c>
      <c r="AL716" s="7" t="str">
        <f>IF($J716=AL$4,MAX(AL$1:AL715)+1,"")</f>
        <v/>
      </c>
      <c r="AM716" s="7" t="str">
        <f>IF($J716=AM$4,MAX(AM$1:AM715)+1,"")</f>
        <v/>
      </c>
      <c r="AN716" s="7" t="str">
        <f>IF($J716=AN$4,MAX(AN$1:AN715)+1,"")</f>
        <v/>
      </c>
      <c r="AO716" s="7" t="str">
        <f>IF($J716=AO$4,MAX(AO$1:AO715)+1,"")</f>
        <v/>
      </c>
      <c r="AP716" s="7" t="str">
        <f>IF($J716=AP$4,MAX(AP$1:AP715)+1,"")</f>
        <v/>
      </c>
      <c r="AQ716" s="7" t="str">
        <f>IF($J716=AQ$4,MAX(AQ$1:AQ715)+1,"")</f>
        <v/>
      </c>
      <c r="AR716" s="7" t="str">
        <f>IF($J716=AR$4,MAX(AR$1:AR715)+1,"")</f>
        <v/>
      </c>
      <c r="AS716" s="7" t="str">
        <f>IF($J716=AS$4,MAX(AS$1:AS715)+1,"")</f>
        <v/>
      </c>
      <c r="AT716" s="7" t="str">
        <f>IF($J716=AT$4,MAX(AT$1:AT715)+1,"")</f>
        <v/>
      </c>
      <c r="AU716" s="7" t="str">
        <f>IF($J716=AU$4,MAX(AU$1:AU715)+1,"")</f>
        <v/>
      </c>
      <c r="AV716" s="7" t="str">
        <f>IF($J716=AV$4,MAX(AV$1:AV715)+1,"")</f>
        <v/>
      </c>
      <c r="AW716" s="7" t="str">
        <f>IF($J716=AW$4,MAX(AW$1:AW715)+1,"")</f>
        <v/>
      </c>
      <c r="AX716" s="7" t="str">
        <f>IF($J716=AX$4,MAX(AX$1:AX715)+1,"")</f>
        <v/>
      </c>
      <c r="AY716" s="7" t="str">
        <f>IF($J716=AY$4,MAX(AY$1:AY715)+1,"")</f>
        <v/>
      </c>
      <c r="AZ716" s="7" t="str">
        <f>IF($J716=AZ$4,MAX(AZ$1:AZ715)+1,"")</f>
        <v/>
      </c>
      <c r="BA716" s="7" t="str">
        <f>IF($J716=BA$4,MAX(BA$1:BA715)+1,"")</f>
        <v/>
      </c>
      <c r="BB716" s="7" t="str">
        <f>IF($J716=BB$4,MAX(BB$1:BB715)+1,"")</f>
        <v/>
      </c>
      <c r="BC716" s="7" t="str">
        <f>IF($J716=BC$4,MAX(BC$1:BC715)+1,"")</f>
        <v/>
      </c>
      <c r="BD716" s="7" t="str">
        <f>IF($J716=BD$4,MAX(BD$1:BD715)+1,"")</f>
        <v/>
      </c>
      <c r="BE716" s="7" t="str">
        <f>IF($J716=BE$4,MAX(BE$1:BE715)+1,"")</f>
        <v/>
      </c>
      <c r="BF716" s="7" t="str">
        <f>IF($J716=BF$4,MAX(BF$1:BF715)+1,"")</f>
        <v/>
      </c>
      <c r="BG716" s="7" t="str">
        <f>IF($J716=BG$4,MAX(BG$1:BG715)+1,"")</f>
        <v/>
      </c>
      <c r="BH716" s="7" t="str">
        <f>IF($J716=BH$4,MAX(BH$1:BH715)+1,"")</f>
        <v/>
      </c>
      <c r="BI716" s="6">
        <f t="shared" si="48"/>
        <v>0</v>
      </c>
    </row>
    <row r="717" spans="1:61">
      <c r="A717" s="6" t="str">
        <f t="shared" si="46"/>
        <v>-</v>
      </c>
      <c r="B717" s="6" t="str">
        <f t="shared" si="45"/>
        <v>--0</v>
      </c>
      <c r="J717" s="7" t="str">
        <f>IF(K717='วิชา-ชั้นที่สอน'!$B$17,'วิชา-ชั้นที่สอน'!$A$17,IF(K717='วิชา-ชั้นที่สอน'!$B$18,'วิชา-ชั้นที่สอน'!$A$18,IF(K717='วิชา-ชั้นที่สอน'!$B$19,'วิชา-ชั้นที่สอน'!$A$19,IF(K717='วิชา-ชั้นที่สอน'!$B$20,'วิชา-ชั้นที่สอน'!$A$20,IF(K717='วิชา-ชั้นที่สอน'!$B$21,'วิชา-ชั้นที่สอน'!$A$21,IF(K717='วิชา-ชั้นที่สอน'!$B$22,'วิชา-ชั้นที่สอน'!$A$22,IF(K717='วิชา-ชั้นที่สอน'!$B$23,'วิชา-ชั้นที่สอน'!$A$23,"-")))))))</f>
        <v>-</v>
      </c>
      <c r="L717" s="7" t="str">
        <f>IF(J717=0,"",IF(J717="-","",IF(J717="","",VLOOKUP(J717,'วิชา-ชั้นที่สอน'!$A$3:$F$59,3,FALSE))))</f>
        <v/>
      </c>
      <c r="M717" s="7" t="str">
        <f>IF(L717=$M$4,MAX(M$1:$M716)+1,"")</f>
        <v/>
      </c>
      <c r="N717" s="7" t="str">
        <f>IF($L717=N$4,MAX(N$1:N716)+1,"")</f>
        <v/>
      </c>
      <c r="O717" s="7" t="str">
        <f>IF($L717=O$4,MAX(O$1:O716)+1,"")</f>
        <v/>
      </c>
      <c r="P717" s="7" t="str">
        <f>IF($L717=P$4,MAX(P$1:P716)+1,"")</f>
        <v/>
      </c>
      <c r="Q717" s="7" t="str">
        <f>IF($L717=Q$4,MAX(Q$1:Q716)+1,"")</f>
        <v/>
      </c>
      <c r="R717" s="7" t="str">
        <f>IF($L717=R$4,MAX(R$1:R716)+1,"")</f>
        <v/>
      </c>
      <c r="S717" s="7" t="str">
        <f>IF($L717=S$4,MAX(S$1:S716)+1,"")</f>
        <v/>
      </c>
      <c r="T717" s="7" t="str">
        <f>IF($L717=T$4,MAX(T$1:T716)+1,"")</f>
        <v/>
      </c>
      <c r="U717" s="7" t="str">
        <f>IF($L717=U$4,MAX(U$1:U716)+1,"")</f>
        <v/>
      </c>
      <c r="V717" s="6">
        <f t="shared" si="47"/>
        <v>0</v>
      </c>
      <c r="X717" s="7" t="str">
        <f>IF($J717=X$4,MAX(X$1:X716)+1,"")</f>
        <v/>
      </c>
      <c r="Y717" s="7" t="str">
        <f>IF($J717=Y$4,MAX(Y$1:Y716)+1,"")</f>
        <v/>
      </c>
      <c r="Z717" s="7" t="str">
        <f>IF($J717=Z$4,MAX(Z$1:Z716)+1,"")</f>
        <v/>
      </c>
      <c r="AA717" s="7" t="str">
        <f>IF($J717=AA$4,MAX(AA$1:AA716)+1,"")</f>
        <v/>
      </c>
      <c r="AB717" s="7" t="str">
        <f>IF($J717=AB$4,MAX(AB$1:AB716)+1,"")</f>
        <v/>
      </c>
      <c r="AC717" s="7" t="str">
        <f>IF($J717=AC$4,MAX(AC$1:AC716)+1,"")</f>
        <v/>
      </c>
      <c r="AD717" s="7" t="str">
        <f>IF($J717=AD$4,MAX(AD$1:AD716)+1,"")</f>
        <v/>
      </c>
      <c r="AE717" s="7" t="str">
        <f>IF($J717=AE$4,MAX(AE$1:AE716)+1,"")</f>
        <v/>
      </c>
      <c r="AF717" s="7" t="str">
        <f>IF($J717=AF$4,MAX(AF$1:AF716)+1,"")</f>
        <v/>
      </c>
      <c r="AG717" s="7" t="str">
        <f>IF($J717=AG$4,MAX(AG$1:AG716)+1,"")</f>
        <v/>
      </c>
      <c r="AH717" s="7" t="str">
        <f>IF($J717=AH$4,MAX(AH$1:AH716)+1,"")</f>
        <v/>
      </c>
      <c r="AI717" s="7" t="str">
        <f>IF($J717=AI$4,MAX(AI$1:AI716)+1,"")</f>
        <v/>
      </c>
      <c r="AJ717" s="7" t="str">
        <f>IF($J717=AJ$4,MAX(AJ$1:AJ716)+1,"")</f>
        <v/>
      </c>
      <c r="AK717" s="7" t="str">
        <f>IF($J717=AK$4,MAX(AK$1:AK716)+1,"")</f>
        <v/>
      </c>
      <c r="AL717" s="7" t="str">
        <f>IF($J717=AL$4,MAX(AL$1:AL716)+1,"")</f>
        <v/>
      </c>
      <c r="AM717" s="7" t="str">
        <f>IF($J717=AM$4,MAX(AM$1:AM716)+1,"")</f>
        <v/>
      </c>
      <c r="AN717" s="7" t="str">
        <f>IF($J717=AN$4,MAX(AN$1:AN716)+1,"")</f>
        <v/>
      </c>
      <c r="AO717" s="7" t="str">
        <f>IF($J717=AO$4,MAX(AO$1:AO716)+1,"")</f>
        <v/>
      </c>
      <c r="AP717" s="7" t="str">
        <f>IF($J717=AP$4,MAX(AP$1:AP716)+1,"")</f>
        <v/>
      </c>
      <c r="AQ717" s="7" t="str">
        <f>IF($J717=AQ$4,MAX(AQ$1:AQ716)+1,"")</f>
        <v/>
      </c>
      <c r="AR717" s="7" t="str">
        <f>IF($J717=AR$4,MAX(AR$1:AR716)+1,"")</f>
        <v/>
      </c>
      <c r="AS717" s="7" t="str">
        <f>IF($J717=AS$4,MAX(AS$1:AS716)+1,"")</f>
        <v/>
      </c>
      <c r="AT717" s="7" t="str">
        <f>IF($J717=AT$4,MAX(AT$1:AT716)+1,"")</f>
        <v/>
      </c>
      <c r="AU717" s="7" t="str">
        <f>IF($J717=AU$4,MAX(AU$1:AU716)+1,"")</f>
        <v/>
      </c>
      <c r="AV717" s="7" t="str">
        <f>IF($J717=AV$4,MAX(AV$1:AV716)+1,"")</f>
        <v/>
      </c>
      <c r="AW717" s="7" t="str">
        <f>IF($J717=AW$4,MAX(AW$1:AW716)+1,"")</f>
        <v/>
      </c>
      <c r="AX717" s="7" t="str">
        <f>IF($J717=AX$4,MAX(AX$1:AX716)+1,"")</f>
        <v/>
      </c>
      <c r="AY717" s="7" t="str">
        <f>IF($J717=AY$4,MAX(AY$1:AY716)+1,"")</f>
        <v/>
      </c>
      <c r="AZ717" s="7" t="str">
        <f>IF($J717=AZ$4,MAX(AZ$1:AZ716)+1,"")</f>
        <v/>
      </c>
      <c r="BA717" s="7" t="str">
        <f>IF($J717=BA$4,MAX(BA$1:BA716)+1,"")</f>
        <v/>
      </c>
      <c r="BB717" s="7" t="str">
        <f>IF($J717=BB$4,MAX(BB$1:BB716)+1,"")</f>
        <v/>
      </c>
      <c r="BC717" s="7" t="str">
        <f>IF($J717=BC$4,MAX(BC$1:BC716)+1,"")</f>
        <v/>
      </c>
      <c r="BD717" s="7" t="str">
        <f>IF($J717=BD$4,MAX(BD$1:BD716)+1,"")</f>
        <v/>
      </c>
      <c r="BE717" s="7" t="str">
        <f>IF($J717=BE$4,MAX(BE$1:BE716)+1,"")</f>
        <v/>
      </c>
      <c r="BF717" s="7" t="str">
        <f>IF($J717=BF$4,MAX(BF$1:BF716)+1,"")</f>
        <v/>
      </c>
      <c r="BG717" s="7" t="str">
        <f>IF($J717=BG$4,MAX(BG$1:BG716)+1,"")</f>
        <v/>
      </c>
      <c r="BH717" s="7" t="str">
        <f>IF($J717=BH$4,MAX(BH$1:BH716)+1,"")</f>
        <v/>
      </c>
      <c r="BI717" s="6">
        <f t="shared" si="48"/>
        <v>0</v>
      </c>
    </row>
    <row r="718" spans="1:61">
      <c r="A718" s="6" t="str">
        <f t="shared" si="46"/>
        <v>-</v>
      </c>
      <c r="B718" s="6" t="str">
        <f t="shared" si="45"/>
        <v>--0</v>
      </c>
      <c r="J718" s="7" t="str">
        <f>IF(K718='วิชา-ชั้นที่สอน'!$B$17,'วิชา-ชั้นที่สอน'!$A$17,IF(K718='วิชา-ชั้นที่สอน'!$B$18,'วิชา-ชั้นที่สอน'!$A$18,IF(K718='วิชา-ชั้นที่สอน'!$B$19,'วิชา-ชั้นที่สอน'!$A$19,IF(K718='วิชา-ชั้นที่สอน'!$B$20,'วิชา-ชั้นที่สอน'!$A$20,IF(K718='วิชา-ชั้นที่สอน'!$B$21,'วิชา-ชั้นที่สอน'!$A$21,IF(K718='วิชา-ชั้นที่สอน'!$B$22,'วิชา-ชั้นที่สอน'!$A$22,IF(K718='วิชา-ชั้นที่สอน'!$B$23,'วิชา-ชั้นที่สอน'!$A$23,"-")))))))</f>
        <v>-</v>
      </c>
      <c r="L718" s="7" t="str">
        <f>IF(J718=0,"",IF(J718="-","",IF(J718="","",VLOOKUP(J718,'วิชา-ชั้นที่สอน'!$A$3:$F$59,3,FALSE))))</f>
        <v/>
      </c>
      <c r="M718" s="7" t="str">
        <f>IF(L718=$M$4,MAX(M$1:$M717)+1,"")</f>
        <v/>
      </c>
      <c r="N718" s="7" t="str">
        <f>IF($L718=N$4,MAX(N$1:N717)+1,"")</f>
        <v/>
      </c>
      <c r="O718" s="7" t="str">
        <f>IF($L718=O$4,MAX(O$1:O717)+1,"")</f>
        <v/>
      </c>
      <c r="P718" s="7" t="str">
        <f>IF($L718=P$4,MAX(P$1:P717)+1,"")</f>
        <v/>
      </c>
      <c r="Q718" s="7" t="str">
        <f>IF($L718=Q$4,MAX(Q$1:Q717)+1,"")</f>
        <v/>
      </c>
      <c r="R718" s="7" t="str">
        <f>IF($L718=R$4,MAX(R$1:R717)+1,"")</f>
        <v/>
      </c>
      <c r="S718" s="7" t="str">
        <f>IF($L718=S$4,MAX(S$1:S717)+1,"")</f>
        <v/>
      </c>
      <c r="T718" s="7" t="str">
        <f>IF($L718=T$4,MAX(T$1:T717)+1,"")</f>
        <v/>
      </c>
      <c r="U718" s="7" t="str">
        <f>IF($L718=U$4,MAX(U$1:U717)+1,"")</f>
        <v/>
      </c>
      <c r="V718" s="6">
        <f t="shared" si="47"/>
        <v>0</v>
      </c>
      <c r="X718" s="7" t="str">
        <f>IF($J718=X$4,MAX(X$1:X717)+1,"")</f>
        <v/>
      </c>
      <c r="Y718" s="7" t="str">
        <f>IF($J718=Y$4,MAX(Y$1:Y717)+1,"")</f>
        <v/>
      </c>
      <c r="Z718" s="7" t="str">
        <f>IF($J718=Z$4,MAX(Z$1:Z717)+1,"")</f>
        <v/>
      </c>
      <c r="AA718" s="7" t="str">
        <f>IF($J718=AA$4,MAX(AA$1:AA717)+1,"")</f>
        <v/>
      </c>
      <c r="AB718" s="7" t="str">
        <f>IF($J718=AB$4,MAX(AB$1:AB717)+1,"")</f>
        <v/>
      </c>
      <c r="AC718" s="7" t="str">
        <f>IF($J718=AC$4,MAX(AC$1:AC717)+1,"")</f>
        <v/>
      </c>
      <c r="AD718" s="7" t="str">
        <f>IF($J718=AD$4,MAX(AD$1:AD717)+1,"")</f>
        <v/>
      </c>
      <c r="AE718" s="7" t="str">
        <f>IF($J718=AE$4,MAX(AE$1:AE717)+1,"")</f>
        <v/>
      </c>
      <c r="AF718" s="7" t="str">
        <f>IF($J718=AF$4,MAX(AF$1:AF717)+1,"")</f>
        <v/>
      </c>
      <c r="AG718" s="7" t="str">
        <f>IF($J718=AG$4,MAX(AG$1:AG717)+1,"")</f>
        <v/>
      </c>
      <c r="AH718" s="7" t="str">
        <f>IF($J718=AH$4,MAX(AH$1:AH717)+1,"")</f>
        <v/>
      </c>
      <c r="AI718" s="7" t="str">
        <f>IF($J718=AI$4,MAX(AI$1:AI717)+1,"")</f>
        <v/>
      </c>
      <c r="AJ718" s="7" t="str">
        <f>IF($J718=AJ$4,MAX(AJ$1:AJ717)+1,"")</f>
        <v/>
      </c>
      <c r="AK718" s="7" t="str">
        <f>IF($J718=AK$4,MAX(AK$1:AK717)+1,"")</f>
        <v/>
      </c>
      <c r="AL718" s="7" t="str">
        <f>IF($J718=AL$4,MAX(AL$1:AL717)+1,"")</f>
        <v/>
      </c>
      <c r="AM718" s="7" t="str">
        <f>IF($J718=AM$4,MAX(AM$1:AM717)+1,"")</f>
        <v/>
      </c>
      <c r="AN718" s="7" t="str">
        <f>IF($J718=AN$4,MAX(AN$1:AN717)+1,"")</f>
        <v/>
      </c>
      <c r="AO718" s="7" t="str">
        <f>IF($J718=AO$4,MAX(AO$1:AO717)+1,"")</f>
        <v/>
      </c>
      <c r="AP718" s="7" t="str">
        <f>IF($J718=AP$4,MAX(AP$1:AP717)+1,"")</f>
        <v/>
      </c>
      <c r="AQ718" s="7" t="str">
        <f>IF($J718=AQ$4,MAX(AQ$1:AQ717)+1,"")</f>
        <v/>
      </c>
      <c r="AR718" s="7" t="str">
        <f>IF($J718=AR$4,MAX(AR$1:AR717)+1,"")</f>
        <v/>
      </c>
      <c r="AS718" s="7" t="str">
        <f>IF($J718=AS$4,MAX(AS$1:AS717)+1,"")</f>
        <v/>
      </c>
      <c r="AT718" s="7" t="str">
        <f>IF($J718=AT$4,MAX(AT$1:AT717)+1,"")</f>
        <v/>
      </c>
      <c r="AU718" s="7" t="str">
        <f>IF($J718=AU$4,MAX(AU$1:AU717)+1,"")</f>
        <v/>
      </c>
      <c r="AV718" s="7" t="str">
        <f>IF($J718=AV$4,MAX(AV$1:AV717)+1,"")</f>
        <v/>
      </c>
      <c r="AW718" s="7" t="str">
        <f>IF($J718=AW$4,MAX(AW$1:AW717)+1,"")</f>
        <v/>
      </c>
      <c r="AX718" s="7" t="str">
        <f>IF($J718=AX$4,MAX(AX$1:AX717)+1,"")</f>
        <v/>
      </c>
      <c r="AY718" s="7" t="str">
        <f>IF($J718=AY$4,MAX(AY$1:AY717)+1,"")</f>
        <v/>
      </c>
      <c r="AZ718" s="7" t="str">
        <f>IF($J718=AZ$4,MAX(AZ$1:AZ717)+1,"")</f>
        <v/>
      </c>
      <c r="BA718" s="7" t="str">
        <f>IF($J718=BA$4,MAX(BA$1:BA717)+1,"")</f>
        <v/>
      </c>
      <c r="BB718" s="7" t="str">
        <f>IF($J718=BB$4,MAX(BB$1:BB717)+1,"")</f>
        <v/>
      </c>
      <c r="BC718" s="7" t="str">
        <f>IF($J718=BC$4,MAX(BC$1:BC717)+1,"")</f>
        <v/>
      </c>
      <c r="BD718" s="7" t="str">
        <f>IF($J718=BD$4,MAX(BD$1:BD717)+1,"")</f>
        <v/>
      </c>
      <c r="BE718" s="7" t="str">
        <f>IF($J718=BE$4,MAX(BE$1:BE717)+1,"")</f>
        <v/>
      </c>
      <c r="BF718" s="7" t="str">
        <f>IF($J718=BF$4,MAX(BF$1:BF717)+1,"")</f>
        <v/>
      </c>
      <c r="BG718" s="7" t="str">
        <f>IF($J718=BG$4,MAX(BG$1:BG717)+1,"")</f>
        <v/>
      </c>
      <c r="BH718" s="7" t="str">
        <f>IF($J718=BH$4,MAX(BH$1:BH717)+1,"")</f>
        <v/>
      </c>
      <c r="BI718" s="6">
        <f t="shared" si="48"/>
        <v>0</v>
      </c>
    </row>
    <row r="719" spans="1:61">
      <c r="A719" s="6" t="str">
        <f t="shared" si="46"/>
        <v>-</v>
      </c>
      <c r="B719" s="6" t="str">
        <f t="shared" si="45"/>
        <v>--0</v>
      </c>
      <c r="J719" s="7" t="str">
        <f>IF(K719='วิชา-ชั้นที่สอน'!$B$17,'วิชา-ชั้นที่สอน'!$A$17,IF(K719='วิชา-ชั้นที่สอน'!$B$18,'วิชา-ชั้นที่สอน'!$A$18,IF(K719='วิชา-ชั้นที่สอน'!$B$19,'วิชา-ชั้นที่สอน'!$A$19,IF(K719='วิชา-ชั้นที่สอน'!$B$20,'วิชา-ชั้นที่สอน'!$A$20,IF(K719='วิชา-ชั้นที่สอน'!$B$21,'วิชา-ชั้นที่สอน'!$A$21,IF(K719='วิชา-ชั้นที่สอน'!$B$22,'วิชา-ชั้นที่สอน'!$A$22,IF(K719='วิชา-ชั้นที่สอน'!$B$23,'วิชา-ชั้นที่สอน'!$A$23,"-")))))))</f>
        <v>-</v>
      </c>
      <c r="L719" s="7" t="str">
        <f>IF(J719=0,"",IF(J719="-","",IF(J719="","",VLOOKUP(J719,'วิชา-ชั้นที่สอน'!$A$3:$F$59,3,FALSE))))</f>
        <v/>
      </c>
      <c r="M719" s="7" t="str">
        <f>IF(L719=$M$4,MAX(M$1:$M718)+1,"")</f>
        <v/>
      </c>
      <c r="N719" s="7" t="str">
        <f>IF($L719=N$4,MAX(N$1:N718)+1,"")</f>
        <v/>
      </c>
      <c r="O719" s="7" t="str">
        <f>IF($L719=O$4,MAX(O$1:O718)+1,"")</f>
        <v/>
      </c>
      <c r="P719" s="7" t="str">
        <f>IF($L719=P$4,MAX(P$1:P718)+1,"")</f>
        <v/>
      </c>
      <c r="Q719" s="7" t="str">
        <f>IF($L719=Q$4,MAX(Q$1:Q718)+1,"")</f>
        <v/>
      </c>
      <c r="R719" s="7" t="str">
        <f>IF($L719=R$4,MAX(R$1:R718)+1,"")</f>
        <v/>
      </c>
      <c r="S719" s="7" t="str">
        <f>IF($L719=S$4,MAX(S$1:S718)+1,"")</f>
        <v/>
      </c>
      <c r="T719" s="7" t="str">
        <f>IF($L719=T$4,MAX(T$1:T718)+1,"")</f>
        <v/>
      </c>
      <c r="U719" s="7" t="str">
        <f>IF($L719=U$4,MAX(U$1:U718)+1,"")</f>
        <v/>
      </c>
      <c r="V719" s="6">
        <f t="shared" si="47"/>
        <v>0</v>
      </c>
      <c r="X719" s="7" t="str">
        <f>IF($J719=X$4,MAX(X$1:X718)+1,"")</f>
        <v/>
      </c>
      <c r="Y719" s="7" t="str">
        <f>IF($J719=Y$4,MAX(Y$1:Y718)+1,"")</f>
        <v/>
      </c>
      <c r="Z719" s="7" t="str">
        <f>IF($J719=Z$4,MAX(Z$1:Z718)+1,"")</f>
        <v/>
      </c>
      <c r="AA719" s="7" t="str">
        <f>IF($J719=AA$4,MAX(AA$1:AA718)+1,"")</f>
        <v/>
      </c>
      <c r="AB719" s="7" t="str">
        <f>IF($J719=AB$4,MAX(AB$1:AB718)+1,"")</f>
        <v/>
      </c>
      <c r="AC719" s="7" t="str">
        <f>IF($J719=AC$4,MAX(AC$1:AC718)+1,"")</f>
        <v/>
      </c>
      <c r="AD719" s="7" t="str">
        <f>IF($J719=AD$4,MAX(AD$1:AD718)+1,"")</f>
        <v/>
      </c>
      <c r="AE719" s="7" t="str">
        <f>IF($J719=AE$4,MAX(AE$1:AE718)+1,"")</f>
        <v/>
      </c>
      <c r="AF719" s="7" t="str">
        <f>IF($J719=AF$4,MAX(AF$1:AF718)+1,"")</f>
        <v/>
      </c>
      <c r="AG719" s="7" t="str">
        <f>IF($J719=AG$4,MAX(AG$1:AG718)+1,"")</f>
        <v/>
      </c>
      <c r="AH719" s="7" t="str">
        <f>IF($J719=AH$4,MAX(AH$1:AH718)+1,"")</f>
        <v/>
      </c>
      <c r="AI719" s="7" t="str">
        <f>IF($J719=AI$4,MAX(AI$1:AI718)+1,"")</f>
        <v/>
      </c>
      <c r="AJ719" s="7" t="str">
        <f>IF($J719=AJ$4,MAX(AJ$1:AJ718)+1,"")</f>
        <v/>
      </c>
      <c r="AK719" s="7" t="str">
        <f>IF($J719=AK$4,MAX(AK$1:AK718)+1,"")</f>
        <v/>
      </c>
      <c r="AL719" s="7" t="str">
        <f>IF($J719=AL$4,MAX(AL$1:AL718)+1,"")</f>
        <v/>
      </c>
      <c r="AM719" s="7" t="str">
        <f>IF($J719=AM$4,MAX(AM$1:AM718)+1,"")</f>
        <v/>
      </c>
      <c r="AN719" s="7" t="str">
        <f>IF($J719=AN$4,MAX(AN$1:AN718)+1,"")</f>
        <v/>
      </c>
      <c r="AO719" s="7" t="str">
        <f>IF($J719=AO$4,MAX(AO$1:AO718)+1,"")</f>
        <v/>
      </c>
      <c r="AP719" s="7" t="str">
        <f>IF($J719=AP$4,MAX(AP$1:AP718)+1,"")</f>
        <v/>
      </c>
      <c r="AQ719" s="7" t="str">
        <f>IF($J719=AQ$4,MAX(AQ$1:AQ718)+1,"")</f>
        <v/>
      </c>
      <c r="AR719" s="7" t="str">
        <f>IF($J719=AR$4,MAX(AR$1:AR718)+1,"")</f>
        <v/>
      </c>
      <c r="AS719" s="7" t="str">
        <f>IF($J719=AS$4,MAX(AS$1:AS718)+1,"")</f>
        <v/>
      </c>
      <c r="AT719" s="7" t="str">
        <f>IF($J719=AT$4,MAX(AT$1:AT718)+1,"")</f>
        <v/>
      </c>
      <c r="AU719" s="7" t="str">
        <f>IF($J719=AU$4,MAX(AU$1:AU718)+1,"")</f>
        <v/>
      </c>
      <c r="AV719" s="7" t="str">
        <f>IF($J719=AV$4,MAX(AV$1:AV718)+1,"")</f>
        <v/>
      </c>
      <c r="AW719" s="7" t="str">
        <f>IF($J719=AW$4,MAX(AW$1:AW718)+1,"")</f>
        <v/>
      </c>
      <c r="AX719" s="7" t="str">
        <f>IF($J719=AX$4,MAX(AX$1:AX718)+1,"")</f>
        <v/>
      </c>
      <c r="AY719" s="7" t="str">
        <f>IF($J719=AY$4,MAX(AY$1:AY718)+1,"")</f>
        <v/>
      </c>
      <c r="AZ719" s="7" t="str">
        <f>IF($J719=AZ$4,MAX(AZ$1:AZ718)+1,"")</f>
        <v/>
      </c>
      <c r="BA719" s="7" t="str">
        <f>IF($J719=BA$4,MAX(BA$1:BA718)+1,"")</f>
        <v/>
      </c>
      <c r="BB719" s="7" t="str">
        <f>IF($J719=BB$4,MAX(BB$1:BB718)+1,"")</f>
        <v/>
      </c>
      <c r="BC719" s="7" t="str">
        <f>IF($J719=BC$4,MAX(BC$1:BC718)+1,"")</f>
        <v/>
      </c>
      <c r="BD719" s="7" t="str">
        <f>IF($J719=BD$4,MAX(BD$1:BD718)+1,"")</f>
        <v/>
      </c>
      <c r="BE719" s="7" t="str">
        <f>IF($J719=BE$4,MAX(BE$1:BE718)+1,"")</f>
        <v/>
      </c>
      <c r="BF719" s="7" t="str">
        <f>IF($J719=BF$4,MAX(BF$1:BF718)+1,"")</f>
        <v/>
      </c>
      <c r="BG719" s="7" t="str">
        <f>IF($J719=BG$4,MAX(BG$1:BG718)+1,"")</f>
        <v/>
      </c>
      <c r="BH719" s="7" t="str">
        <f>IF($J719=BH$4,MAX(BH$1:BH718)+1,"")</f>
        <v/>
      </c>
      <c r="BI719" s="6">
        <f t="shared" si="48"/>
        <v>0</v>
      </c>
    </row>
    <row r="720" spans="1:61">
      <c r="A720" s="6" t="str">
        <f t="shared" si="46"/>
        <v>-</v>
      </c>
      <c r="B720" s="6" t="str">
        <f t="shared" si="45"/>
        <v>--0</v>
      </c>
      <c r="J720" s="7" t="str">
        <f>IF(K720='วิชา-ชั้นที่สอน'!$B$17,'วิชา-ชั้นที่สอน'!$A$17,IF(K720='วิชา-ชั้นที่สอน'!$B$18,'วิชา-ชั้นที่สอน'!$A$18,IF(K720='วิชา-ชั้นที่สอน'!$B$19,'วิชา-ชั้นที่สอน'!$A$19,IF(K720='วิชา-ชั้นที่สอน'!$B$20,'วิชา-ชั้นที่สอน'!$A$20,IF(K720='วิชา-ชั้นที่สอน'!$B$21,'วิชา-ชั้นที่สอน'!$A$21,IF(K720='วิชา-ชั้นที่สอน'!$B$22,'วิชา-ชั้นที่สอน'!$A$22,IF(K720='วิชา-ชั้นที่สอน'!$B$23,'วิชา-ชั้นที่สอน'!$A$23,"-")))))))</f>
        <v>-</v>
      </c>
      <c r="L720" s="7" t="str">
        <f>IF(J720=0,"",IF(J720="-","",IF(J720="","",VLOOKUP(J720,'วิชา-ชั้นที่สอน'!$A$3:$F$59,3,FALSE))))</f>
        <v/>
      </c>
      <c r="M720" s="7" t="str">
        <f>IF(L720=$M$4,MAX(M$1:$M719)+1,"")</f>
        <v/>
      </c>
      <c r="N720" s="7" t="str">
        <f>IF($L720=N$4,MAX(N$1:N719)+1,"")</f>
        <v/>
      </c>
      <c r="O720" s="7" t="str">
        <f>IF($L720=O$4,MAX(O$1:O719)+1,"")</f>
        <v/>
      </c>
      <c r="P720" s="7" t="str">
        <f>IF($L720=P$4,MAX(P$1:P719)+1,"")</f>
        <v/>
      </c>
      <c r="Q720" s="7" t="str">
        <f>IF($L720=Q$4,MAX(Q$1:Q719)+1,"")</f>
        <v/>
      </c>
      <c r="R720" s="7" t="str">
        <f>IF($L720=R$4,MAX(R$1:R719)+1,"")</f>
        <v/>
      </c>
      <c r="S720" s="7" t="str">
        <f>IF($L720=S$4,MAX(S$1:S719)+1,"")</f>
        <v/>
      </c>
      <c r="T720" s="7" t="str">
        <f>IF($L720=T$4,MAX(T$1:T719)+1,"")</f>
        <v/>
      </c>
      <c r="U720" s="7" t="str">
        <f>IF($L720=U$4,MAX(U$1:U719)+1,"")</f>
        <v/>
      </c>
      <c r="V720" s="6">
        <f t="shared" si="47"/>
        <v>0</v>
      </c>
      <c r="X720" s="7" t="str">
        <f>IF($J720=X$4,MAX(X$1:X719)+1,"")</f>
        <v/>
      </c>
      <c r="Y720" s="7" t="str">
        <f>IF($J720=Y$4,MAX(Y$1:Y719)+1,"")</f>
        <v/>
      </c>
      <c r="Z720" s="7" t="str">
        <f>IF($J720=Z$4,MAX(Z$1:Z719)+1,"")</f>
        <v/>
      </c>
      <c r="AA720" s="7" t="str">
        <f>IF($J720=AA$4,MAX(AA$1:AA719)+1,"")</f>
        <v/>
      </c>
      <c r="AB720" s="7" t="str">
        <f>IF($J720=AB$4,MAX(AB$1:AB719)+1,"")</f>
        <v/>
      </c>
      <c r="AC720" s="7" t="str">
        <f>IF($J720=AC$4,MAX(AC$1:AC719)+1,"")</f>
        <v/>
      </c>
      <c r="AD720" s="7" t="str">
        <f>IF($J720=AD$4,MAX(AD$1:AD719)+1,"")</f>
        <v/>
      </c>
      <c r="AE720" s="7" t="str">
        <f>IF($J720=AE$4,MAX(AE$1:AE719)+1,"")</f>
        <v/>
      </c>
      <c r="AF720" s="7" t="str">
        <f>IF($J720=AF$4,MAX(AF$1:AF719)+1,"")</f>
        <v/>
      </c>
      <c r="AG720" s="7" t="str">
        <f>IF($J720=AG$4,MAX(AG$1:AG719)+1,"")</f>
        <v/>
      </c>
      <c r="AH720" s="7" t="str">
        <f>IF($J720=AH$4,MAX(AH$1:AH719)+1,"")</f>
        <v/>
      </c>
      <c r="AI720" s="7" t="str">
        <f>IF($J720=AI$4,MAX(AI$1:AI719)+1,"")</f>
        <v/>
      </c>
      <c r="AJ720" s="7" t="str">
        <f>IF($J720=AJ$4,MAX(AJ$1:AJ719)+1,"")</f>
        <v/>
      </c>
      <c r="AK720" s="7" t="str">
        <f>IF($J720=AK$4,MAX(AK$1:AK719)+1,"")</f>
        <v/>
      </c>
      <c r="AL720" s="7" t="str">
        <f>IF($J720=AL$4,MAX(AL$1:AL719)+1,"")</f>
        <v/>
      </c>
      <c r="AM720" s="7" t="str">
        <f>IF($J720=AM$4,MAX(AM$1:AM719)+1,"")</f>
        <v/>
      </c>
      <c r="AN720" s="7" t="str">
        <f>IF($J720=AN$4,MAX(AN$1:AN719)+1,"")</f>
        <v/>
      </c>
      <c r="AO720" s="7" t="str">
        <f>IF($J720=AO$4,MAX(AO$1:AO719)+1,"")</f>
        <v/>
      </c>
      <c r="AP720" s="7" t="str">
        <f>IF($J720=AP$4,MAX(AP$1:AP719)+1,"")</f>
        <v/>
      </c>
      <c r="AQ720" s="7" t="str">
        <f>IF($J720=AQ$4,MAX(AQ$1:AQ719)+1,"")</f>
        <v/>
      </c>
      <c r="AR720" s="7" t="str">
        <f>IF($J720=AR$4,MAX(AR$1:AR719)+1,"")</f>
        <v/>
      </c>
      <c r="AS720" s="7" t="str">
        <f>IF($J720=AS$4,MAX(AS$1:AS719)+1,"")</f>
        <v/>
      </c>
      <c r="AT720" s="7" t="str">
        <f>IF($J720=AT$4,MAX(AT$1:AT719)+1,"")</f>
        <v/>
      </c>
      <c r="AU720" s="7" t="str">
        <f>IF($J720=AU$4,MAX(AU$1:AU719)+1,"")</f>
        <v/>
      </c>
      <c r="AV720" s="7" t="str">
        <f>IF($J720=AV$4,MAX(AV$1:AV719)+1,"")</f>
        <v/>
      </c>
      <c r="AW720" s="7" t="str">
        <f>IF($J720=AW$4,MAX(AW$1:AW719)+1,"")</f>
        <v/>
      </c>
      <c r="AX720" s="7" t="str">
        <f>IF($J720=AX$4,MAX(AX$1:AX719)+1,"")</f>
        <v/>
      </c>
      <c r="AY720" s="7" t="str">
        <f>IF($J720=AY$4,MAX(AY$1:AY719)+1,"")</f>
        <v/>
      </c>
      <c r="AZ720" s="7" t="str">
        <f>IF($J720=AZ$4,MAX(AZ$1:AZ719)+1,"")</f>
        <v/>
      </c>
      <c r="BA720" s="7" t="str">
        <f>IF($J720=BA$4,MAX(BA$1:BA719)+1,"")</f>
        <v/>
      </c>
      <c r="BB720" s="7" t="str">
        <f>IF($J720=BB$4,MAX(BB$1:BB719)+1,"")</f>
        <v/>
      </c>
      <c r="BC720" s="7" t="str">
        <f>IF($J720=BC$4,MAX(BC$1:BC719)+1,"")</f>
        <v/>
      </c>
      <c r="BD720" s="7" t="str">
        <f>IF($J720=BD$4,MAX(BD$1:BD719)+1,"")</f>
        <v/>
      </c>
      <c r="BE720" s="7" t="str">
        <f>IF($J720=BE$4,MAX(BE$1:BE719)+1,"")</f>
        <v/>
      </c>
      <c r="BF720" s="7" t="str">
        <f>IF($J720=BF$4,MAX(BF$1:BF719)+1,"")</f>
        <v/>
      </c>
      <c r="BG720" s="7" t="str">
        <f>IF($J720=BG$4,MAX(BG$1:BG719)+1,"")</f>
        <v/>
      </c>
      <c r="BH720" s="7" t="str">
        <f>IF($J720=BH$4,MAX(BH$1:BH719)+1,"")</f>
        <v/>
      </c>
      <c r="BI720" s="6">
        <f t="shared" si="48"/>
        <v>0</v>
      </c>
    </row>
    <row r="721" spans="1:61">
      <c r="A721" s="6" t="str">
        <f t="shared" si="46"/>
        <v>-</v>
      </c>
      <c r="B721" s="6" t="str">
        <f t="shared" si="45"/>
        <v>--0</v>
      </c>
      <c r="J721" s="7" t="str">
        <f>IF(K721='วิชา-ชั้นที่สอน'!$B$17,'วิชา-ชั้นที่สอน'!$A$17,IF(K721='วิชา-ชั้นที่สอน'!$B$18,'วิชา-ชั้นที่สอน'!$A$18,IF(K721='วิชา-ชั้นที่สอน'!$B$19,'วิชา-ชั้นที่สอน'!$A$19,IF(K721='วิชา-ชั้นที่สอน'!$B$20,'วิชา-ชั้นที่สอน'!$A$20,IF(K721='วิชา-ชั้นที่สอน'!$B$21,'วิชา-ชั้นที่สอน'!$A$21,IF(K721='วิชา-ชั้นที่สอน'!$B$22,'วิชา-ชั้นที่สอน'!$A$22,IF(K721='วิชา-ชั้นที่สอน'!$B$23,'วิชา-ชั้นที่สอน'!$A$23,"-")))))))</f>
        <v>-</v>
      </c>
      <c r="L721" s="7" t="str">
        <f>IF(J721=0,"",IF(J721="-","",IF(J721="","",VLOOKUP(J721,'วิชา-ชั้นที่สอน'!$A$3:$F$59,3,FALSE))))</f>
        <v/>
      </c>
      <c r="M721" s="7" t="str">
        <f>IF(L721=$M$4,MAX(M$1:$M720)+1,"")</f>
        <v/>
      </c>
      <c r="N721" s="7" t="str">
        <f>IF($L721=N$4,MAX(N$1:N720)+1,"")</f>
        <v/>
      </c>
      <c r="O721" s="7" t="str">
        <f>IF($L721=O$4,MAX(O$1:O720)+1,"")</f>
        <v/>
      </c>
      <c r="P721" s="7" t="str">
        <f>IF($L721=P$4,MAX(P$1:P720)+1,"")</f>
        <v/>
      </c>
      <c r="Q721" s="7" t="str">
        <f>IF($L721=Q$4,MAX(Q$1:Q720)+1,"")</f>
        <v/>
      </c>
      <c r="R721" s="7" t="str">
        <f>IF($L721=R$4,MAX(R$1:R720)+1,"")</f>
        <v/>
      </c>
      <c r="S721" s="7" t="str">
        <f>IF($L721=S$4,MAX(S$1:S720)+1,"")</f>
        <v/>
      </c>
      <c r="T721" s="7" t="str">
        <f>IF($L721=T$4,MAX(T$1:T720)+1,"")</f>
        <v/>
      </c>
      <c r="U721" s="7" t="str">
        <f>IF($L721=U$4,MAX(U$1:U720)+1,"")</f>
        <v/>
      </c>
      <c r="V721" s="6">
        <f t="shared" si="47"/>
        <v>0</v>
      </c>
      <c r="X721" s="7" t="str">
        <f>IF($J721=X$4,MAX(X$1:X720)+1,"")</f>
        <v/>
      </c>
      <c r="Y721" s="7" t="str">
        <f>IF($J721=Y$4,MAX(Y$1:Y720)+1,"")</f>
        <v/>
      </c>
      <c r="Z721" s="7" t="str">
        <f>IF($J721=Z$4,MAX(Z$1:Z720)+1,"")</f>
        <v/>
      </c>
      <c r="AA721" s="7" t="str">
        <f>IF($J721=AA$4,MAX(AA$1:AA720)+1,"")</f>
        <v/>
      </c>
      <c r="AB721" s="7" t="str">
        <f>IF($J721=AB$4,MAX(AB$1:AB720)+1,"")</f>
        <v/>
      </c>
      <c r="AC721" s="7" t="str">
        <f>IF($J721=AC$4,MAX(AC$1:AC720)+1,"")</f>
        <v/>
      </c>
      <c r="AD721" s="7" t="str">
        <f>IF($J721=AD$4,MAX(AD$1:AD720)+1,"")</f>
        <v/>
      </c>
      <c r="AE721" s="7" t="str">
        <f>IF($J721=AE$4,MAX(AE$1:AE720)+1,"")</f>
        <v/>
      </c>
      <c r="AF721" s="7" t="str">
        <f>IF($J721=AF$4,MAX(AF$1:AF720)+1,"")</f>
        <v/>
      </c>
      <c r="AG721" s="7" t="str">
        <f>IF($J721=AG$4,MAX(AG$1:AG720)+1,"")</f>
        <v/>
      </c>
      <c r="AH721" s="7" t="str">
        <f>IF($J721=AH$4,MAX(AH$1:AH720)+1,"")</f>
        <v/>
      </c>
      <c r="AI721" s="7" t="str">
        <f>IF($J721=AI$4,MAX(AI$1:AI720)+1,"")</f>
        <v/>
      </c>
      <c r="AJ721" s="7" t="str">
        <f>IF($J721=AJ$4,MAX(AJ$1:AJ720)+1,"")</f>
        <v/>
      </c>
      <c r="AK721" s="7" t="str">
        <f>IF($J721=AK$4,MAX(AK$1:AK720)+1,"")</f>
        <v/>
      </c>
      <c r="AL721" s="7" t="str">
        <f>IF($J721=AL$4,MAX(AL$1:AL720)+1,"")</f>
        <v/>
      </c>
      <c r="AM721" s="7" t="str">
        <f>IF($J721=AM$4,MAX(AM$1:AM720)+1,"")</f>
        <v/>
      </c>
      <c r="AN721" s="7" t="str">
        <f>IF($J721=AN$4,MAX(AN$1:AN720)+1,"")</f>
        <v/>
      </c>
      <c r="AO721" s="7" t="str">
        <f>IF($J721=AO$4,MAX(AO$1:AO720)+1,"")</f>
        <v/>
      </c>
      <c r="AP721" s="7" t="str">
        <f>IF($J721=AP$4,MAX(AP$1:AP720)+1,"")</f>
        <v/>
      </c>
      <c r="AQ721" s="7" t="str">
        <f>IF($J721=AQ$4,MAX(AQ$1:AQ720)+1,"")</f>
        <v/>
      </c>
      <c r="AR721" s="7" t="str">
        <f>IF($J721=AR$4,MAX(AR$1:AR720)+1,"")</f>
        <v/>
      </c>
      <c r="AS721" s="7" t="str">
        <f>IF($J721=AS$4,MAX(AS$1:AS720)+1,"")</f>
        <v/>
      </c>
      <c r="AT721" s="7" t="str">
        <f>IF($J721=AT$4,MAX(AT$1:AT720)+1,"")</f>
        <v/>
      </c>
      <c r="AU721" s="7" t="str">
        <f>IF($J721=AU$4,MAX(AU$1:AU720)+1,"")</f>
        <v/>
      </c>
      <c r="AV721" s="7" t="str">
        <f>IF($J721=AV$4,MAX(AV$1:AV720)+1,"")</f>
        <v/>
      </c>
      <c r="AW721" s="7" t="str">
        <f>IF($J721=AW$4,MAX(AW$1:AW720)+1,"")</f>
        <v/>
      </c>
      <c r="AX721" s="7" t="str">
        <f>IF($J721=AX$4,MAX(AX$1:AX720)+1,"")</f>
        <v/>
      </c>
      <c r="AY721" s="7" t="str">
        <f>IF($J721=AY$4,MAX(AY$1:AY720)+1,"")</f>
        <v/>
      </c>
      <c r="AZ721" s="7" t="str">
        <f>IF($J721=AZ$4,MAX(AZ$1:AZ720)+1,"")</f>
        <v/>
      </c>
      <c r="BA721" s="7" t="str">
        <f>IF($J721=BA$4,MAX(BA$1:BA720)+1,"")</f>
        <v/>
      </c>
      <c r="BB721" s="7" t="str">
        <f>IF($J721=BB$4,MAX(BB$1:BB720)+1,"")</f>
        <v/>
      </c>
      <c r="BC721" s="7" t="str">
        <f>IF($J721=BC$4,MAX(BC$1:BC720)+1,"")</f>
        <v/>
      </c>
      <c r="BD721" s="7" t="str">
        <f>IF($J721=BD$4,MAX(BD$1:BD720)+1,"")</f>
        <v/>
      </c>
      <c r="BE721" s="7" t="str">
        <f>IF($J721=BE$4,MAX(BE$1:BE720)+1,"")</f>
        <v/>
      </c>
      <c r="BF721" s="7" t="str">
        <f>IF($J721=BF$4,MAX(BF$1:BF720)+1,"")</f>
        <v/>
      </c>
      <c r="BG721" s="7" t="str">
        <f>IF($J721=BG$4,MAX(BG$1:BG720)+1,"")</f>
        <v/>
      </c>
      <c r="BH721" s="7" t="str">
        <f>IF($J721=BH$4,MAX(BH$1:BH720)+1,"")</f>
        <v/>
      </c>
      <c r="BI721" s="6">
        <f t="shared" si="48"/>
        <v>0</v>
      </c>
    </row>
    <row r="722" spans="1:61">
      <c r="A722" s="6" t="str">
        <f t="shared" si="46"/>
        <v>-</v>
      </c>
      <c r="B722" s="6" t="str">
        <f t="shared" si="45"/>
        <v>--0</v>
      </c>
      <c r="J722" s="7" t="str">
        <f>IF(K722='วิชา-ชั้นที่สอน'!$B$17,'วิชา-ชั้นที่สอน'!$A$17,IF(K722='วิชา-ชั้นที่สอน'!$B$18,'วิชา-ชั้นที่สอน'!$A$18,IF(K722='วิชา-ชั้นที่สอน'!$B$19,'วิชา-ชั้นที่สอน'!$A$19,IF(K722='วิชา-ชั้นที่สอน'!$B$20,'วิชา-ชั้นที่สอน'!$A$20,IF(K722='วิชา-ชั้นที่สอน'!$B$21,'วิชา-ชั้นที่สอน'!$A$21,IF(K722='วิชา-ชั้นที่สอน'!$B$22,'วิชา-ชั้นที่สอน'!$A$22,IF(K722='วิชา-ชั้นที่สอน'!$B$23,'วิชา-ชั้นที่สอน'!$A$23,"-")))))))</f>
        <v>-</v>
      </c>
      <c r="L722" s="7" t="str">
        <f>IF(J722=0,"",IF(J722="-","",IF(J722="","",VLOOKUP(J722,'วิชา-ชั้นที่สอน'!$A$3:$F$59,3,FALSE))))</f>
        <v/>
      </c>
      <c r="M722" s="7" t="str">
        <f>IF(L722=$M$4,MAX(M$1:$M721)+1,"")</f>
        <v/>
      </c>
      <c r="N722" s="7" t="str">
        <f>IF($L722=N$4,MAX(N$1:N721)+1,"")</f>
        <v/>
      </c>
      <c r="O722" s="7" t="str">
        <f>IF($L722=O$4,MAX(O$1:O721)+1,"")</f>
        <v/>
      </c>
      <c r="P722" s="7" t="str">
        <f>IF($L722=P$4,MAX(P$1:P721)+1,"")</f>
        <v/>
      </c>
      <c r="Q722" s="7" t="str">
        <f>IF($L722=Q$4,MAX(Q$1:Q721)+1,"")</f>
        <v/>
      </c>
      <c r="R722" s="7" t="str">
        <f>IF($L722=R$4,MAX(R$1:R721)+1,"")</f>
        <v/>
      </c>
      <c r="S722" s="7" t="str">
        <f>IF($L722=S$4,MAX(S$1:S721)+1,"")</f>
        <v/>
      </c>
      <c r="T722" s="7" t="str">
        <f>IF($L722=T$4,MAX(T$1:T721)+1,"")</f>
        <v/>
      </c>
      <c r="U722" s="7" t="str">
        <f>IF($L722=U$4,MAX(U$1:U721)+1,"")</f>
        <v/>
      </c>
      <c r="V722" s="6">
        <f t="shared" si="47"/>
        <v>0</v>
      </c>
      <c r="X722" s="7" t="str">
        <f>IF($J722=X$4,MAX(X$1:X721)+1,"")</f>
        <v/>
      </c>
      <c r="Y722" s="7" t="str">
        <f>IF($J722=Y$4,MAX(Y$1:Y721)+1,"")</f>
        <v/>
      </c>
      <c r="Z722" s="7" t="str">
        <f>IF($J722=Z$4,MAX(Z$1:Z721)+1,"")</f>
        <v/>
      </c>
      <c r="AA722" s="7" t="str">
        <f>IF($J722=AA$4,MAX(AA$1:AA721)+1,"")</f>
        <v/>
      </c>
      <c r="AB722" s="7" t="str">
        <f>IF($J722=AB$4,MAX(AB$1:AB721)+1,"")</f>
        <v/>
      </c>
      <c r="AC722" s="7" t="str">
        <f>IF($J722=AC$4,MAX(AC$1:AC721)+1,"")</f>
        <v/>
      </c>
      <c r="AD722" s="7" t="str">
        <f>IF($J722=AD$4,MAX(AD$1:AD721)+1,"")</f>
        <v/>
      </c>
      <c r="AE722" s="7" t="str">
        <f>IF($J722=AE$4,MAX(AE$1:AE721)+1,"")</f>
        <v/>
      </c>
      <c r="AF722" s="7" t="str">
        <f>IF($J722=AF$4,MAX(AF$1:AF721)+1,"")</f>
        <v/>
      </c>
      <c r="AG722" s="7" t="str">
        <f>IF($J722=AG$4,MAX(AG$1:AG721)+1,"")</f>
        <v/>
      </c>
      <c r="AH722" s="7" t="str">
        <f>IF($J722=AH$4,MAX(AH$1:AH721)+1,"")</f>
        <v/>
      </c>
      <c r="AI722" s="7" t="str">
        <f>IF($J722=AI$4,MAX(AI$1:AI721)+1,"")</f>
        <v/>
      </c>
      <c r="AJ722" s="7" t="str">
        <f>IF($J722=AJ$4,MAX(AJ$1:AJ721)+1,"")</f>
        <v/>
      </c>
      <c r="AK722" s="7" t="str">
        <f>IF($J722=AK$4,MAX(AK$1:AK721)+1,"")</f>
        <v/>
      </c>
      <c r="AL722" s="7" t="str">
        <f>IF($J722=AL$4,MAX(AL$1:AL721)+1,"")</f>
        <v/>
      </c>
      <c r="AM722" s="7" t="str">
        <f>IF($J722=AM$4,MAX(AM$1:AM721)+1,"")</f>
        <v/>
      </c>
      <c r="AN722" s="7" t="str">
        <f>IF($J722=AN$4,MAX(AN$1:AN721)+1,"")</f>
        <v/>
      </c>
      <c r="AO722" s="7" t="str">
        <f>IF($J722=AO$4,MAX(AO$1:AO721)+1,"")</f>
        <v/>
      </c>
      <c r="AP722" s="7" t="str">
        <f>IF($J722=AP$4,MAX(AP$1:AP721)+1,"")</f>
        <v/>
      </c>
      <c r="AQ722" s="7" t="str">
        <f>IF($J722=AQ$4,MAX(AQ$1:AQ721)+1,"")</f>
        <v/>
      </c>
      <c r="AR722" s="7" t="str">
        <f>IF($J722=AR$4,MAX(AR$1:AR721)+1,"")</f>
        <v/>
      </c>
      <c r="AS722" s="7" t="str">
        <f>IF($J722=AS$4,MAX(AS$1:AS721)+1,"")</f>
        <v/>
      </c>
      <c r="AT722" s="7" t="str">
        <f>IF($J722=AT$4,MAX(AT$1:AT721)+1,"")</f>
        <v/>
      </c>
      <c r="AU722" s="7" t="str">
        <f>IF($J722=AU$4,MAX(AU$1:AU721)+1,"")</f>
        <v/>
      </c>
      <c r="AV722" s="7" t="str">
        <f>IF($J722=AV$4,MAX(AV$1:AV721)+1,"")</f>
        <v/>
      </c>
      <c r="AW722" s="7" t="str">
        <f>IF($J722=AW$4,MAX(AW$1:AW721)+1,"")</f>
        <v/>
      </c>
      <c r="AX722" s="7" t="str">
        <f>IF($J722=AX$4,MAX(AX$1:AX721)+1,"")</f>
        <v/>
      </c>
      <c r="AY722" s="7" t="str">
        <f>IF($J722=AY$4,MAX(AY$1:AY721)+1,"")</f>
        <v/>
      </c>
      <c r="AZ722" s="7" t="str">
        <f>IF($J722=AZ$4,MAX(AZ$1:AZ721)+1,"")</f>
        <v/>
      </c>
      <c r="BA722" s="7" t="str">
        <f>IF($J722=BA$4,MAX(BA$1:BA721)+1,"")</f>
        <v/>
      </c>
      <c r="BB722" s="7" t="str">
        <f>IF($J722=BB$4,MAX(BB$1:BB721)+1,"")</f>
        <v/>
      </c>
      <c r="BC722" s="7" t="str">
        <f>IF($J722=BC$4,MAX(BC$1:BC721)+1,"")</f>
        <v/>
      </c>
      <c r="BD722" s="7" t="str">
        <f>IF($J722=BD$4,MAX(BD$1:BD721)+1,"")</f>
        <v/>
      </c>
      <c r="BE722" s="7" t="str">
        <f>IF($J722=BE$4,MAX(BE$1:BE721)+1,"")</f>
        <v/>
      </c>
      <c r="BF722" s="7" t="str">
        <f>IF($J722=BF$4,MAX(BF$1:BF721)+1,"")</f>
        <v/>
      </c>
      <c r="BG722" s="7" t="str">
        <f>IF($J722=BG$4,MAX(BG$1:BG721)+1,"")</f>
        <v/>
      </c>
      <c r="BH722" s="7" t="str">
        <f>IF($J722=BH$4,MAX(BH$1:BH721)+1,"")</f>
        <v/>
      </c>
      <c r="BI722" s="6">
        <f t="shared" si="48"/>
        <v>0</v>
      </c>
    </row>
    <row r="723" spans="1:61">
      <c r="A723" s="6" t="str">
        <f t="shared" si="46"/>
        <v>-</v>
      </c>
      <c r="B723" s="6" t="str">
        <f t="shared" si="45"/>
        <v>--0</v>
      </c>
      <c r="J723" s="7" t="str">
        <f>IF(K723='วิชา-ชั้นที่สอน'!$B$17,'วิชา-ชั้นที่สอน'!$A$17,IF(K723='วิชา-ชั้นที่สอน'!$B$18,'วิชา-ชั้นที่สอน'!$A$18,IF(K723='วิชา-ชั้นที่สอน'!$B$19,'วิชา-ชั้นที่สอน'!$A$19,IF(K723='วิชา-ชั้นที่สอน'!$B$20,'วิชา-ชั้นที่สอน'!$A$20,IF(K723='วิชา-ชั้นที่สอน'!$B$21,'วิชา-ชั้นที่สอน'!$A$21,IF(K723='วิชา-ชั้นที่สอน'!$B$22,'วิชา-ชั้นที่สอน'!$A$22,IF(K723='วิชา-ชั้นที่สอน'!$B$23,'วิชา-ชั้นที่สอน'!$A$23,"-")))))))</f>
        <v>-</v>
      </c>
      <c r="L723" s="7" t="str">
        <f>IF(J723=0,"",IF(J723="-","",IF(J723="","",VLOOKUP(J723,'วิชา-ชั้นที่สอน'!$A$3:$F$59,3,FALSE))))</f>
        <v/>
      </c>
      <c r="M723" s="7" t="str">
        <f>IF(L723=$M$4,MAX(M$1:$M722)+1,"")</f>
        <v/>
      </c>
      <c r="N723" s="7" t="str">
        <f>IF($L723=N$4,MAX(N$1:N722)+1,"")</f>
        <v/>
      </c>
      <c r="O723" s="7" t="str">
        <f>IF($L723=O$4,MAX(O$1:O722)+1,"")</f>
        <v/>
      </c>
      <c r="P723" s="7" t="str">
        <f>IF($L723=P$4,MAX(P$1:P722)+1,"")</f>
        <v/>
      </c>
      <c r="Q723" s="7" t="str">
        <f>IF($L723=Q$4,MAX(Q$1:Q722)+1,"")</f>
        <v/>
      </c>
      <c r="R723" s="7" t="str">
        <f>IF($L723=R$4,MAX(R$1:R722)+1,"")</f>
        <v/>
      </c>
      <c r="S723" s="7" t="str">
        <f>IF($L723=S$4,MAX(S$1:S722)+1,"")</f>
        <v/>
      </c>
      <c r="T723" s="7" t="str">
        <f>IF($L723=T$4,MAX(T$1:T722)+1,"")</f>
        <v/>
      </c>
      <c r="U723" s="7" t="str">
        <f>IF($L723=U$4,MAX(U$1:U722)+1,"")</f>
        <v/>
      </c>
      <c r="V723" s="6">
        <f t="shared" si="47"/>
        <v>0</v>
      </c>
      <c r="X723" s="7" t="str">
        <f>IF($J723=X$4,MAX(X$1:X722)+1,"")</f>
        <v/>
      </c>
      <c r="Y723" s="7" t="str">
        <f>IF($J723=Y$4,MAX(Y$1:Y722)+1,"")</f>
        <v/>
      </c>
      <c r="Z723" s="7" t="str">
        <f>IF($J723=Z$4,MAX(Z$1:Z722)+1,"")</f>
        <v/>
      </c>
      <c r="AA723" s="7" t="str">
        <f>IF($J723=AA$4,MAX(AA$1:AA722)+1,"")</f>
        <v/>
      </c>
      <c r="AB723" s="7" t="str">
        <f>IF($J723=AB$4,MAX(AB$1:AB722)+1,"")</f>
        <v/>
      </c>
      <c r="AC723" s="7" t="str">
        <f>IF($J723=AC$4,MAX(AC$1:AC722)+1,"")</f>
        <v/>
      </c>
      <c r="AD723" s="7" t="str">
        <f>IF($J723=AD$4,MAX(AD$1:AD722)+1,"")</f>
        <v/>
      </c>
      <c r="AE723" s="7" t="str">
        <f>IF($J723=AE$4,MAX(AE$1:AE722)+1,"")</f>
        <v/>
      </c>
      <c r="AF723" s="7" t="str">
        <f>IF($J723=AF$4,MAX(AF$1:AF722)+1,"")</f>
        <v/>
      </c>
      <c r="AG723" s="7" t="str">
        <f>IF($J723=AG$4,MAX(AG$1:AG722)+1,"")</f>
        <v/>
      </c>
      <c r="AH723" s="7" t="str">
        <f>IF($J723=AH$4,MAX(AH$1:AH722)+1,"")</f>
        <v/>
      </c>
      <c r="AI723" s="7" t="str">
        <f>IF($J723=AI$4,MAX(AI$1:AI722)+1,"")</f>
        <v/>
      </c>
      <c r="AJ723" s="7" t="str">
        <f>IF($J723=AJ$4,MAX(AJ$1:AJ722)+1,"")</f>
        <v/>
      </c>
      <c r="AK723" s="7" t="str">
        <f>IF($J723=AK$4,MAX(AK$1:AK722)+1,"")</f>
        <v/>
      </c>
      <c r="AL723" s="7" t="str">
        <f>IF($J723=AL$4,MAX(AL$1:AL722)+1,"")</f>
        <v/>
      </c>
      <c r="AM723" s="7" t="str">
        <f>IF($J723=AM$4,MAX(AM$1:AM722)+1,"")</f>
        <v/>
      </c>
      <c r="AN723" s="7" t="str">
        <f>IF($J723=AN$4,MAX(AN$1:AN722)+1,"")</f>
        <v/>
      </c>
      <c r="AO723" s="7" t="str">
        <f>IF($J723=AO$4,MAX(AO$1:AO722)+1,"")</f>
        <v/>
      </c>
      <c r="AP723" s="7" t="str">
        <f>IF($J723=AP$4,MAX(AP$1:AP722)+1,"")</f>
        <v/>
      </c>
      <c r="AQ723" s="7" t="str">
        <f>IF($J723=AQ$4,MAX(AQ$1:AQ722)+1,"")</f>
        <v/>
      </c>
      <c r="AR723" s="7" t="str">
        <f>IF($J723=AR$4,MAX(AR$1:AR722)+1,"")</f>
        <v/>
      </c>
      <c r="AS723" s="7" t="str">
        <f>IF($J723=AS$4,MAX(AS$1:AS722)+1,"")</f>
        <v/>
      </c>
      <c r="AT723" s="7" t="str">
        <f>IF($J723=AT$4,MAX(AT$1:AT722)+1,"")</f>
        <v/>
      </c>
      <c r="AU723" s="7" t="str">
        <f>IF($J723=AU$4,MAX(AU$1:AU722)+1,"")</f>
        <v/>
      </c>
      <c r="AV723" s="7" t="str">
        <f>IF($J723=AV$4,MAX(AV$1:AV722)+1,"")</f>
        <v/>
      </c>
      <c r="AW723" s="7" t="str">
        <f>IF($J723=AW$4,MAX(AW$1:AW722)+1,"")</f>
        <v/>
      </c>
      <c r="AX723" s="7" t="str">
        <f>IF($J723=AX$4,MAX(AX$1:AX722)+1,"")</f>
        <v/>
      </c>
      <c r="AY723" s="7" t="str">
        <f>IF($J723=AY$4,MAX(AY$1:AY722)+1,"")</f>
        <v/>
      </c>
      <c r="AZ723" s="7" t="str">
        <f>IF($J723=AZ$4,MAX(AZ$1:AZ722)+1,"")</f>
        <v/>
      </c>
      <c r="BA723" s="7" t="str">
        <f>IF($J723=BA$4,MAX(BA$1:BA722)+1,"")</f>
        <v/>
      </c>
      <c r="BB723" s="7" t="str">
        <f>IF($J723=BB$4,MAX(BB$1:BB722)+1,"")</f>
        <v/>
      </c>
      <c r="BC723" s="7" t="str">
        <f>IF($J723=BC$4,MAX(BC$1:BC722)+1,"")</f>
        <v/>
      </c>
      <c r="BD723" s="7" t="str">
        <f>IF($J723=BD$4,MAX(BD$1:BD722)+1,"")</f>
        <v/>
      </c>
      <c r="BE723" s="7" t="str">
        <f>IF($J723=BE$4,MAX(BE$1:BE722)+1,"")</f>
        <v/>
      </c>
      <c r="BF723" s="7" t="str">
        <f>IF($J723=BF$4,MAX(BF$1:BF722)+1,"")</f>
        <v/>
      </c>
      <c r="BG723" s="7" t="str">
        <f>IF($J723=BG$4,MAX(BG$1:BG722)+1,"")</f>
        <v/>
      </c>
      <c r="BH723" s="7" t="str">
        <f>IF($J723=BH$4,MAX(BH$1:BH722)+1,"")</f>
        <v/>
      </c>
      <c r="BI723" s="6">
        <f t="shared" si="48"/>
        <v>0</v>
      </c>
    </row>
    <row r="724" spans="1:61">
      <c r="A724" s="6" t="str">
        <f t="shared" si="46"/>
        <v>-</v>
      </c>
      <c r="B724" s="6" t="str">
        <f t="shared" si="45"/>
        <v>--0</v>
      </c>
      <c r="J724" s="7" t="str">
        <f>IF(K724='วิชา-ชั้นที่สอน'!$B$17,'วิชา-ชั้นที่สอน'!$A$17,IF(K724='วิชา-ชั้นที่สอน'!$B$18,'วิชา-ชั้นที่สอน'!$A$18,IF(K724='วิชา-ชั้นที่สอน'!$B$19,'วิชา-ชั้นที่สอน'!$A$19,IF(K724='วิชา-ชั้นที่สอน'!$B$20,'วิชา-ชั้นที่สอน'!$A$20,IF(K724='วิชา-ชั้นที่สอน'!$B$21,'วิชา-ชั้นที่สอน'!$A$21,IF(K724='วิชา-ชั้นที่สอน'!$B$22,'วิชา-ชั้นที่สอน'!$A$22,IF(K724='วิชา-ชั้นที่สอน'!$B$23,'วิชา-ชั้นที่สอน'!$A$23,"-")))))))</f>
        <v>-</v>
      </c>
      <c r="L724" s="7" t="str">
        <f>IF(J724=0,"",IF(J724="-","",IF(J724="","",VLOOKUP(J724,'วิชา-ชั้นที่สอน'!$A$3:$F$59,3,FALSE))))</f>
        <v/>
      </c>
      <c r="M724" s="7" t="str">
        <f>IF(L724=$M$4,MAX(M$1:$M723)+1,"")</f>
        <v/>
      </c>
      <c r="N724" s="7" t="str">
        <f>IF($L724=N$4,MAX(N$1:N723)+1,"")</f>
        <v/>
      </c>
      <c r="O724" s="7" t="str">
        <f>IF($L724=O$4,MAX(O$1:O723)+1,"")</f>
        <v/>
      </c>
      <c r="P724" s="7" t="str">
        <f>IF($L724=P$4,MAX(P$1:P723)+1,"")</f>
        <v/>
      </c>
      <c r="Q724" s="7" t="str">
        <f>IF($L724=Q$4,MAX(Q$1:Q723)+1,"")</f>
        <v/>
      </c>
      <c r="R724" s="7" t="str">
        <f>IF($L724=R$4,MAX(R$1:R723)+1,"")</f>
        <v/>
      </c>
      <c r="S724" s="7" t="str">
        <f>IF($L724=S$4,MAX(S$1:S723)+1,"")</f>
        <v/>
      </c>
      <c r="T724" s="7" t="str">
        <f>IF($L724=T$4,MAX(T$1:T723)+1,"")</f>
        <v/>
      </c>
      <c r="U724" s="7" t="str">
        <f>IF($L724=U$4,MAX(U$1:U723)+1,"")</f>
        <v/>
      </c>
      <c r="V724" s="6">
        <f t="shared" si="47"/>
        <v>0</v>
      </c>
      <c r="X724" s="7" t="str">
        <f>IF($J724=X$4,MAX(X$1:X723)+1,"")</f>
        <v/>
      </c>
      <c r="Y724" s="7" t="str">
        <f>IF($J724=Y$4,MAX(Y$1:Y723)+1,"")</f>
        <v/>
      </c>
      <c r="Z724" s="7" t="str">
        <f>IF($J724=Z$4,MAX(Z$1:Z723)+1,"")</f>
        <v/>
      </c>
      <c r="AA724" s="7" t="str">
        <f>IF($J724=AA$4,MAX(AA$1:AA723)+1,"")</f>
        <v/>
      </c>
      <c r="AB724" s="7" t="str">
        <f>IF($J724=AB$4,MAX(AB$1:AB723)+1,"")</f>
        <v/>
      </c>
      <c r="AC724" s="7" t="str">
        <f>IF($J724=AC$4,MAX(AC$1:AC723)+1,"")</f>
        <v/>
      </c>
      <c r="AD724" s="7" t="str">
        <f>IF($J724=AD$4,MAX(AD$1:AD723)+1,"")</f>
        <v/>
      </c>
      <c r="AE724" s="7" t="str">
        <f>IF($J724=AE$4,MAX(AE$1:AE723)+1,"")</f>
        <v/>
      </c>
      <c r="AF724" s="7" t="str">
        <f>IF($J724=AF$4,MAX(AF$1:AF723)+1,"")</f>
        <v/>
      </c>
      <c r="AG724" s="7" t="str">
        <f>IF($J724=AG$4,MAX(AG$1:AG723)+1,"")</f>
        <v/>
      </c>
      <c r="AH724" s="7" t="str">
        <f>IF($J724=AH$4,MAX(AH$1:AH723)+1,"")</f>
        <v/>
      </c>
      <c r="AI724" s="7" t="str">
        <f>IF($J724=AI$4,MAX(AI$1:AI723)+1,"")</f>
        <v/>
      </c>
      <c r="AJ724" s="7" t="str">
        <f>IF($J724=AJ$4,MAX(AJ$1:AJ723)+1,"")</f>
        <v/>
      </c>
      <c r="AK724" s="7" t="str">
        <f>IF($J724=AK$4,MAX(AK$1:AK723)+1,"")</f>
        <v/>
      </c>
      <c r="AL724" s="7" t="str">
        <f>IF($J724=AL$4,MAX(AL$1:AL723)+1,"")</f>
        <v/>
      </c>
      <c r="AM724" s="7" t="str">
        <f>IF($J724=AM$4,MAX(AM$1:AM723)+1,"")</f>
        <v/>
      </c>
      <c r="AN724" s="7" t="str">
        <f>IF($J724=AN$4,MAX(AN$1:AN723)+1,"")</f>
        <v/>
      </c>
      <c r="AO724" s="7" t="str">
        <f>IF($J724=AO$4,MAX(AO$1:AO723)+1,"")</f>
        <v/>
      </c>
      <c r="AP724" s="7" t="str">
        <f>IF($J724=AP$4,MAX(AP$1:AP723)+1,"")</f>
        <v/>
      </c>
      <c r="AQ724" s="7" t="str">
        <f>IF($J724=AQ$4,MAX(AQ$1:AQ723)+1,"")</f>
        <v/>
      </c>
      <c r="AR724" s="7" t="str">
        <f>IF($J724=AR$4,MAX(AR$1:AR723)+1,"")</f>
        <v/>
      </c>
      <c r="AS724" s="7" t="str">
        <f>IF($J724=AS$4,MAX(AS$1:AS723)+1,"")</f>
        <v/>
      </c>
      <c r="AT724" s="7" t="str">
        <f>IF($J724=AT$4,MAX(AT$1:AT723)+1,"")</f>
        <v/>
      </c>
      <c r="AU724" s="7" t="str">
        <f>IF($J724=AU$4,MAX(AU$1:AU723)+1,"")</f>
        <v/>
      </c>
      <c r="AV724" s="7" t="str">
        <f>IF($J724=AV$4,MAX(AV$1:AV723)+1,"")</f>
        <v/>
      </c>
      <c r="AW724" s="7" t="str">
        <f>IF($J724=AW$4,MAX(AW$1:AW723)+1,"")</f>
        <v/>
      </c>
      <c r="AX724" s="7" t="str">
        <f>IF($J724=AX$4,MAX(AX$1:AX723)+1,"")</f>
        <v/>
      </c>
      <c r="AY724" s="7" t="str">
        <f>IF($J724=AY$4,MAX(AY$1:AY723)+1,"")</f>
        <v/>
      </c>
      <c r="AZ724" s="7" t="str">
        <f>IF($J724=AZ$4,MAX(AZ$1:AZ723)+1,"")</f>
        <v/>
      </c>
      <c r="BA724" s="7" t="str">
        <f>IF($J724=BA$4,MAX(BA$1:BA723)+1,"")</f>
        <v/>
      </c>
      <c r="BB724" s="7" t="str">
        <f>IF($J724=BB$4,MAX(BB$1:BB723)+1,"")</f>
        <v/>
      </c>
      <c r="BC724" s="7" t="str">
        <f>IF($J724=BC$4,MAX(BC$1:BC723)+1,"")</f>
        <v/>
      </c>
      <c r="BD724" s="7" t="str">
        <f>IF($J724=BD$4,MAX(BD$1:BD723)+1,"")</f>
        <v/>
      </c>
      <c r="BE724" s="7" t="str">
        <f>IF($J724=BE$4,MAX(BE$1:BE723)+1,"")</f>
        <v/>
      </c>
      <c r="BF724" s="7" t="str">
        <f>IF($J724=BF$4,MAX(BF$1:BF723)+1,"")</f>
        <v/>
      </c>
      <c r="BG724" s="7" t="str">
        <f>IF($J724=BG$4,MAX(BG$1:BG723)+1,"")</f>
        <v/>
      </c>
      <c r="BH724" s="7" t="str">
        <f>IF($J724=BH$4,MAX(BH$1:BH723)+1,"")</f>
        <v/>
      </c>
      <c r="BI724" s="6">
        <f t="shared" si="48"/>
        <v>0</v>
      </c>
    </row>
    <row r="725" spans="1:61">
      <c r="A725" s="6" t="str">
        <f t="shared" si="46"/>
        <v>-</v>
      </c>
      <c r="B725" s="6" t="str">
        <f t="shared" si="45"/>
        <v>--0</v>
      </c>
      <c r="J725" s="7" t="str">
        <f>IF(K725='วิชา-ชั้นที่สอน'!$B$17,'วิชา-ชั้นที่สอน'!$A$17,IF(K725='วิชา-ชั้นที่สอน'!$B$18,'วิชา-ชั้นที่สอน'!$A$18,IF(K725='วิชา-ชั้นที่สอน'!$B$19,'วิชา-ชั้นที่สอน'!$A$19,IF(K725='วิชา-ชั้นที่สอน'!$B$20,'วิชา-ชั้นที่สอน'!$A$20,IF(K725='วิชา-ชั้นที่สอน'!$B$21,'วิชา-ชั้นที่สอน'!$A$21,IF(K725='วิชา-ชั้นที่สอน'!$B$22,'วิชา-ชั้นที่สอน'!$A$22,IF(K725='วิชา-ชั้นที่สอน'!$B$23,'วิชา-ชั้นที่สอน'!$A$23,"-")))))))</f>
        <v>-</v>
      </c>
      <c r="L725" s="7" t="str">
        <f>IF(J725=0,"",IF(J725="-","",IF(J725="","",VLOOKUP(J725,'วิชา-ชั้นที่สอน'!$A$3:$F$59,3,FALSE))))</f>
        <v/>
      </c>
      <c r="M725" s="7" t="str">
        <f>IF(L725=$M$4,MAX(M$1:$M724)+1,"")</f>
        <v/>
      </c>
      <c r="N725" s="7" t="str">
        <f>IF($L725=N$4,MAX(N$1:N724)+1,"")</f>
        <v/>
      </c>
      <c r="O725" s="7" t="str">
        <f>IF($L725=O$4,MAX(O$1:O724)+1,"")</f>
        <v/>
      </c>
      <c r="P725" s="7" t="str">
        <f>IF($L725=P$4,MAX(P$1:P724)+1,"")</f>
        <v/>
      </c>
      <c r="Q725" s="7" t="str">
        <f>IF($L725=Q$4,MAX(Q$1:Q724)+1,"")</f>
        <v/>
      </c>
      <c r="R725" s="7" t="str">
        <f>IF($L725=R$4,MAX(R$1:R724)+1,"")</f>
        <v/>
      </c>
      <c r="S725" s="7" t="str">
        <f>IF($L725=S$4,MAX(S$1:S724)+1,"")</f>
        <v/>
      </c>
      <c r="T725" s="7" t="str">
        <f>IF($L725=T$4,MAX(T$1:T724)+1,"")</f>
        <v/>
      </c>
      <c r="U725" s="7" t="str">
        <f>IF($L725=U$4,MAX(U$1:U724)+1,"")</f>
        <v/>
      </c>
      <c r="V725" s="6">
        <f t="shared" si="47"/>
        <v>0</v>
      </c>
      <c r="X725" s="7" t="str">
        <f>IF($J725=X$4,MAX(X$1:X724)+1,"")</f>
        <v/>
      </c>
      <c r="Y725" s="7" t="str">
        <f>IF($J725=Y$4,MAX(Y$1:Y724)+1,"")</f>
        <v/>
      </c>
      <c r="Z725" s="7" t="str">
        <f>IF($J725=Z$4,MAX(Z$1:Z724)+1,"")</f>
        <v/>
      </c>
      <c r="AA725" s="7" t="str">
        <f>IF($J725=AA$4,MAX(AA$1:AA724)+1,"")</f>
        <v/>
      </c>
      <c r="AB725" s="7" t="str">
        <f>IF($J725=AB$4,MAX(AB$1:AB724)+1,"")</f>
        <v/>
      </c>
      <c r="AC725" s="7" t="str">
        <f>IF($J725=AC$4,MAX(AC$1:AC724)+1,"")</f>
        <v/>
      </c>
      <c r="AD725" s="7" t="str">
        <f>IF($J725=AD$4,MAX(AD$1:AD724)+1,"")</f>
        <v/>
      </c>
      <c r="AE725" s="7" t="str">
        <f>IF($J725=AE$4,MAX(AE$1:AE724)+1,"")</f>
        <v/>
      </c>
      <c r="AF725" s="7" t="str">
        <f>IF($J725=AF$4,MAX(AF$1:AF724)+1,"")</f>
        <v/>
      </c>
      <c r="AG725" s="7" t="str">
        <f>IF($J725=AG$4,MAX(AG$1:AG724)+1,"")</f>
        <v/>
      </c>
      <c r="AH725" s="7" t="str">
        <f>IF($J725=AH$4,MAX(AH$1:AH724)+1,"")</f>
        <v/>
      </c>
      <c r="AI725" s="7" t="str">
        <f>IF($J725=AI$4,MAX(AI$1:AI724)+1,"")</f>
        <v/>
      </c>
      <c r="AJ725" s="7" t="str">
        <f>IF($J725=AJ$4,MAX(AJ$1:AJ724)+1,"")</f>
        <v/>
      </c>
      <c r="AK725" s="7" t="str">
        <f>IF($J725=AK$4,MAX(AK$1:AK724)+1,"")</f>
        <v/>
      </c>
      <c r="AL725" s="7" t="str">
        <f>IF($J725=AL$4,MAX(AL$1:AL724)+1,"")</f>
        <v/>
      </c>
      <c r="AM725" s="7" t="str">
        <f>IF($J725=AM$4,MAX(AM$1:AM724)+1,"")</f>
        <v/>
      </c>
      <c r="AN725" s="7" t="str">
        <f>IF($J725=AN$4,MAX(AN$1:AN724)+1,"")</f>
        <v/>
      </c>
      <c r="AO725" s="7" t="str">
        <f>IF($J725=AO$4,MAX(AO$1:AO724)+1,"")</f>
        <v/>
      </c>
      <c r="AP725" s="7" t="str">
        <f>IF($J725=AP$4,MAX(AP$1:AP724)+1,"")</f>
        <v/>
      </c>
      <c r="AQ725" s="7" t="str">
        <f>IF($J725=AQ$4,MAX(AQ$1:AQ724)+1,"")</f>
        <v/>
      </c>
      <c r="AR725" s="7" t="str">
        <f>IF($J725=AR$4,MAX(AR$1:AR724)+1,"")</f>
        <v/>
      </c>
      <c r="AS725" s="7" t="str">
        <f>IF($J725=AS$4,MAX(AS$1:AS724)+1,"")</f>
        <v/>
      </c>
      <c r="AT725" s="7" t="str">
        <f>IF($J725=AT$4,MAX(AT$1:AT724)+1,"")</f>
        <v/>
      </c>
      <c r="AU725" s="7" t="str">
        <f>IF($J725=AU$4,MAX(AU$1:AU724)+1,"")</f>
        <v/>
      </c>
      <c r="AV725" s="7" t="str">
        <f>IF($J725=AV$4,MAX(AV$1:AV724)+1,"")</f>
        <v/>
      </c>
      <c r="AW725" s="7" t="str">
        <f>IF($J725=AW$4,MAX(AW$1:AW724)+1,"")</f>
        <v/>
      </c>
      <c r="AX725" s="7" t="str">
        <f>IF($J725=AX$4,MAX(AX$1:AX724)+1,"")</f>
        <v/>
      </c>
      <c r="AY725" s="7" t="str">
        <f>IF($J725=AY$4,MAX(AY$1:AY724)+1,"")</f>
        <v/>
      </c>
      <c r="AZ725" s="7" t="str">
        <f>IF($J725=AZ$4,MAX(AZ$1:AZ724)+1,"")</f>
        <v/>
      </c>
      <c r="BA725" s="7" t="str">
        <f>IF($J725=BA$4,MAX(BA$1:BA724)+1,"")</f>
        <v/>
      </c>
      <c r="BB725" s="7" t="str">
        <f>IF($J725=BB$4,MAX(BB$1:BB724)+1,"")</f>
        <v/>
      </c>
      <c r="BC725" s="7" t="str">
        <f>IF($J725=BC$4,MAX(BC$1:BC724)+1,"")</f>
        <v/>
      </c>
      <c r="BD725" s="7" t="str">
        <f>IF($J725=BD$4,MAX(BD$1:BD724)+1,"")</f>
        <v/>
      </c>
      <c r="BE725" s="7" t="str">
        <f>IF($J725=BE$4,MAX(BE$1:BE724)+1,"")</f>
        <v/>
      </c>
      <c r="BF725" s="7" t="str">
        <f>IF($J725=BF$4,MAX(BF$1:BF724)+1,"")</f>
        <v/>
      </c>
      <c r="BG725" s="7" t="str">
        <f>IF($J725=BG$4,MAX(BG$1:BG724)+1,"")</f>
        <v/>
      </c>
      <c r="BH725" s="7" t="str">
        <f>IF($J725=BH$4,MAX(BH$1:BH724)+1,"")</f>
        <v/>
      </c>
      <c r="BI725" s="6">
        <f t="shared" si="48"/>
        <v>0</v>
      </c>
    </row>
    <row r="726" spans="1:61">
      <c r="A726" s="6" t="str">
        <f t="shared" si="46"/>
        <v>-</v>
      </c>
      <c r="B726" s="6" t="str">
        <f t="shared" si="45"/>
        <v>--0</v>
      </c>
      <c r="J726" s="7" t="str">
        <f>IF(K726='วิชา-ชั้นที่สอน'!$B$17,'วิชา-ชั้นที่สอน'!$A$17,IF(K726='วิชา-ชั้นที่สอน'!$B$18,'วิชา-ชั้นที่สอน'!$A$18,IF(K726='วิชา-ชั้นที่สอน'!$B$19,'วิชา-ชั้นที่สอน'!$A$19,IF(K726='วิชา-ชั้นที่สอน'!$B$20,'วิชา-ชั้นที่สอน'!$A$20,IF(K726='วิชา-ชั้นที่สอน'!$B$21,'วิชา-ชั้นที่สอน'!$A$21,IF(K726='วิชา-ชั้นที่สอน'!$B$22,'วิชา-ชั้นที่สอน'!$A$22,IF(K726='วิชา-ชั้นที่สอน'!$B$23,'วิชา-ชั้นที่สอน'!$A$23,"-")))))))</f>
        <v>-</v>
      </c>
      <c r="L726" s="7" t="str">
        <f>IF(J726=0,"",IF(J726="-","",IF(J726="","",VLOOKUP(J726,'วิชา-ชั้นที่สอน'!$A$3:$F$59,3,FALSE))))</f>
        <v/>
      </c>
      <c r="M726" s="7" t="str">
        <f>IF(L726=$M$4,MAX(M$1:$M725)+1,"")</f>
        <v/>
      </c>
      <c r="N726" s="7" t="str">
        <f>IF($L726=N$4,MAX(N$1:N725)+1,"")</f>
        <v/>
      </c>
      <c r="O726" s="7" t="str">
        <f>IF($L726=O$4,MAX(O$1:O725)+1,"")</f>
        <v/>
      </c>
      <c r="P726" s="7" t="str">
        <f>IF($L726=P$4,MAX(P$1:P725)+1,"")</f>
        <v/>
      </c>
      <c r="Q726" s="7" t="str">
        <f>IF($L726=Q$4,MAX(Q$1:Q725)+1,"")</f>
        <v/>
      </c>
      <c r="R726" s="7" t="str">
        <f>IF($L726=R$4,MAX(R$1:R725)+1,"")</f>
        <v/>
      </c>
      <c r="S726" s="7" t="str">
        <f>IF($L726=S$4,MAX(S$1:S725)+1,"")</f>
        <v/>
      </c>
      <c r="T726" s="7" t="str">
        <f>IF($L726=T$4,MAX(T$1:T725)+1,"")</f>
        <v/>
      </c>
      <c r="U726" s="7" t="str">
        <f>IF($L726=U$4,MAX(U$1:U725)+1,"")</f>
        <v/>
      </c>
      <c r="V726" s="6">
        <f t="shared" si="47"/>
        <v>0</v>
      </c>
      <c r="X726" s="7" t="str">
        <f>IF($J726=X$4,MAX(X$1:X725)+1,"")</f>
        <v/>
      </c>
      <c r="Y726" s="7" t="str">
        <f>IF($J726=Y$4,MAX(Y$1:Y725)+1,"")</f>
        <v/>
      </c>
      <c r="Z726" s="7" t="str">
        <f>IF($J726=Z$4,MAX(Z$1:Z725)+1,"")</f>
        <v/>
      </c>
      <c r="AA726" s="7" t="str">
        <f>IF($J726=AA$4,MAX(AA$1:AA725)+1,"")</f>
        <v/>
      </c>
      <c r="AB726" s="7" t="str">
        <f>IF($J726=AB$4,MAX(AB$1:AB725)+1,"")</f>
        <v/>
      </c>
      <c r="AC726" s="7" t="str">
        <f>IF($J726=AC$4,MAX(AC$1:AC725)+1,"")</f>
        <v/>
      </c>
      <c r="AD726" s="7" t="str">
        <f>IF($J726=AD$4,MAX(AD$1:AD725)+1,"")</f>
        <v/>
      </c>
      <c r="AE726" s="7" t="str">
        <f>IF($J726=AE$4,MAX(AE$1:AE725)+1,"")</f>
        <v/>
      </c>
      <c r="AF726" s="7" t="str">
        <f>IF($J726=AF$4,MAX(AF$1:AF725)+1,"")</f>
        <v/>
      </c>
      <c r="AG726" s="7" t="str">
        <f>IF($J726=AG$4,MAX(AG$1:AG725)+1,"")</f>
        <v/>
      </c>
      <c r="AH726" s="7" t="str">
        <f>IF($J726=AH$4,MAX(AH$1:AH725)+1,"")</f>
        <v/>
      </c>
      <c r="AI726" s="7" t="str">
        <f>IF($J726=AI$4,MAX(AI$1:AI725)+1,"")</f>
        <v/>
      </c>
      <c r="AJ726" s="7" t="str">
        <f>IF($J726=AJ$4,MAX(AJ$1:AJ725)+1,"")</f>
        <v/>
      </c>
      <c r="AK726" s="7" t="str">
        <f>IF($J726=AK$4,MAX(AK$1:AK725)+1,"")</f>
        <v/>
      </c>
      <c r="AL726" s="7" t="str">
        <f>IF($J726=AL$4,MAX(AL$1:AL725)+1,"")</f>
        <v/>
      </c>
      <c r="AM726" s="7" t="str">
        <f>IF($J726=AM$4,MAX(AM$1:AM725)+1,"")</f>
        <v/>
      </c>
      <c r="AN726" s="7" t="str">
        <f>IF($J726=AN$4,MAX(AN$1:AN725)+1,"")</f>
        <v/>
      </c>
      <c r="AO726" s="7" t="str">
        <f>IF($J726=AO$4,MAX(AO$1:AO725)+1,"")</f>
        <v/>
      </c>
      <c r="AP726" s="7" t="str">
        <f>IF($J726=AP$4,MAX(AP$1:AP725)+1,"")</f>
        <v/>
      </c>
      <c r="AQ726" s="7" t="str">
        <f>IF($J726=AQ$4,MAX(AQ$1:AQ725)+1,"")</f>
        <v/>
      </c>
      <c r="AR726" s="7" t="str">
        <f>IF($J726=AR$4,MAX(AR$1:AR725)+1,"")</f>
        <v/>
      </c>
      <c r="AS726" s="7" t="str">
        <f>IF($J726=AS$4,MAX(AS$1:AS725)+1,"")</f>
        <v/>
      </c>
      <c r="AT726" s="7" t="str">
        <f>IF($J726=AT$4,MAX(AT$1:AT725)+1,"")</f>
        <v/>
      </c>
      <c r="AU726" s="7" t="str">
        <f>IF($J726=AU$4,MAX(AU$1:AU725)+1,"")</f>
        <v/>
      </c>
      <c r="AV726" s="7" t="str">
        <f>IF($J726=AV$4,MAX(AV$1:AV725)+1,"")</f>
        <v/>
      </c>
      <c r="AW726" s="7" t="str">
        <f>IF($J726=AW$4,MAX(AW$1:AW725)+1,"")</f>
        <v/>
      </c>
      <c r="AX726" s="7" t="str">
        <f>IF($J726=AX$4,MAX(AX$1:AX725)+1,"")</f>
        <v/>
      </c>
      <c r="AY726" s="7" t="str">
        <f>IF($J726=AY$4,MAX(AY$1:AY725)+1,"")</f>
        <v/>
      </c>
      <c r="AZ726" s="7" t="str">
        <f>IF($J726=AZ$4,MAX(AZ$1:AZ725)+1,"")</f>
        <v/>
      </c>
      <c r="BA726" s="7" t="str">
        <f>IF($J726=BA$4,MAX(BA$1:BA725)+1,"")</f>
        <v/>
      </c>
      <c r="BB726" s="7" t="str">
        <f>IF($J726=BB$4,MAX(BB$1:BB725)+1,"")</f>
        <v/>
      </c>
      <c r="BC726" s="7" t="str">
        <f>IF($J726=BC$4,MAX(BC$1:BC725)+1,"")</f>
        <v/>
      </c>
      <c r="BD726" s="7" t="str">
        <f>IF($J726=BD$4,MAX(BD$1:BD725)+1,"")</f>
        <v/>
      </c>
      <c r="BE726" s="7" t="str">
        <f>IF($J726=BE$4,MAX(BE$1:BE725)+1,"")</f>
        <v/>
      </c>
      <c r="BF726" s="7" t="str">
        <f>IF($J726=BF$4,MAX(BF$1:BF725)+1,"")</f>
        <v/>
      </c>
      <c r="BG726" s="7" t="str">
        <f>IF($J726=BG$4,MAX(BG$1:BG725)+1,"")</f>
        <v/>
      </c>
      <c r="BH726" s="7" t="str">
        <f>IF($J726=BH$4,MAX(BH$1:BH725)+1,"")</f>
        <v/>
      </c>
      <c r="BI726" s="6">
        <f t="shared" si="48"/>
        <v>0</v>
      </c>
    </row>
    <row r="727" spans="1:61">
      <c r="A727" s="6" t="str">
        <f t="shared" si="46"/>
        <v>-</v>
      </c>
      <c r="B727" s="6" t="str">
        <f t="shared" si="45"/>
        <v>--0</v>
      </c>
      <c r="J727" s="7" t="str">
        <f>IF(K727='วิชา-ชั้นที่สอน'!$B$17,'วิชา-ชั้นที่สอน'!$A$17,IF(K727='วิชา-ชั้นที่สอน'!$B$18,'วิชา-ชั้นที่สอน'!$A$18,IF(K727='วิชา-ชั้นที่สอน'!$B$19,'วิชา-ชั้นที่สอน'!$A$19,IF(K727='วิชา-ชั้นที่สอน'!$B$20,'วิชา-ชั้นที่สอน'!$A$20,IF(K727='วิชา-ชั้นที่สอน'!$B$21,'วิชา-ชั้นที่สอน'!$A$21,IF(K727='วิชา-ชั้นที่สอน'!$B$22,'วิชา-ชั้นที่สอน'!$A$22,IF(K727='วิชา-ชั้นที่สอน'!$B$23,'วิชา-ชั้นที่สอน'!$A$23,"-")))))))</f>
        <v>-</v>
      </c>
      <c r="L727" s="7" t="str">
        <f>IF(J727=0,"",IF(J727="-","",IF(J727="","",VLOOKUP(J727,'วิชา-ชั้นที่สอน'!$A$3:$F$59,3,FALSE))))</f>
        <v/>
      </c>
      <c r="M727" s="7" t="str">
        <f>IF(L727=$M$4,MAX(M$1:$M726)+1,"")</f>
        <v/>
      </c>
      <c r="N727" s="7" t="str">
        <f>IF($L727=N$4,MAX(N$1:N726)+1,"")</f>
        <v/>
      </c>
      <c r="O727" s="7" t="str">
        <f>IF($L727=O$4,MAX(O$1:O726)+1,"")</f>
        <v/>
      </c>
      <c r="P727" s="7" t="str">
        <f>IF($L727=P$4,MAX(P$1:P726)+1,"")</f>
        <v/>
      </c>
      <c r="Q727" s="7" t="str">
        <f>IF($L727=Q$4,MAX(Q$1:Q726)+1,"")</f>
        <v/>
      </c>
      <c r="R727" s="7" t="str">
        <f>IF($L727=R$4,MAX(R$1:R726)+1,"")</f>
        <v/>
      </c>
      <c r="S727" s="7" t="str">
        <f>IF($L727=S$4,MAX(S$1:S726)+1,"")</f>
        <v/>
      </c>
      <c r="T727" s="7" t="str">
        <f>IF($L727=T$4,MAX(T$1:T726)+1,"")</f>
        <v/>
      </c>
      <c r="U727" s="7" t="str">
        <f>IF($L727=U$4,MAX(U$1:U726)+1,"")</f>
        <v/>
      </c>
      <c r="V727" s="6">
        <f t="shared" si="47"/>
        <v>0</v>
      </c>
      <c r="X727" s="7" t="str">
        <f>IF($J727=X$4,MAX(X$1:X726)+1,"")</f>
        <v/>
      </c>
      <c r="Y727" s="7" t="str">
        <f>IF($J727=Y$4,MAX(Y$1:Y726)+1,"")</f>
        <v/>
      </c>
      <c r="Z727" s="7" t="str">
        <f>IF($J727=Z$4,MAX(Z$1:Z726)+1,"")</f>
        <v/>
      </c>
      <c r="AA727" s="7" t="str">
        <f>IF($J727=AA$4,MAX(AA$1:AA726)+1,"")</f>
        <v/>
      </c>
      <c r="AB727" s="7" t="str">
        <f>IF($J727=AB$4,MAX(AB$1:AB726)+1,"")</f>
        <v/>
      </c>
      <c r="AC727" s="7" t="str">
        <f>IF($J727=AC$4,MAX(AC$1:AC726)+1,"")</f>
        <v/>
      </c>
      <c r="AD727" s="7" t="str">
        <f>IF($J727=AD$4,MAX(AD$1:AD726)+1,"")</f>
        <v/>
      </c>
      <c r="AE727" s="7" t="str">
        <f>IF($J727=AE$4,MAX(AE$1:AE726)+1,"")</f>
        <v/>
      </c>
      <c r="AF727" s="7" t="str">
        <f>IF($J727=AF$4,MAX(AF$1:AF726)+1,"")</f>
        <v/>
      </c>
      <c r="AG727" s="7" t="str">
        <f>IF($J727=AG$4,MAX(AG$1:AG726)+1,"")</f>
        <v/>
      </c>
      <c r="AH727" s="7" t="str">
        <f>IF($J727=AH$4,MAX(AH$1:AH726)+1,"")</f>
        <v/>
      </c>
      <c r="AI727" s="7" t="str">
        <f>IF($J727=AI$4,MAX(AI$1:AI726)+1,"")</f>
        <v/>
      </c>
      <c r="AJ727" s="7" t="str">
        <f>IF($J727=AJ$4,MAX(AJ$1:AJ726)+1,"")</f>
        <v/>
      </c>
      <c r="AK727" s="7" t="str">
        <f>IF($J727=AK$4,MAX(AK$1:AK726)+1,"")</f>
        <v/>
      </c>
      <c r="AL727" s="7" t="str">
        <f>IF($J727=AL$4,MAX(AL$1:AL726)+1,"")</f>
        <v/>
      </c>
      <c r="AM727" s="7" t="str">
        <f>IF($J727=AM$4,MAX(AM$1:AM726)+1,"")</f>
        <v/>
      </c>
      <c r="AN727" s="7" t="str">
        <f>IF($J727=AN$4,MAX(AN$1:AN726)+1,"")</f>
        <v/>
      </c>
      <c r="AO727" s="7" t="str">
        <f>IF($J727=AO$4,MAX(AO$1:AO726)+1,"")</f>
        <v/>
      </c>
      <c r="AP727" s="7" t="str">
        <f>IF($J727=AP$4,MAX(AP$1:AP726)+1,"")</f>
        <v/>
      </c>
      <c r="AQ727" s="7" t="str">
        <f>IF($J727=AQ$4,MAX(AQ$1:AQ726)+1,"")</f>
        <v/>
      </c>
      <c r="AR727" s="7" t="str">
        <f>IF($J727=AR$4,MAX(AR$1:AR726)+1,"")</f>
        <v/>
      </c>
      <c r="AS727" s="7" t="str">
        <f>IF($J727=AS$4,MAX(AS$1:AS726)+1,"")</f>
        <v/>
      </c>
      <c r="AT727" s="7" t="str">
        <f>IF($J727=AT$4,MAX(AT$1:AT726)+1,"")</f>
        <v/>
      </c>
      <c r="AU727" s="7" t="str">
        <f>IF($J727=AU$4,MAX(AU$1:AU726)+1,"")</f>
        <v/>
      </c>
      <c r="AV727" s="7" t="str">
        <f>IF($J727=AV$4,MAX(AV$1:AV726)+1,"")</f>
        <v/>
      </c>
      <c r="AW727" s="7" t="str">
        <f>IF($J727=AW$4,MAX(AW$1:AW726)+1,"")</f>
        <v/>
      </c>
      <c r="AX727" s="7" t="str">
        <f>IF($J727=AX$4,MAX(AX$1:AX726)+1,"")</f>
        <v/>
      </c>
      <c r="AY727" s="7" t="str">
        <f>IF($J727=AY$4,MAX(AY$1:AY726)+1,"")</f>
        <v/>
      </c>
      <c r="AZ727" s="7" t="str">
        <f>IF($J727=AZ$4,MAX(AZ$1:AZ726)+1,"")</f>
        <v/>
      </c>
      <c r="BA727" s="7" t="str">
        <f>IF($J727=BA$4,MAX(BA$1:BA726)+1,"")</f>
        <v/>
      </c>
      <c r="BB727" s="7" t="str">
        <f>IF($J727=BB$4,MAX(BB$1:BB726)+1,"")</f>
        <v/>
      </c>
      <c r="BC727" s="7" t="str">
        <f>IF($J727=BC$4,MAX(BC$1:BC726)+1,"")</f>
        <v/>
      </c>
      <c r="BD727" s="7" t="str">
        <f>IF($J727=BD$4,MAX(BD$1:BD726)+1,"")</f>
        <v/>
      </c>
      <c r="BE727" s="7" t="str">
        <f>IF($J727=BE$4,MAX(BE$1:BE726)+1,"")</f>
        <v/>
      </c>
      <c r="BF727" s="7" t="str">
        <f>IF($J727=BF$4,MAX(BF$1:BF726)+1,"")</f>
        <v/>
      </c>
      <c r="BG727" s="7" t="str">
        <f>IF($J727=BG$4,MAX(BG$1:BG726)+1,"")</f>
        <v/>
      </c>
      <c r="BH727" s="7" t="str">
        <f>IF($J727=BH$4,MAX(BH$1:BH726)+1,"")</f>
        <v/>
      </c>
      <c r="BI727" s="6">
        <f t="shared" si="48"/>
        <v>0</v>
      </c>
    </row>
    <row r="728" spans="1:61">
      <c r="A728" s="6" t="str">
        <f t="shared" si="46"/>
        <v>-</v>
      </c>
      <c r="B728" s="6" t="str">
        <f t="shared" si="45"/>
        <v>--0</v>
      </c>
      <c r="J728" s="7" t="str">
        <f>IF(K728='วิชา-ชั้นที่สอน'!$B$17,'วิชา-ชั้นที่สอน'!$A$17,IF(K728='วิชา-ชั้นที่สอน'!$B$18,'วิชา-ชั้นที่สอน'!$A$18,IF(K728='วิชา-ชั้นที่สอน'!$B$19,'วิชา-ชั้นที่สอน'!$A$19,IF(K728='วิชา-ชั้นที่สอน'!$B$20,'วิชา-ชั้นที่สอน'!$A$20,IF(K728='วิชา-ชั้นที่สอน'!$B$21,'วิชา-ชั้นที่สอน'!$A$21,IF(K728='วิชา-ชั้นที่สอน'!$B$22,'วิชา-ชั้นที่สอน'!$A$22,IF(K728='วิชา-ชั้นที่สอน'!$B$23,'วิชา-ชั้นที่สอน'!$A$23,"-")))))))</f>
        <v>-</v>
      </c>
      <c r="L728" s="7" t="str">
        <f>IF(J728=0,"",IF(J728="-","",IF(J728="","",VLOOKUP(J728,'วิชา-ชั้นที่สอน'!$A$3:$F$59,3,FALSE))))</f>
        <v/>
      </c>
      <c r="M728" s="7" t="str">
        <f>IF(L728=$M$4,MAX(M$1:$M727)+1,"")</f>
        <v/>
      </c>
      <c r="N728" s="7" t="str">
        <f>IF($L728=N$4,MAX(N$1:N727)+1,"")</f>
        <v/>
      </c>
      <c r="O728" s="7" t="str">
        <f>IF($L728=O$4,MAX(O$1:O727)+1,"")</f>
        <v/>
      </c>
      <c r="P728" s="7" t="str">
        <f>IF($L728=P$4,MAX(P$1:P727)+1,"")</f>
        <v/>
      </c>
      <c r="Q728" s="7" t="str">
        <f>IF($L728=Q$4,MAX(Q$1:Q727)+1,"")</f>
        <v/>
      </c>
      <c r="R728" s="7" t="str">
        <f>IF($L728=R$4,MAX(R$1:R727)+1,"")</f>
        <v/>
      </c>
      <c r="S728" s="7" t="str">
        <f>IF($L728=S$4,MAX(S$1:S727)+1,"")</f>
        <v/>
      </c>
      <c r="T728" s="7" t="str">
        <f>IF($L728=T$4,MAX(T$1:T727)+1,"")</f>
        <v/>
      </c>
      <c r="U728" s="7" t="str">
        <f>IF($L728=U$4,MAX(U$1:U727)+1,"")</f>
        <v/>
      </c>
      <c r="V728" s="6">
        <f t="shared" si="47"/>
        <v>0</v>
      </c>
      <c r="X728" s="7" t="str">
        <f>IF($J728=X$4,MAX(X$1:X727)+1,"")</f>
        <v/>
      </c>
      <c r="Y728" s="7" t="str">
        <f>IF($J728=Y$4,MAX(Y$1:Y727)+1,"")</f>
        <v/>
      </c>
      <c r="Z728" s="7" t="str">
        <f>IF($J728=Z$4,MAX(Z$1:Z727)+1,"")</f>
        <v/>
      </c>
      <c r="AA728" s="7" t="str">
        <f>IF($J728=AA$4,MAX(AA$1:AA727)+1,"")</f>
        <v/>
      </c>
      <c r="AB728" s="7" t="str">
        <f>IF($J728=AB$4,MAX(AB$1:AB727)+1,"")</f>
        <v/>
      </c>
      <c r="AC728" s="7" t="str">
        <f>IF($J728=AC$4,MAX(AC$1:AC727)+1,"")</f>
        <v/>
      </c>
      <c r="AD728" s="7" t="str">
        <f>IF($J728=AD$4,MAX(AD$1:AD727)+1,"")</f>
        <v/>
      </c>
      <c r="AE728" s="7" t="str">
        <f>IF($J728=AE$4,MAX(AE$1:AE727)+1,"")</f>
        <v/>
      </c>
      <c r="AF728" s="7" t="str">
        <f>IF($J728=AF$4,MAX(AF$1:AF727)+1,"")</f>
        <v/>
      </c>
      <c r="AG728" s="7" t="str">
        <f>IF($J728=AG$4,MAX(AG$1:AG727)+1,"")</f>
        <v/>
      </c>
      <c r="AH728" s="7" t="str">
        <f>IF($J728=AH$4,MAX(AH$1:AH727)+1,"")</f>
        <v/>
      </c>
      <c r="AI728" s="7" t="str">
        <f>IF($J728=AI$4,MAX(AI$1:AI727)+1,"")</f>
        <v/>
      </c>
      <c r="AJ728" s="7" t="str">
        <f>IF($J728=AJ$4,MAX(AJ$1:AJ727)+1,"")</f>
        <v/>
      </c>
      <c r="AK728" s="7" t="str">
        <f>IF($J728=AK$4,MAX(AK$1:AK727)+1,"")</f>
        <v/>
      </c>
      <c r="AL728" s="7" t="str">
        <f>IF($J728=AL$4,MAX(AL$1:AL727)+1,"")</f>
        <v/>
      </c>
      <c r="AM728" s="7" t="str">
        <f>IF($J728=AM$4,MAX(AM$1:AM727)+1,"")</f>
        <v/>
      </c>
      <c r="AN728" s="7" t="str">
        <f>IF($J728=AN$4,MAX(AN$1:AN727)+1,"")</f>
        <v/>
      </c>
      <c r="AO728" s="7" t="str">
        <f>IF($J728=AO$4,MAX(AO$1:AO727)+1,"")</f>
        <v/>
      </c>
      <c r="AP728" s="7" t="str">
        <f>IF($J728=AP$4,MAX(AP$1:AP727)+1,"")</f>
        <v/>
      </c>
      <c r="AQ728" s="7" t="str">
        <f>IF($J728=AQ$4,MAX(AQ$1:AQ727)+1,"")</f>
        <v/>
      </c>
      <c r="AR728" s="7" t="str">
        <f>IF($J728=AR$4,MAX(AR$1:AR727)+1,"")</f>
        <v/>
      </c>
      <c r="AS728" s="7" t="str">
        <f>IF($J728=AS$4,MAX(AS$1:AS727)+1,"")</f>
        <v/>
      </c>
      <c r="AT728" s="7" t="str">
        <f>IF($J728=AT$4,MAX(AT$1:AT727)+1,"")</f>
        <v/>
      </c>
      <c r="AU728" s="7" t="str">
        <f>IF($J728=AU$4,MAX(AU$1:AU727)+1,"")</f>
        <v/>
      </c>
      <c r="AV728" s="7" t="str">
        <f>IF($J728=AV$4,MAX(AV$1:AV727)+1,"")</f>
        <v/>
      </c>
      <c r="AW728" s="7" t="str">
        <f>IF($J728=AW$4,MAX(AW$1:AW727)+1,"")</f>
        <v/>
      </c>
      <c r="AX728" s="7" t="str">
        <f>IF($J728=AX$4,MAX(AX$1:AX727)+1,"")</f>
        <v/>
      </c>
      <c r="AY728" s="7" t="str">
        <f>IF($J728=AY$4,MAX(AY$1:AY727)+1,"")</f>
        <v/>
      </c>
      <c r="AZ728" s="7" t="str">
        <f>IF($J728=AZ$4,MAX(AZ$1:AZ727)+1,"")</f>
        <v/>
      </c>
      <c r="BA728" s="7" t="str">
        <f>IF($J728=BA$4,MAX(BA$1:BA727)+1,"")</f>
        <v/>
      </c>
      <c r="BB728" s="7" t="str">
        <f>IF($J728=BB$4,MAX(BB$1:BB727)+1,"")</f>
        <v/>
      </c>
      <c r="BC728" s="7" t="str">
        <f>IF($J728=BC$4,MAX(BC$1:BC727)+1,"")</f>
        <v/>
      </c>
      <c r="BD728" s="7" t="str">
        <f>IF($J728=BD$4,MAX(BD$1:BD727)+1,"")</f>
        <v/>
      </c>
      <c r="BE728" s="7" t="str">
        <f>IF($J728=BE$4,MAX(BE$1:BE727)+1,"")</f>
        <v/>
      </c>
      <c r="BF728" s="7" t="str">
        <f>IF($J728=BF$4,MAX(BF$1:BF727)+1,"")</f>
        <v/>
      </c>
      <c r="BG728" s="7" t="str">
        <f>IF($J728=BG$4,MAX(BG$1:BG727)+1,"")</f>
        <v/>
      </c>
      <c r="BH728" s="7" t="str">
        <f>IF($J728=BH$4,MAX(BH$1:BH727)+1,"")</f>
        <v/>
      </c>
      <c r="BI728" s="6">
        <f t="shared" si="48"/>
        <v>0</v>
      </c>
    </row>
    <row r="729" spans="1:61">
      <c r="A729" s="6" t="str">
        <f t="shared" si="46"/>
        <v>-</v>
      </c>
      <c r="B729" s="6" t="str">
        <f t="shared" si="45"/>
        <v>--0</v>
      </c>
      <c r="J729" s="7" t="str">
        <f>IF(K729='วิชา-ชั้นที่สอน'!$B$17,'วิชา-ชั้นที่สอน'!$A$17,IF(K729='วิชา-ชั้นที่สอน'!$B$18,'วิชา-ชั้นที่สอน'!$A$18,IF(K729='วิชา-ชั้นที่สอน'!$B$19,'วิชา-ชั้นที่สอน'!$A$19,IF(K729='วิชา-ชั้นที่สอน'!$B$20,'วิชา-ชั้นที่สอน'!$A$20,IF(K729='วิชา-ชั้นที่สอน'!$B$21,'วิชา-ชั้นที่สอน'!$A$21,IF(K729='วิชา-ชั้นที่สอน'!$B$22,'วิชา-ชั้นที่สอน'!$A$22,IF(K729='วิชา-ชั้นที่สอน'!$B$23,'วิชา-ชั้นที่สอน'!$A$23,"-")))))))</f>
        <v>-</v>
      </c>
      <c r="L729" s="7" t="str">
        <f>IF(J729=0,"",IF(J729="-","",IF(J729="","",VLOOKUP(J729,'วิชา-ชั้นที่สอน'!$A$3:$F$59,3,FALSE))))</f>
        <v/>
      </c>
      <c r="M729" s="7" t="str">
        <f>IF(L729=$M$4,MAX(M$1:$M728)+1,"")</f>
        <v/>
      </c>
      <c r="N729" s="7" t="str">
        <f>IF($L729=N$4,MAX(N$1:N728)+1,"")</f>
        <v/>
      </c>
      <c r="O729" s="7" t="str">
        <f>IF($L729=O$4,MAX(O$1:O728)+1,"")</f>
        <v/>
      </c>
      <c r="P729" s="7" t="str">
        <f>IF($L729=P$4,MAX(P$1:P728)+1,"")</f>
        <v/>
      </c>
      <c r="Q729" s="7" t="str">
        <f>IF($L729=Q$4,MAX(Q$1:Q728)+1,"")</f>
        <v/>
      </c>
      <c r="R729" s="7" t="str">
        <f>IF($L729=R$4,MAX(R$1:R728)+1,"")</f>
        <v/>
      </c>
      <c r="S729" s="7" t="str">
        <f>IF($L729=S$4,MAX(S$1:S728)+1,"")</f>
        <v/>
      </c>
      <c r="T729" s="7" t="str">
        <f>IF($L729=T$4,MAX(T$1:T728)+1,"")</f>
        <v/>
      </c>
      <c r="U729" s="7" t="str">
        <f>IF($L729=U$4,MAX(U$1:U728)+1,"")</f>
        <v/>
      </c>
      <c r="V729" s="6">
        <f t="shared" si="47"/>
        <v>0</v>
      </c>
      <c r="X729" s="7" t="str">
        <f>IF($J729=X$4,MAX(X$1:X728)+1,"")</f>
        <v/>
      </c>
      <c r="Y729" s="7" t="str">
        <f>IF($J729=Y$4,MAX(Y$1:Y728)+1,"")</f>
        <v/>
      </c>
      <c r="Z729" s="7" t="str">
        <f>IF($J729=Z$4,MAX(Z$1:Z728)+1,"")</f>
        <v/>
      </c>
      <c r="AA729" s="7" t="str">
        <f>IF($J729=AA$4,MAX(AA$1:AA728)+1,"")</f>
        <v/>
      </c>
      <c r="AB729" s="7" t="str">
        <f>IF($J729=AB$4,MAX(AB$1:AB728)+1,"")</f>
        <v/>
      </c>
      <c r="AC729" s="7" t="str">
        <f>IF($J729=AC$4,MAX(AC$1:AC728)+1,"")</f>
        <v/>
      </c>
      <c r="AD729" s="7" t="str">
        <f>IF($J729=AD$4,MAX(AD$1:AD728)+1,"")</f>
        <v/>
      </c>
      <c r="AE729" s="7" t="str">
        <f>IF($J729=AE$4,MAX(AE$1:AE728)+1,"")</f>
        <v/>
      </c>
      <c r="AF729" s="7" t="str">
        <f>IF($J729=AF$4,MAX(AF$1:AF728)+1,"")</f>
        <v/>
      </c>
      <c r="AG729" s="7" t="str">
        <f>IF($J729=AG$4,MAX(AG$1:AG728)+1,"")</f>
        <v/>
      </c>
      <c r="AH729" s="7" t="str">
        <f>IF($J729=AH$4,MAX(AH$1:AH728)+1,"")</f>
        <v/>
      </c>
      <c r="AI729" s="7" t="str">
        <f>IF($J729=AI$4,MAX(AI$1:AI728)+1,"")</f>
        <v/>
      </c>
      <c r="AJ729" s="7" t="str">
        <f>IF($J729=AJ$4,MAX(AJ$1:AJ728)+1,"")</f>
        <v/>
      </c>
      <c r="AK729" s="7" t="str">
        <f>IF($J729=AK$4,MAX(AK$1:AK728)+1,"")</f>
        <v/>
      </c>
      <c r="AL729" s="7" t="str">
        <f>IF($J729=AL$4,MAX(AL$1:AL728)+1,"")</f>
        <v/>
      </c>
      <c r="AM729" s="7" t="str">
        <f>IF($J729=AM$4,MAX(AM$1:AM728)+1,"")</f>
        <v/>
      </c>
      <c r="AN729" s="7" t="str">
        <f>IF($J729=AN$4,MAX(AN$1:AN728)+1,"")</f>
        <v/>
      </c>
      <c r="AO729" s="7" t="str">
        <f>IF($J729=AO$4,MAX(AO$1:AO728)+1,"")</f>
        <v/>
      </c>
      <c r="AP729" s="7" t="str">
        <f>IF($J729=AP$4,MAX(AP$1:AP728)+1,"")</f>
        <v/>
      </c>
      <c r="AQ729" s="7" t="str">
        <f>IF($J729=AQ$4,MAX(AQ$1:AQ728)+1,"")</f>
        <v/>
      </c>
      <c r="AR729" s="7" t="str">
        <f>IF($J729=AR$4,MAX(AR$1:AR728)+1,"")</f>
        <v/>
      </c>
      <c r="AS729" s="7" t="str">
        <f>IF($J729=AS$4,MAX(AS$1:AS728)+1,"")</f>
        <v/>
      </c>
      <c r="AT729" s="7" t="str">
        <f>IF($J729=AT$4,MAX(AT$1:AT728)+1,"")</f>
        <v/>
      </c>
      <c r="AU729" s="7" t="str">
        <f>IF($J729=AU$4,MAX(AU$1:AU728)+1,"")</f>
        <v/>
      </c>
      <c r="AV729" s="7" t="str">
        <f>IF($J729=AV$4,MAX(AV$1:AV728)+1,"")</f>
        <v/>
      </c>
      <c r="AW729" s="7" t="str">
        <f>IF($J729=AW$4,MAX(AW$1:AW728)+1,"")</f>
        <v/>
      </c>
      <c r="AX729" s="7" t="str">
        <f>IF($J729=AX$4,MAX(AX$1:AX728)+1,"")</f>
        <v/>
      </c>
      <c r="AY729" s="7" t="str">
        <f>IF($J729=AY$4,MAX(AY$1:AY728)+1,"")</f>
        <v/>
      </c>
      <c r="AZ729" s="7" t="str">
        <f>IF($J729=AZ$4,MAX(AZ$1:AZ728)+1,"")</f>
        <v/>
      </c>
      <c r="BA729" s="7" t="str">
        <f>IF($J729=BA$4,MAX(BA$1:BA728)+1,"")</f>
        <v/>
      </c>
      <c r="BB729" s="7" t="str">
        <f>IF($J729=BB$4,MAX(BB$1:BB728)+1,"")</f>
        <v/>
      </c>
      <c r="BC729" s="7" t="str">
        <f>IF($J729=BC$4,MAX(BC$1:BC728)+1,"")</f>
        <v/>
      </c>
      <c r="BD729" s="7" t="str">
        <f>IF($J729=BD$4,MAX(BD$1:BD728)+1,"")</f>
        <v/>
      </c>
      <c r="BE729" s="7" t="str">
        <f>IF($J729=BE$4,MAX(BE$1:BE728)+1,"")</f>
        <v/>
      </c>
      <c r="BF729" s="7" t="str">
        <f>IF($J729=BF$4,MAX(BF$1:BF728)+1,"")</f>
        <v/>
      </c>
      <c r="BG729" s="7" t="str">
        <f>IF($J729=BG$4,MAX(BG$1:BG728)+1,"")</f>
        <v/>
      </c>
      <c r="BH729" s="7" t="str">
        <f>IF($J729=BH$4,MAX(BH$1:BH728)+1,"")</f>
        <v/>
      </c>
      <c r="BI729" s="6">
        <f t="shared" si="48"/>
        <v>0</v>
      </c>
    </row>
    <row r="730" spans="1:61">
      <c r="A730" s="6" t="str">
        <f t="shared" si="46"/>
        <v>-</v>
      </c>
      <c r="B730" s="6" t="str">
        <f t="shared" si="45"/>
        <v>--0</v>
      </c>
      <c r="J730" s="7" t="str">
        <f>IF(K730='วิชา-ชั้นที่สอน'!$B$17,'วิชา-ชั้นที่สอน'!$A$17,IF(K730='วิชา-ชั้นที่สอน'!$B$18,'วิชา-ชั้นที่สอน'!$A$18,IF(K730='วิชา-ชั้นที่สอน'!$B$19,'วิชา-ชั้นที่สอน'!$A$19,IF(K730='วิชา-ชั้นที่สอน'!$B$20,'วิชา-ชั้นที่สอน'!$A$20,IF(K730='วิชา-ชั้นที่สอน'!$B$21,'วิชา-ชั้นที่สอน'!$A$21,IF(K730='วิชา-ชั้นที่สอน'!$B$22,'วิชา-ชั้นที่สอน'!$A$22,IF(K730='วิชา-ชั้นที่สอน'!$B$23,'วิชา-ชั้นที่สอน'!$A$23,"-")))))))</f>
        <v>-</v>
      </c>
      <c r="L730" s="7" t="str">
        <f>IF(J730=0,"",IF(J730="-","",IF(J730="","",VLOOKUP(J730,'วิชา-ชั้นที่สอน'!$A$3:$F$59,3,FALSE))))</f>
        <v/>
      </c>
      <c r="M730" s="7" t="str">
        <f>IF(L730=$M$4,MAX(M$1:$M729)+1,"")</f>
        <v/>
      </c>
      <c r="N730" s="7" t="str">
        <f>IF($L730=N$4,MAX(N$1:N729)+1,"")</f>
        <v/>
      </c>
      <c r="O730" s="7" t="str">
        <f>IF($L730=O$4,MAX(O$1:O729)+1,"")</f>
        <v/>
      </c>
      <c r="P730" s="7" t="str">
        <f>IF($L730=P$4,MAX(P$1:P729)+1,"")</f>
        <v/>
      </c>
      <c r="Q730" s="7" t="str">
        <f>IF($L730=Q$4,MAX(Q$1:Q729)+1,"")</f>
        <v/>
      </c>
      <c r="R730" s="7" t="str">
        <f>IF($L730=R$4,MAX(R$1:R729)+1,"")</f>
        <v/>
      </c>
      <c r="S730" s="7" t="str">
        <f>IF($L730=S$4,MAX(S$1:S729)+1,"")</f>
        <v/>
      </c>
      <c r="T730" s="7" t="str">
        <f>IF($L730=T$4,MAX(T$1:T729)+1,"")</f>
        <v/>
      </c>
      <c r="U730" s="7" t="str">
        <f>IF($L730=U$4,MAX(U$1:U729)+1,"")</f>
        <v/>
      </c>
      <c r="V730" s="6">
        <f t="shared" si="47"/>
        <v>0</v>
      </c>
      <c r="X730" s="7" t="str">
        <f>IF($J730=X$4,MAX(X$1:X729)+1,"")</f>
        <v/>
      </c>
      <c r="Y730" s="7" t="str">
        <f>IF($J730=Y$4,MAX(Y$1:Y729)+1,"")</f>
        <v/>
      </c>
      <c r="Z730" s="7" t="str">
        <f>IF($J730=Z$4,MAX(Z$1:Z729)+1,"")</f>
        <v/>
      </c>
      <c r="AA730" s="7" t="str">
        <f>IF($J730=AA$4,MAX(AA$1:AA729)+1,"")</f>
        <v/>
      </c>
      <c r="AB730" s="7" t="str">
        <f>IF($J730=AB$4,MAX(AB$1:AB729)+1,"")</f>
        <v/>
      </c>
      <c r="AC730" s="7" t="str">
        <f>IF($J730=AC$4,MAX(AC$1:AC729)+1,"")</f>
        <v/>
      </c>
      <c r="AD730" s="7" t="str">
        <f>IF($J730=AD$4,MAX(AD$1:AD729)+1,"")</f>
        <v/>
      </c>
      <c r="AE730" s="7" t="str">
        <f>IF($J730=AE$4,MAX(AE$1:AE729)+1,"")</f>
        <v/>
      </c>
      <c r="AF730" s="7" t="str">
        <f>IF($J730=AF$4,MAX(AF$1:AF729)+1,"")</f>
        <v/>
      </c>
      <c r="AG730" s="7" t="str">
        <f>IF($J730=AG$4,MAX(AG$1:AG729)+1,"")</f>
        <v/>
      </c>
      <c r="AH730" s="7" t="str">
        <f>IF($J730=AH$4,MAX(AH$1:AH729)+1,"")</f>
        <v/>
      </c>
      <c r="AI730" s="7" t="str">
        <f>IF($J730=AI$4,MAX(AI$1:AI729)+1,"")</f>
        <v/>
      </c>
      <c r="AJ730" s="7" t="str">
        <f>IF($J730=AJ$4,MAX(AJ$1:AJ729)+1,"")</f>
        <v/>
      </c>
      <c r="AK730" s="7" t="str">
        <f>IF($J730=AK$4,MAX(AK$1:AK729)+1,"")</f>
        <v/>
      </c>
      <c r="AL730" s="7" t="str">
        <f>IF($J730=AL$4,MAX(AL$1:AL729)+1,"")</f>
        <v/>
      </c>
      <c r="AM730" s="7" t="str">
        <f>IF($J730=AM$4,MAX(AM$1:AM729)+1,"")</f>
        <v/>
      </c>
      <c r="AN730" s="7" t="str">
        <f>IF($J730=AN$4,MAX(AN$1:AN729)+1,"")</f>
        <v/>
      </c>
      <c r="AO730" s="7" t="str">
        <f>IF($J730=AO$4,MAX(AO$1:AO729)+1,"")</f>
        <v/>
      </c>
      <c r="AP730" s="7" t="str">
        <f>IF($J730=AP$4,MAX(AP$1:AP729)+1,"")</f>
        <v/>
      </c>
      <c r="AQ730" s="7" t="str">
        <f>IF($J730=AQ$4,MAX(AQ$1:AQ729)+1,"")</f>
        <v/>
      </c>
      <c r="AR730" s="7" t="str">
        <f>IF($J730=AR$4,MAX(AR$1:AR729)+1,"")</f>
        <v/>
      </c>
      <c r="AS730" s="7" t="str">
        <f>IF($J730=AS$4,MAX(AS$1:AS729)+1,"")</f>
        <v/>
      </c>
      <c r="AT730" s="7" t="str">
        <f>IF($J730=AT$4,MAX(AT$1:AT729)+1,"")</f>
        <v/>
      </c>
      <c r="AU730" s="7" t="str">
        <f>IF($J730=AU$4,MAX(AU$1:AU729)+1,"")</f>
        <v/>
      </c>
      <c r="AV730" s="7" t="str">
        <f>IF($J730=AV$4,MAX(AV$1:AV729)+1,"")</f>
        <v/>
      </c>
      <c r="AW730" s="7" t="str">
        <f>IF($J730=AW$4,MAX(AW$1:AW729)+1,"")</f>
        <v/>
      </c>
      <c r="AX730" s="7" t="str">
        <f>IF($J730=AX$4,MAX(AX$1:AX729)+1,"")</f>
        <v/>
      </c>
      <c r="AY730" s="7" t="str">
        <f>IF($J730=AY$4,MAX(AY$1:AY729)+1,"")</f>
        <v/>
      </c>
      <c r="AZ730" s="7" t="str">
        <f>IF($J730=AZ$4,MAX(AZ$1:AZ729)+1,"")</f>
        <v/>
      </c>
      <c r="BA730" s="7" t="str">
        <f>IF($J730=BA$4,MAX(BA$1:BA729)+1,"")</f>
        <v/>
      </c>
      <c r="BB730" s="7" t="str">
        <f>IF($J730=BB$4,MAX(BB$1:BB729)+1,"")</f>
        <v/>
      </c>
      <c r="BC730" s="7" t="str">
        <f>IF($J730=BC$4,MAX(BC$1:BC729)+1,"")</f>
        <v/>
      </c>
      <c r="BD730" s="7" t="str">
        <f>IF($J730=BD$4,MAX(BD$1:BD729)+1,"")</f>
        <v/>
      </c>
      <c r="BE730" s="7" t="str">
        <f>IF($J730=BE$4,MAX(BE$1:BE729)+1,"")</f>
        <v/>
      </c>
      <c r="BF730" s="7" t="str">
        <f>IF($J730=BF$4,MAX(BF$1:BF729)+1,"")</f>
        <v/>
      </c>
      <c r="BG730" s="7" t="str">
        <f>IF($J730=BG$4,MAX(BG$1:BG729)+1,"")</f>
        <v/>
      </c>
      <c r="BH730" s="7" t="str">
        <f>IF($J730=BH$4,MAX(BH$1:BH729)+1,"")</f>
        <v/>
      </c>
      <c r="BI730" s="6">
        <f t="shared" si="48"/>
        <v>0</v>
      </c>
    </row>
    <row r="731" spans="1:61">
      <c r="A731" s="6" t="str">
        <f t="shared" si="46"/>
        <v>-</v>
      </c>
      <c r="B731" s="6" t="str">
        <f t="shared" si="45"/>
        <v>--0</v>
      </c>
      <c r="J731" s="7" t="str">
        <f>IF(K731='วิชา-ชั้นที่สอน'!$B$17,'วิชา-ชั้นที่สอน'!$A$17,IF(K731='วิชา-ชั้นที่สอน'!$B$18,'วิชา-ชั้นที่สอน'!$A$18,IF(K731='วิชา-ชั้นที่สอน'!$B$19,'วิชา-ชั้นที่สอน'!$A$19,IF(K731='วิชา-ชั้นที่สอน'!$B$20,'วิชา-ชั้นที่สอน'!$A$20,IF(K731='วิชา-ชั้นที่สอน'!$B$21,'วิชา-ชั้นที่สอน'!$A$21,IF(K731='วิชา-ชั้นที่สอน'!$B$22,'วิชา-ชั้นที่สอน'!$A$22,IF(K731='วิชา-ชั้นที่สอน'!$B$23,'วิชา-ชั้นที่สอน'!$A$23,"-")))))))</f>
        <v>-</v>
      </c>
      <c r="L731" s="7" t="str">
        <f>IF(J731=0,"",IF(J731="-","",IF(J731="","",VLOOKUP(J731,'วิชา-ชั้นที่สอน'!$A$3:$F$59,3,FALSE))))</f>
        <v/>
      </c>
      <c r="M731" s="7" t="str">
        <f>IF(L731=$M$4,MAX(M$1:$M730)+1,"")</f>
        <v/>
      </c>
      <c r="N731" s="7" t="str">
        <f>IF($L731=N$4,MAX(N$1:N730)+1,"")</f>
        <v/>
      </c>
      <c r="O731" s="7" t="str">
        <f>IF($L731=O$4,MAX(O$1:O730)+1,"")</f>
        <v/>
      </c>
      <c r="P731" s="7" t="str">
        <f>IF($L731=P$4,MAX(P$1:P730)+1,"")</f>
        <v/>
      </c>
      <c r="Q731" s="7" t="str">
        <f>IF($L731=Q$4,MAX(Q$1:Q730)+1,"")</f>
        <v/>
      </c>
      <c r="R731" s="7" t="str">
        <f>IF($L731=R$4,MAX(R$1:R730)+1,"")</f>
        <v/>
      </c>
      <c r="S731" s="7" t="str">
        <f>IF($L731=S$4,MAX(S$1:S730)+1,"")</f>
        <v/>
      </c>
      <c r="T731" s="7" t="str">
        <f>IF($L731=T$4,MAX(T$1:T730)+1,"")</f>
        <v/>
      </c>
      <c r="U731" s="7" t="str">
        <f>IF($L731=U$4,MAX(U$1:U730)+1,"")</f>
        <v/>
      </c>
      <c r="V731" s="6">
        <f t="shared" si="47"/>
        <v>0</v>
      </c>
      <c r="X731" s="7" t="str">
        <f>IF($J731=X$4,MAX(X$1:X730)+1,"")</f>
        <v/>
      </c>
      <c r="Y731" s="7" t="str">
        <f>IF($J731=Y$4,MAX(Y$1:Y730)+1,"")</f>
        <v/>
      </c>
      <c r="Z731" s="7" t="str">
        <f>IF($J731=Z$4,MAX(Z$1:Z730)+1,"")</f>
        <v/>
      </c>
      <c r="AA731" s="7" t="str">
        <f>IF($J731=AA$4,MAX(AA$1:AA730)+1,"")</f>
        <v/>
      </c>
      <c r="AB731" s="7" t="str">
        <f>IF($J731=AB$4,MAX(AB$1:AB730)+1,"")</f>
        <v/>
      </c>
      <c r="AC731" s="7" t="str">
        <f>IF($J731=AC$4,MAX(AC$1:AC730)+1,"")</f>
        <v/>
      </c>
      <c r="AD731" s="7" t="str">
        <f>IF($J731=AD$4,MAX(AD$1:AD730)+1,"")</f>
        <v/>
      </c>
      <c r="AE731" s="7" t="str">
        <f>IF($J731=AE$4,MAX(AE$1:AE730)+1,"")</f>
        <v/>
      </c>
      <c r="AF731" s="7" t="str">
        <f>IF($J731=AF$4,MAX(AF$1:AF730)+1,"")</f>
        <v/>
      </c>
      <c r="AG731" s="7" t="str">
        <f>IF($J731=AG$4,MAX(AG$1:AG730)+1,"")</f>
        <v/>
      </c>
      <c r="AH731" s="7" t="str">
        <f>IF($J731=AH$4,MAX(AH$1:AH730)+1,"")</f>
        <v/>
      </c>
      <c r="AI731" s="7" t="str">
        <f>IF($J731=AI$4,MAX(AI$1:AI730)+1,"")</f>
        <v/>
      </c>
      <c r="AJ731" s="7" t="str">
        <f>IF($J731=AJ$4,MAX(AJ$1:AJ730)+1,"")</f>
        <v/>
      </c>
      <c r="AK731" s="7" t="str">
        <f>IF($J731=AK$4,MAX(AK$1:AK730)+1,"")</f>
        <v/>
      </c>
      <c r="AL731" s="7" t="str">
        <f>IF($J731=AL$4,MAX(AL$1:AL730)+1,"")</f>
        <v/>
      </c>
      <c r="AM731" s="7" t="str">
        <f>IF($J731=AM$4,MAX(AM$1:AM730)+1,"")</f>
        <v/>
      </c>
      <c r="AN731" s="7" t="str">
        <f>IF($J731=AN$4,MAX(AN$1:AN730)+1,"")</f>
        <v/>
      </c>
      <c r="AO731" s="7" t="str">
        <f>IF($J731=AO$4,MAX(AO$1:AO730)+1,"")</f>
        <v/>
      </c>
      <c r="AP731" s="7" t="str">
        <f>IF($J731=AP$4,MAX(AP$1:AP730)+1,"")</f>
        <v/>
      </c>
      <c r="AQ731" s="7" t="str">
        <f>IF($J731=AQ$4,MAX(AQ$1:AQ730)+1,"")</f>
        <v/>
      </c>
      <c r="AR731" s="7" t="str">
        <f>IF($J731=AR$4,MAX(AR$1:AR730)+1,"")</f>
        <v/>
      </c>
      <c r="AS731" s="7" t="str">
        <f>IF($J731=AS$4,MAX(AS$1:AS730)+1,"")</f>
        <v/>
      </c>
      <c r="AT731" s="7" t="str">
        <f>IF($J731=AT$4,MAX(AT$1:AT730)+1,"")</f>
        <v/>
      </c>
      <c r="AU731" s="7" t="str">
        <f>IF($J731=AU$4,MAX(AU$1:AU730)+1,"")</f>
        <v/>
      </c>
      <c r="AV731" s="7" t="str">
        <f>IF($J731=AV$4,MAX(AV$1:AV730)+1,"")</f>
        <v/>
      </c>
      <c r="AW731" s="7" t="str">
        <f>IF($J731=AW$4,MAX(AW$1:AW730)+1,"")</f>
        <v/>
      </c>
      <c r="AX731" s="7" t="str">
        <f>IF($J731=AX$4,MAX(AX$1:AX730)+1,"")</f>
        <v/>
      </c>
      <c r="AY731" s="7" t="str">
        <f>IF($J731=AY$4,MAX(AY$1:AY730)+1,"")</f>
        <v/>
      </c>
      <c r="AZ731" s="7" t="str">
        <f>IF($J731=AZ$4,MAX(AZ$1:AZ730)+1,"")</f>
        <v/>
      </c>
      <c r="BA731" s="7" t="str">
        <f>IF($J731=BA$4,MAX(BA$1:BA730)+1,"")</f>
        <v/>
      </c>
      <c r="BB731" s="7" t="str">
        <f>IF($J731=BB$4,MAX(BB$1:BB730)+1,"")</f>
        <v/>
      </c>
      <c r="BC731" s="7" t="str">
        <f>IF($J731=BC$4,MAX(BC$1:BC730)+1,"")</f>
        <v/>
      </c>
      <c r="BD731" s="7" t="str">
        <f>IF($J731=BD$4,MAX(BD$1:BD730)+1,"")</f>
        <v/>
      </c>
      <c r="BE731" s="7" t="str">
        <f>IF($J731=BE$4,MAX(BE$1:BE730)+1,"")</f>
        <v/>
      </c>
      <c r="BF731" s="7" t="str">
        <f>IF($J731=BF$4,MAX(BF$1:BF730)+1,"")</f>
        <v/>
      </c>
      <c r="BG731" s="7" t="str">
        <f>IF($J731=BG$4,MAX(BG$1:BG730)+1,"")</f>
        <v/>
      </c>
      <c r="BH731" s="7" t="str">
        <f>IF($J731=BH$4,MAX(BH$1:BH730)+1,"")</f>
        <v/>
      </c>
      <c r="BI731" s="6">
        <f t="shared" si="48"/>
        <v>0</v>
      </c>
    </row>
    <row r="732" spans="1:61">
      <c r="A732" s="6" t="str">
        <f t="shared" si="46"/>
        <v>-</v>
      </c>
      <c r="B732" s="6" t="str">
        <f t="shared" si="45"/>
        <v>--0</v>
      </c>
      <c r="J732" s="7" t="str">
        <f>IF(K732='วิชา-ชั้นที่สอน'!$B$17,'วิชา-ชั้นที่สอน'!$A$17,IF(K732='วิชา-ชั้นที่สอน'!$B$18,'วิชา-ชั้นที่สอน'!$A$18,IF(K732='วิชา-ชั้นที่สอน'!$B$19,'วิชา-ชั้นที่สอน'!$A$19,IF(K732='วิชา-ชั้นที่สอน'!$B$20,'วิชา-ชั้นที่สอน'!$A$20,IF(K732='วิชา-ชั้นที่สอน'!$B$21,'วิชา-ชั้นที่สอน'!$A$21,IF(K732='วิชา-ชั้นที่สอน'!$B$22,'วิชา-ชั้นที่สอน'!$A$22,IF(K732='วิชา-ชั้นที่สอน'!$B$23,'วิชา-ชั้นที่สอน'!$A$23,"-")))))))</f>
        <v>-</v>
      </c>
      <c r="L732" s="7" t="str">
        <f>IF(J732=0,"",IF(J732="-","",IF(J732="","",VLOOKUP(J732,'วิชา-ชั้นที่สอน'!$A$3:$F$59,3,FALSE))))</f>
        <v/>
      </c>
      <c r="M732" s="7" t="str">
        <f>IF(L732=$M$4,MAX(M$1:$M731)+1,"")</f>
        <v/>
      </c>
      <c r="N732" s="7" t="str">
        <f>IF($L732=N$4,MAX(N$1:N731)+1,"")</f>
        <v/>
      </c>
      <c r="O732" s="7" t="str">
        <f>IF($L732=O$4,MAX(O$1:O731)+1,"")</f>
        <v/>
      </c>
      <c r="P732" s="7" t="str">
        <f>IF($L732=P$4,MAX(P$1:P731)+1,"")</f>
        <v/>
      </c>
      <c r="Q732" s="7" t="str">
        <f>IF($L732=Q$4,MAX(Q$1:Q731)+1,"")</f>
        <v/>
      </c>
      <c r="R732" s="7" t="str">
        <f>IF($L732=R$4,MAX(R$1:R731)+1,"")</f>
        <v/>
      </c>
      <c r="S732" s="7" t="str">
        <f>IF($L732=S$4,MAX(S$1:S731)+1,"")</f>
        <v/>
      </c>
      <c r="T732" s="7" t="str">
        <f>IF($L732=T$4,MAX(T$1:T731)+1,"")</f>
        <v/>
      </c>
      <c r="U732" s="7" t="str">
        <f>IF($L732=U$4,MAX(U$1:U731)+1,"")</f>
        <v/>
      </c>
      <c r="V732" s="6">
        <f t="shared" si="47"/>
        <v>0</v>
      </c>
      <c r="X732" s="7" t="str">
        <f>IF($J732=X$4,MAX(X$1:X731)+1,"")</f>
        <v/>
      </c>
      <c r="Y732" s="7" t="str">
        <f>IF($J732=Y$4,MAX(Y$1:Y731)+1,"")</f>
        <v/>
      </c>
      <c r="Z732" s="7" t="str">
        <f>IF($J732=Z$4,MAX(Z$1:Z731)+1,"")</f>
        <v/>
      </c>
      <c r="AA732" s="7" t="str">
        <f>IF($J732=AA$4,MAX(AA$1:AA731)+1,"")</f>
        <v/>
      </c>
      <c r="AB732" s="7" t="str">
        <f>IF($J732=AB$4,MAX(AB$1:AB731)+1,"")</f>
        <v/>
      </c>
      <c r="AC732" s="7" t="str">
        <f>IF($J732=AC$4,MAX(AC$1:AC731)+1,"")</f>
        <v/>
      </c>
      <c r="AD732" s="7" t="str">
        <f>IF($J732=AD$4,MAX(AD$1:AD731)+1,"")</f>
        <v/>
      </c>
      <c r="AE732" s="7" t="str">
        <f>IF($J732=AE$4,MAX(AE$1:AE731)+1,"")</f>
        <v/>
      </c>
      <c r="AF732" s="7" t="str">
        <f>IF($J732=AF$4,MAX(AF$1:AF731)+1,"")</f>
        <v/>
      </c>
      <c r="AG732" s="7" t="str">
        <f>IF($J732=AG$4,MAX(AG$1:AG731)+1,"")</f>
        <v/>
      </c>
      <c r="AH732" s="7" t="str">
        <f>IF($J732=AH$4,MAX(AH$1:AH731)+1,"")</f>
        <v/>
      </c>
      <c r="AI732" s="7" t="str">
        <f>IF($J732=AI$4,MAX(AI$1:AI731)+1,"")</f>
        <v/>
      </c>
      <c r="AJ732" s="7" t="str">
        <f>IF($J732=AJ$4,MAX(AJ$1:AJ731)+1,"")</f>
        <v/>
      </c>
      <c r="AK732" s="7" t="str">
        <f>IF($J732=AK$4,MAX(AK$1:AK731)+1,"")</f>
        <v/>
      </c>
      <c r="AL732" s="7" t="str">
        <f>IF($J732=AL$4,MAX(AL$1:AL731)+1,"")</f>
        <v/>
      </c>
      <c r="AM732" s="7" t="str">
        <f>IF($J732=AM$4,MAX(AM$1:AM731)+1,"")</f>
        <v/>
      </c>
      <c r="AN732" s="7" t="str">
        <f>IF($J732=AN$4,MAX(AN$1:AN731)+1,"")</f>
        <v/>
      </c>
      <c r="AO732" s="7" t="str">
        <f>IF($J732=AO$4,MAX(AO$1:AO731)+1,"")</f>
        <v/>
      </c>
      <c r="AP732" s="7" t="str">
        <f>IF($J732=AP$4,MAX(AP$1:AP731)+1,"")</f>
        <v/>
      </c>
      <c r="AQ732" s="7" t="str">
        <f>IF($J732=AQ$4,MAX(AQ$1:AQ731)+1,"")</f>
        <v/>
      </c>
      <c r="AR732" s="7" t="str">
        <f>IF($J732=AR$4,MAX(AR$1:AR731)+1,"")</f>
        <v/>
      </c>
      <c r="AS732" s="7" t="str">
        <f>IF($J732=AS$4,MAX(AS$1:AS731)+1,"")</f>
        <v/>
      </c>
      <c r="AT732" s="7" t="str">
        <f>IF($J732=AT$4,MAX(AT$1:AT731)+1,"")</f>
        <v/>
      </c>
      <c r="AU732" s="7" t="str">
        <f>IF($J732=AU$4,MAX(AU$1:AU731)+1,"")</f>
        <v/>
      </c>
      <c r="AV732" s="7" t="str">
        <f>IF($J732=AV$4,MAX(AV$1:AV731)+1,"")</f>
        <v/>
      </c>
      <c r="AW732" s="7" t="str">
        <f>IF($J732=AW$4,MAX(AW$1:AW731)+1,"")</f>
        <v/>
      </c>
      <c r="AX732" s="7" t="str">
        <f>IF($J732=AX$4,MAX(AX$1:AX731)+1,"")</f>
        <v/>
      </c>
      <c r="AY732" s="7" t="str">
        <f>IF($J732=AY$4,MAX(AY$1:AY731)+1,"")</f>
        <v/>
      </c>
      <c r="AZ732" s="7" t="str">
        <f>IF($J732=AZ$4,MAX(AZ$1:AZ731)+1,"")</f>
        <v/>
      </c>
      <c r="BA732" s="7" t="str">
        <f>IF($J732=BA$4,MAX(BA$1:BA731)+1,"")</f>
        <v/>
      </c>
      <c r="BB732" s="7" t="str">
        <f>IF($J732=BB$4,MAX(BB$1:BB731)+1,"")</f>
        <v/>
      </c>
      <c r="BC732" s="7" t="str">
        <f>IF($J732=BC$4,MAX(BC$1:BC731)+1,"")</f>
        <v/>
      </c>
      <c r="BD732" s="7" t="str">
        <f>IF($J732=BD$4,MAX(BD$1:BD731)+1,"")</f>
        <v/>
      </c>
      <c r="BE732" s="7" t="str">
        <f>IF($J732=BE$4,MAX(BE$1:BE731)+1,"")</f>
        <v/>
      </c>
      <c r="BF732" s="7" t="str">
        <f>IF($J732=BF$4,MAX(BF$1:BF731)+1,"")</f>
        <v/>
      </c>
      <c r="BG732" s="7" t="str">
        <f>IF($J732=BG$4,MAX(BG$1:BG731)+1,"")</f>
        <v/>
      </c>
      <c r="BH732" s="7" t="str">
        <f>IF($J732=BH$4,MAX(BH$1:BH731)+1,"")</f>
        <v/>
      </c>
      <c r="BI732" s="6">
        <f t="shared" si="48"/>
        <v>0</v>
      </c>
    </row>
    <row r="733" spans="1:61">
      <c r="A733" s="6" t="str">
        <f t="shared" si="46"/>
        <v>-</v>
      </c>
      <c r="B733" s="6" t="str">
        <f t="shared" si="45"/>
        <v>--0</v>
      </c>
      <c r="J733" s="7" t="str">
        <f>IF(K733='วิชา-ชั้นที่สอน'!$B$17,'วิชา-ชั้นที่สอน'!$A$17,IF(K733='วิชา-ชั้นที่สอน'!$B$18,'วิชา-ชั้นที่สอน'!$A$18,IF(K733='วิชา-ชั้นที่สอน'!$B$19,'วิชา-ชั้นที่สอน'!$A$19,IF(K733='วิชา-ชั้นที่สอน'!$B$20,'วิชา-ชั้นที่สอน'!$A$20,IF(K733='วิชา-ชั้นที่สอน'!$B$21,'วิชา-ชั้นที่สอน'!$A$21,IF(K733='วิชา-ชั้นที่สอน'!$B$22,'วิชา-ชั้นที่สอน'!$A$22,IF(K733='วิชา-ชั้นที่สอน'!$B$23,'วิชา-ชั้นที่สอน'!$A$23,"-")))))))</f>
        <v>-</v>
      </c>
      <c r="L733" s="7" t="str">
        <f>IF(J733=0,"",IF(J733="-","",IF(J733="","",VLOOKUP(J733,'วิชา-ชั้นที่สอน'!$A$3:$F$59,3,FALSE))))</f>
        <v/>
      </c>
      <c r="M733" s="7" t="str">
        <f>IF(L733=$M$4,MAX(M$1:$M732)+1,"")</f>
        <v/>
      </c>
      <c r="N733" s="7" t="str">
        <f>IF($L733=N$4,MAX(N$1:N732)+1,"")</f>
        <v/>
      </c>
      <c r="O733" s="7" t="str">
        <f>IF($L733=O$4,MAX(O$1:O732)+1,"")</f>
        <v/>
      </c>
      <c r="P733" s="7" t="str">
        <f>IF($L733=P$4,MAX(P$1:P732)+1,"")</f>
        <v/>
      </c>
      <c r="Q733" s="7" t="str">
        <f>IF($L733=Q$4,MAX(Q$1:Q732)+1,"")</f>
        <v/>
      </c>
      <c r="R733" s="7" t="str">
        <f>IF($L733=R$4,MAX(R$1:R732)+1,"")</f>
        <v/>
      </c>
      <c r="S733" s="7" t="str">
        <f>IF($L733=S$4,MAX(S$1:S732)+1,"")</f>
        <v/>
      </c>
      <c r="T733" s="7" t="str">
        <f>IF($L733=T$4,MAX(T$1:T732)+1,"")</f>
        <v/>
      </c>
      <c r="U733" s="7" t="str">
        <f>IF($L733=U$4,MAX(U$1:U732)+1,"")</f>
        <v/>
      </c>
      <c r="V733" s="6">
        <f t="shared" si="47"/>
        <v>0</v>
      </c>
      <c r="X733" s="7" t="str">
        <f>IF($J733=X$4,MAX(X$1:X732)+1,"")</f>
        <v/>
      </c>
      <c r="Y733" s="7" t="str">
        <f>IF($J733=Y$4,MAX(Y$1:Y732)+1,"")</f>
        <v/>
      </c>
      <c r="Z733" s="7" t="str">
        <f>IF($J733=Z$4,MAX(Z$1:Z732)+1,"")</f>
        <v/>
      </c>
      <c r="AA733" s="7" t="str">
        <f>IF($J733=AA$4,MAX(AA$1:AA732)+1,"")</f>
        <v/>
      </c>
      <c r="AB733" s="7" t="str">
        <f>IF($J733=AB$4,MAX(AB$1:AB732)+1,"")</f>
        <v/>
      </c>
      <c r="AC733" s="7" t="str">
        <f>IF($J733=AC$4,MAX(AC$1:AC732)+1,"")</f>
        <v/>
      </c>
      <c r="AD733" s="7" t="str">
        <f>IF($J733=AD$4,MAX(AD$1:AD732)+1,"")</f>
        <v/>
      </c>
      <c r="AE733" s="7" t="str">
        <f>IF($J733=AE$4,MAX(AE$1:AE732)+1,"")</f>
        <v/>
      </c>
      <c r="AF733" s="7" t="str">
        <f>IF($J733=AF$4,MAX(AF$1:AF732)+1,"")</f>
        <v/>
      </c>
      <c r="AG733" s="7" t="str">
        <f>IF($J733=AG$4,MAX(AG$1:AG732)+1,"")</f>
        <v/>
      </c>
      <c r="AH733" s="7" t="str">
        <f>IF($J733=AH$4,MAX(AH$1:AH732)+1,"")</f>
        <v/>
      </c>
      <c r="AI733" s="7" t="str">
        <f>IF($J733=AI$4,MAX(AI$1:AI732)+1,"")</f>
        <v/>
      </c>
      <c r="AJ733" s="7" t="str">
        <f>IF($J733=AJ$4,MAX(AJ$1:AJ732)+1,"")</f>
        <v/>
      </c>
      <c r="AK733" s="7" t="str">
        <f>IF($J733=AK$4,MAX(AK$1:AK732)+1,"")</f>
        <v/>
      </c>
      <c r="AL733" s="7" t="str">
        <f>IF($J733=AL$4,MAX(AL$1:AL732)+1,"")</f>
        <v/>
      </c>
      <c r="AM733" s="7" t="str">
        <f>IF($J733=AM$4,MAX(AM$1:AM732)+1,"")</f>
        <v/>
      </c>
      <c r="AN733" s="7" t="str">
        <f>IF($J733=AN$4,MAX(AN$1:AN732)+1,"")</f>
        <v/>
      </c>
      <c r="AO733" s="7" t="str">
        <f>IF($J733=AO$4,MAX(AO$1:AO732)+1,"")</f>
        <v/>
      </c>
      <c r="AP733" s="7" t="str">
        <f>IF($J733=AP$4,MAX(AP$1:AP732)+1,"")</f>
        <v/>
      </c>
      <c r="AQ733" s="7" t="str">
        <f>IF($J733=AQ$4,MAX(AQ$1:AQ732)+1,"")</f>
        <v/>
      </c>
      <c r="AR733" s="7" t="str">
        <f>IF($J733=AR$4,MAX(AR$1:AR732)+1,"")</f>
        <v/>
      </c>
      <c r="AS733" s="7" t="str">
        <f>IF($J733=AS$4,MAX(AS$1:AS732)+1,"")</f>
        <v/>
      </c>
      <c r="AT733" s="7" t="str">
        <f>IF($J733=AT$4,MAX(AT$1:AT732)+1,"")</f>
        <v/>
      </c>
      <c r="AU733" s="7" t="str">
        <f>IF($J733=AU$4,MAX(AU$1:AU732)+1,"")</f>
        <v/>
      </c>
      <c r="AV733" s="7" t="str">
        <f>IF($J733=AV$4,MAX(AV$1:AV732)+1,"")</f>
        <v/>
      </c>
      <c r="AW733" s="7" t="str">
        <f>IF($J733=AW$4,MAX(AW$1:AW732)+1,"")</f>
        <v/>
      </c>
      <c r="AX733" s="7" t="str">
        <f>IF($J733=AX$4,MAX(AX$1:AX732)+1,"")</f>
        <v/>
      </c>
      <c r="AY733" s="7" t="str">
        <f>IF($J733=AY$4,MAX(AY$1:AY732)+1,"")</f>
        <v/>
      </c>
      <c r="AZ733" s="7" t="str">
        <f>IF($J733=AZ$4,MAX(AZ$1:AZ732)+1,"")</f>
        <v/>
      </c>
      <c r="BA733" s="7" t="str">
        <f>IF($J733=BA$4,MAX(BA$1:BA732)+1,"")</f>
        <v/>
      </c>
      <c r="BB733" s="7" t="str">
        <f>IF($J733=BB$4,MAX(BB$1:BB732)+1,"")</f>
        <v/>
      </c>
      <c r="BC733" s="7" t="str">
        <f>IF($J733=BC$4,MAX(BC$1:BC732)+1,"")</f>
        <v/>
      </c>
      <c r="BD733" s="7" t="str">
        <f>IF($J733=BD$4,MAX(BD$1:BD732)+1,"")</f>
        <v/>
      </c>
      <c r="BE733" s="7" t="str">
        <f>IF($J733=BE$4,MAX(BE$1:BE732)+1,"")</f>
        <v/>
      </c>
      <c r="BF733" s="7" t="str">
        <f>IF($J733=BF$4,MAX(BF$1:BF732)+1,"")</f>
        <v/>
      </c>
      <c r="BG733" s="7" t="str">
        <f>IF($J733=BG$4,MAX(BG$1:BG732)+1,"")</f>
        <v/>
      </c>
      <c r="BH733" s="7" t="str">
        <f>IF($J733=BH$4,MAX(BH$1:BH732)+1,"")</f>
        <v/>
      </c>
      <c r="BI733" s="6">
        <f t="shared" si="48"/>
        <v>0</v>
      </c>
    </row>
    <row r="734" spans="1:61">
      <c r="A734" s="6" t="str">
        <f t="shared" si="46"/>
        <v>-</v>
      </c>
      <c r="B734" s="6" t="str">
        <f t="shared" si="45"/>
        <v>--0</v>
      </c>
      <c r="J734" s="7" t="str">
        <f>IF(K734='วิชา-ชั้นที่สอน'!$B$17,'วิชา-ชั้นที่สอน'!$A$17,IF(K734='วิชา-ชั้นที่สอน'!$B$18,'วิชา-ชั้นที่สอน'!$A$18,IF(K734='วิชา-ชั้นที่สอน'!$B$19,'วิชา-ชั้นที่สอน'!$A$19,IF(K734='วิชา-ชั้นที่สอน'!$B$20,'วิชา-ชั้นที่สอน'!$A$20,IF(K734='วิชา-ชั้นที่สอน'!$B$21,'วิชา-ชั้นที่สอน'!$A$21,IF(K734='วิชา-ชั้นที่สอน'!$B$22,'วิชา-ชั้นที่สอน'!$A$22,IF(K734='วิชา-ชั้นที่สอน'!$B$23,'วิชา-ชั้นที่สอน'!$A$23,"-")))))))</f>
        <v>-</v>
      </c>
      <c r="L734" s="7" t="str">
        <f>IF(J734=0,"",IF(J734="-","",IF(J734="","",VLOOKUP(J734,'วิชา-ชั้นที่สอน'!$A$3:$F$59,3,FALSE))))</f>
        <v/>
      </c>
      <c r="M734" s="7" t="str">
        <f>IF(L734=$M$4,MAX(M$1:$M733)+1,"")</f>
        <v/>
      </c>
      <c r="N734" s="7" t="str">
        <f>IF($L734=N$4,MAX(N$1:N733)+1,"")</f>
        <v/>
      </c>
      <c r="O734" s="7" t="str">
        <f>IF($L734=O$4,MAX(O$1:O733)+1,"")</f>
        <v/>
      </c>
      <c r="P734" s="7" t="str">
        <f>IF($L734=P$4,MAX(P$1:P733)+1,"")</f>
        <v/>
      </c>
      <c r="Q734" s="7" t="str">
        <f>IF($L734=Q$4,MAX(Q$1:Q733)+1,"")</f>
        <v/>
      </c>
      <c r="R734" s="7" t="str">
        <f>IF($L734=R$4,MAX(R$1:R733)+1,"")</f>
        <v/>
      </c>
      <c r="S734" s="7" t="str">
        <f>IF($L734=S$4,MAX(S$1:S733)+1,"")</f>
        <v/>
      </c>
      <c r="T734" s="7" t="str">
        <f>IF($L734=T$4,MAX(T$1:T733)+1,"")</f>
        <v/>
      </c>
      <c r="U734" s="7" t="str">
        <f>IF($L734=U$4,MAX(U$1:U733)+1,"")</f>
        <v/>
      </c>
      <c r="V734" s="6">
        <f t="shared" si="47"/>
        <v>0</v>
      </c>
      <c r="X734" s="7" t="str">
        <f>IF($J734=X$4,MAX(X$1:X733)+1,"")</f>
        <v/>
      </c>
      <c r="Y734" s="7" t="str">
        <f>IF($J734=Y$4,MAX(Y$1:Y733)+1,"")</f>
        <v/>
      </c>
      <c r="Z734" s="7" t="str">
        <f>IF($J734=Z$4,MAX(Z$1:Z733)+1,"")</f>
        <v/>
      </c>
      <c r="AA734" s="7" t="str">
        <f>IF($J734=AA$4,MAX(AA$1:AA733)+1,"")</f>
        <v/>
      </c>
      <c r="AB734" s="7" t="str">
        <f>IF($J734=AB$4,MAX(AB$1:AB733)+1,"")</f>
        <v/>
      </c>
      <c r="AC734" s="7" t="str">
        <f>IF($J734=AC$4,MAX(AC$1:AC733)+1,"")</f>
        <v/>
      </c>
      <c r="AD734" s="7" t="str">
        <f>IF($J734=AD$4,MAX(AD$1:AD733)+1,"")</f>
        <v/>
      </c>
      <c r="AE734" s="7" t="str">
        <f>IF($J734=AE$4,MAX(AE$1:AE733)+1,"")</f>
        <v/>
      </c>
      <c r="AF734" s="7" t="str">
        <f>IF($J734=AF$4,MAX(AF$1:AF733)+1,"")</f>
        <v/>
      </c>
      <c r="AG734" s="7" t="str">
        <f>IF($J734=AG$4,MAX(AG$1:AG733)+1,"")</f>
        <v/>
      </c>
      <c r="AH734" s="7" t="str">
        <f>IF($J734=AH$4,MAX(AH$1:AH733)+1,"")</f>
        <v/>
      </c>
      <c r="AI734" s="7" t="str">
        <f>IF($J734=AI$4,MAX(AI$1:AI733)+1,"")</f>
        <v/>
      </c>
      <c r="AJ734" s="7" t="str">
        <f>IF($J734=AJ$4,MAX(AJ$1:AJ733)+1,"")</f>
        <v/>
      </c>
      <c r="AK734" s="7" t="str">
        <f>IF($J734=AK$4,MAX(AK$1:AK733)+1,"")</f>
        <v/>
      </c>
      <c r="AL734" s="7" t="str">
        <f>IF($J734=AL$4,MAX(AL$1:AL733)+1,"")</f>
        <v/>
      </c>
      <c r="AM734" s="7" t="str">
        <f>IF($J734=AM$4,MAX(AM$1:AM733)+1,"")</f>
        <v/>
      </c>
      <c r="AN734" s="7" t="str">
        <f>IF($J734=AN$4,MAX(AN$1:AN733)+1,"")</f>
        <v/>
      </c>
      <c r="AO734" s="7" t="str">
        <f>IF($J734=AO$4,MAX(AO$1:AO733)+1,"")</f>
        <v/>
      </c>
      <c r="AP734" s="7" t="str">
        <f>IF($J734=AP$4,MAX(AP$1:AP733)+1,"")</f>
        <v/>
      </c>
      <c r="AQ734" s="7" t="str">
        <f>IF($J734=AQ$4,MAX(AQ$1:AQ733)+1,"")</f>
        <v/>
      </c>
      <c r="AR734" s="7" t="str">
        <f>IF($J734=AR$4,MAX(AR$1:AR733)+1,"")</f>
        <v/>
      </c>
      <c r="AS734" s="7" t="str">
        <f>IF($J734=AS$4,MAX(AS$1:AS733)+1,"")</f>
        <v/>
      </c>
      <c r="AT734" s="7" t="str">
        <f>IF($J734=AT$4,MAX(AT$1:AT733)+1,"")</f>
        <v/>
      </c>
      <c r="AU734" s="7" t="str">
        <f>IF($J734=AU$4,MAX(AU$1:AU733)+1,"")</f>
        <v/>
      </c>
      <c r="AV734" s="7" t="str">
        <f>IF($J734=AV$4,MAX(AV$1:AV733)+1,"")</f>
        <v/>
      </c>
      <c r="AW734" s="7" t="str">
        <f>IF($J734=AW$4,MAX(AW$1:AW733)+1,"")</f>
        <v/>
      </c>
      <c r="AX734" s="7" t="str">
        <f>IF($J734=AX$4,MAX(AX$1:AX733)+1,"")</f>
        <v/>
      </c>
      <c r="AY734" s="7" t="str">
        <f>IF($J734=AY$4,MAX(AY$1:AY733)+1,"")</f>
        <v/>
      </c>
      <c r="AZ734" s="7" t="str">
        <f>IF($J734=AZ$4,MAX(AZ$1:AZ733)+1,"")</f>
        <v/>
      </c>
      <c r="BA734" s="7" t="str">
        <f>IF($J734=BA$4,MAX(BA$1:BA733)+1,"")</f>
        <v/>
      </c>
      <c r="BB734" s="7" t="str">
        <f>IF($J734=BB$4,MAX(BB$1:BB733)+1,"")</f>
        <v/>
      </c>
      <c r="BC734" s="7" t="str">
        <f>IF($J734=BC$4,MAX(BC$1:BC733)+1,"")</f>
        <v/>
      </c>
      <c r="BD734" s="7" t="str">
        <f>IF($J734=BD$4,MAX(BD$1:BD733)+1,"")</f>
        <v/>
      </c>
      <c r="BE734" s="7" t="str">
        <f>IF($J734=BE$4,MAX(BE$1:BE733)+1,"")</f>
        <v/>
      </c>
      <c r="BF734" s="7" t="str">
        <f>IF($J734=BF$4,MAX(BF$1:BF733)+1,"")</f>
        <v/>
      </c>
      <c r="BG734" s="7" t="str">
        <f>IF($J734=BG$4,MAX(BG$1:BG733)+1,"")</f>
        <v/>
      </c>
      <c r="BH734" s="7" t="str">
        <f>IF($J734=BH$4,MAX(BH$1:BH733)+1,"")</f>
        <v/>
      </c>
      <c r="BI734" s="6">
        <f t="shared" si="48"/>
        <v>0</v>
      </c>
    </row>
    <row r="735" spans="1:61">
      <c r="A735" s="6" t="str">
        <f t="shared" si="46"/>
        <v>-</v>
      </c>
      <c r="B735" s="6" t="str">
        <f t="shared" si="45"/>
        <v>--0</v>
      </c>
      <c r="J735" s="7" t="str">
        <f>IF(K735='วิชา-ชั้นที่สอน'!$B$17,'วิชา-ชั้นที่สอน'!$A$17,IF(K735='วิชา-ชั้นที่สอน'!$B$18,'วิชา-ชั้นที่สอน'!$A$18,IF(K735='วิชา-ชั้นที่สอน'!$B$19,'วิชา-ชั้นที่สอน'!$A$19,IF(K735='วิชา-ชั้นที่สอน'!$B$20,'วิชา-ชั้นที่สอน'!$A$20,IF(K735='วิชา-ชั้นที่สอน'!$B$21,'วิชา-ชั้นที่สอน'!$A$21,IF(K735='วิชา-ชั้นที่สอน'!$B$22,'วิชา-ชั้นที่สอน'!$A$22,IF(K735='วิชา-ชั้นที่สอน'!$B$23,'วิชา-ชั้นที่สอน'!$A$23,"-")))))))</f>
        <v>-</v>
      </c>
      <c r="L735" s="7" t="str">
        <f>IF(J735=0,"",IF(J735="-","",IF(J735="","",VLOOKUP(J735,'วิชา-ชั้นที่สอน'!$A$3:$F$59,3,FALSE))))</f>
        <v/>
      </c>
      <c r="M735" s="7" t="str">
        <f>IF(L735=$M$4,MAX(M$1:$M734)+1,"")</f>
        <v/>
      </c>
      <c r="N735" s="7" t="str">
        <f>IF($L735=N$4,MAX(N$1:N734)+1,"")</f>
        <v/>
      </c>
      <c r="O735" s="7" t="str">
        <f>IF($L735=O$4,MAX(O$1:O734)+1,"")</f>
        <v/>
      </c>
      <c r="P735" s="7" t="str">
        <f>IF($L735=P$4,MAX(P$1:P734)+1,"")</f>
        <v/>
      </c>
      <c r="Q735" s="7" t="str">
        <f>IF($L735=Q$4,MAX(Q$1:Q734)+1,"")</f>
        <v/>
      </c>
      <c r="R735" s="7" t="str">
        <f>IF($L735=R$4,MAX(R$1:R734)+1,"")</f>
        <v/>
      </c>
      <c r="S735" s="7" t="str">
        <f>IF($L735=S$4,MAX(S$1:S734)+1,"")</f>
        <v/>
      </c>
      <c r="T735" s="7" t="str">
        <f>IF($L735=T$4,MAX(T$1:T734)+1,"")</f>
        <v/>
      </c>
      <c r="U735" s="7" t="str">
        <f>IF($L735=U$4,MAX(U$1:U734)+1,"")</f>
        <v/>
      </c>
      <c r="V735" s="6">
        <f t="shared" si="47"/>
        <v>0</v>
      </c>
      <c r="X735" s="7" t="str">
        <f>IF($J735=X$4,MAX(X$1:X734)+1,"")</f>
        <v/>
      </c>
      <c r="Y735" s="7" t="str">
        <f>IF($J735=Y$4,MAX(Y$1:Y734)+1,"")</f>
        <v/>
      </c>
      <c r="Z735" s="7" t="str">
        <f>IF($J735=Z$4,MAX(Z$1:Z734)+1,"")</f>
        <v/>
      </c>
      <c r="AA735" s="7" t="str">
        <f>IF($J735=AA$4,MAX(AA$1:AA734)+1,"")</f>
        <v/>
      </c>
      <c r="AB735" s="7" t="str">
        <f>IF($J735=AB$4,MAX(AB$1:AB734)+1,"")</f>
        <v/>
      </c>
      <c r="AC735" s="7" t="str">
        <f>IF($J735=AC$4,MAX(AC$1:AC734)+1,"")</f>
        <v/>
      </c>
      <c r="AD735" s="7" t="str">
        <f>IF($J735=AD$4,MAX(AD$1:AD734)+1,"")</f>
        <v/>
      </c>
      <c r="AE735" s="7" t="str">
        <f>IF($J735=AE$4,MAX(AE$1:AE734)+1,"")</f>
        <v/>
      </c>
      <c r="AF735" s="7" t="str">
        <f>IF($J735=AF$4,MAX(AF$1:AF734)+1,"")</f>
        <v/>
      </c>
      <c r="AG735" s="7" t="str">
        <f>IF($J735=AG$4,MAX(AG$1:AG734)+1,"")</f>
        <v/>
      </c>
      <c r="AH735" s="7" t="str">
        <f>IF($J735=AH$4,MAX(AH$1:AH734)+1,"")</f>
        <v/>
      </c>
      <c r="AI735" s="7" t="str">
        <f>IF($J735=AI$4,MAX(AI$1:AI734)+1,"")</f>
        <v/>
      </c>
      <c r="AJ735" s="7" t="str">
        <f>IF($J735=AJ$4,MAX(AJ$1:AJ734)+1,"")</f>
        <v/>
      </c>
      <c r="AK735" s="7" t="str">
        <f>IF($J735=AK$4,MAX(AK$1:AK734)+1,"")</f>
        <v/>
      </c>
      <c r="AL735" s="7" t="str">
        <f>IF($J735=AL$4,MAX(AL$1:AL734)+1,"")</f>
        <v/>
      </c>
      <c r="AM735" s="7" t="str">
        <f>IF($J735=AM$4,MAX(AM$1:AM734)+1,"")</f>
        <v/>
      </c>
      <c r="AN735" s="7" t="str">
        <f>IF($J735=AN$4,MAX(AN$1:AN734)+1,"")</f>
        <v/>
      </c>
      <c r="AO735" s="7" t="str">
        <f>IF($J735=AO$4,MAX(AO$1:AO734)+1,"")</f>
        <v/>
      </c>
      <c r="AP735" s="7" t="str">
        <f>IF($J735=AP$4,MAX(AP$1:AP734)+1,"")</f>
        <v/>
      </c>
      <c r="AQ735" s="7" t="str">
        <f>IF($J735=AQ$4,MAX(AQ$1:AQ734)+1,"")</f>
        <v/>
      </c>
      <c r="AR735" s="7" t="str">
        <f>IF($J735=AR$4,MAX(AR$1:AR734)+1,"")</f>
        <v/>
      </c>
      <c r="AS735" s="7" t="str">
        <f>IF($J735=AS$4,MAX(AS$1:AS734)+1,"")</f>
        <v/>
      </c>
      <c r="AT735" s="7" t="str">
        <f>IF($J735=AT$4,MAX(AT$1:AT734)+1,"")</f>
        <v/>
      </c>
      <c r="AU735" s="7" t="str">
        <f>IF($J735=AU$4,MAX(AU$1:AU734)+1,"")</f>
        <v/>
      </c>
      <c r="AV735" s="7" t="str">
        <f>IF($J735=AV$4,MAX(AV$1:AV734)+1,"")</f>
        <v/>
      </c>
      <c r="AW735" s="7" t="str">
        <f>IF($J735=AW$4,MAX(AW$1:AW734)+1,"")</f>
        <v/>
      </c>
      <c r="AX735" s="7" t="str">
        <f>IF($J735=AX$4,MAX(AX$1:AX734)+1,"")</f>
        <v/>
      </c>
      <c r="AY735" s="7" t="str">
        <f>IF($J735=AY$4,MAX(AY$1:AY734)+1,"")</f>
        <v/>
      </c>
      <c r="AZ735" s="7" t="str">
        <f>IF($J735=AZ$4,MAX(AZ$1:AZ734)+1,"")</f>
        <v/>
      </c>
      <c r="BA735" s="7" t="str">
        <f>IF($J735=BA$4,MAX(BA$1:BA734)+1,"")</f>
        <v/>
      </c>
      <c r="BB735" s="7" t="str">
        <f>IF($J735=BB$4,MAX(BB$1:BB734)+1,"")</f>
        <v/>
      </c>
      <c r="BC735" s="7" t="str">
        <f>IF($J735=BC$4,MAX(BC$1:BC734)+1,"")</f>
        <v/>
      </c>
      <c r="BD735" s="7" t="str">
        <f>IF($J735=BD$4,MAX(BD$1:BD734)+1,"")</f>
        <v/>
      </c>
      <c r="BE735" s="7" t="str">
        <f>IF($J735=BE$4,MAX(BE$1:BE734)+1,"")</f>
        <v/>
      </c>
      <c r="BF735" s="7" t="str">
        <f>IF($J735=BF$4,MAX(BF$1:BF734)+1,"")</f>
        <v/>
      </c>
      <c r="BG735" s="7" t="str">
        <f>IF($J735=BG$4,MAX(BG$1:BG734)+1,"")</f>
        <v/>
      </c>
      <c r="BH735" s="7" t="str">
        <f>IF($J735=BH$4,MAX(BH$1:BH734)+1,"")</f>
        <v/>
      </c>
      <c r="BI735" s="6">
        <f t="shared" si="48"/>
        <v>0</v>
      </c>
    </row>
    <row r="736" spans="1:61">
      <c r="A736" s="6" t="str">
        <f t="shared" si="46"/>
        <v>-</v>
      </c>
      <c r="B736" s="6" t="str">
        <f t="shared" si="45"/>
        <v>--0</v>
      </c>
      <c r="J736" s="7" t="str">
        <f>IF(K736='วิชา-ชั้นที่สอน'!$B$17,'วิชา-ชั้นที่สอน'!$A$17,IF(K736='วิชา-ชั้นที่สอน'!$B$18,'วิชา-ชั้นที่สอน'!$A$18,IF(K736='วิชา-ชั้นที่สอน'!$B$19,'วิชา-ชั้นที่สอน'!$A$19,IF(K736='วิชา-ชั้นที่สอน'!$B$20,'วิชา-ชั้นที่สอน'!$A$20,IF(K736='วิชา-ชั้นที่สอน'!$B$21,'วิชา-ชั้นที่สอน'!$A$21,IF(K736='วิชา-ชั้นที่สอน'!$B$22,'วิชา-ชั้นที่สอน'!$A$22,IF(K736='วิชา-ชั้นที่สอน'!$B$23,'วิชา-ชั้นที่สอน'!$A$23,"-")))))))</f>
        <v>-</v>
      </c>
      <c r="L736" s="7" t="str">
        <f>IF(J736=0,"",IF(J736="-","",IF(J736="","",VLOOKUP(J736,'วิชา-ชั้นที่สอน'!$A$3:$F$59,3,FALSE))))</f>
        <v/>
      </c>
      <c r="M736" s="7" t="str">
        <f>IF(L736=$M$4,MAX(M$1:$M735)+1,"")</f>
        <v/>
      </c>
      <c r="N736" s="7" t="str">
        <f>IF($L736=N$4,MAX(N$1:N735)+1,"")</f>
        <v/>
      </c>
      <c r="O736" s="7" t="str">
        <f>IF($L736=O$4,MAX(O$1:O735)+1,"")</f>
        <v/>
      </c>
      <c r="P736" s="7" t="str">
        <f>IF($L736=P$4,MAX(P$1:P735)+1,"")</f>
        <v/>
      </c>
      <c r="Q736" s="7" t="str">
        <f>IF($L736=Q$4,MAX(Q$1:Q735)+1,"")</f>
        <v/>
      </c>
      <c r="R736" s="7" t="str">
        <f>IF($L736=R$4,MAX(R$1:R735)+1,"")</f>
        <v/>
      </c>
      <c r="S736" s="7" t="str">
        <f>IF($L736=S$4,MAX(S$1:S735)+1,"")</f>
        <v/>
      </c>
      <c r="T736" s="7" t="str">
        <f>IF($L736=T$4,MAX(T$1:T735)+1,"")</f>
        <v/>
      </c>
      <c r="U736" s="7" t="str">
        <f>IF($L736=U$4,MAX(U$1:U735)+1,"")</f>
        <v/>
      </c>
      <c r="V736" s="6">
        <f t="shared" si="47"/>
        <v>0</v>
      </c>
      <c r="X736" s="7" t="str">
        <f>IF($J736=X$4,MAX(X$1:X735)+1,"")</f>
        <v/>
      </c>
      <c r="Y736" s="7" t="str">
        <f>IF($J736=Y$4,MAX(Y$1:Y735)+1,"")</f>
        <v/>
      </c>
      <c r="Z736" s="7" t="str">
        <f>IF($J736=Z$4,MAX(Z$1:Z735)+1,"")</f>
        <v/>
      </c>
      <c r="AA736" s="7" t="str">
        <f>IF($J736=AA$4,MAX(AA$1:AA735)+1,"")</f>
        <v/>
      </c>
      <c r="AB736" s="7" t="str">
        <f>IF($J736=AB$4,MAX(AB$1:AB735)+1,"")</f>
        <v/>
      </c>
      <c r="AC736" s="7" t="str">
        <f>IF($J736=AC$4,MAX(AC$1:AC735)+1,"")</f>
        <v/>
      </c>
      <c r="AD736" s="7" t="str">
        <f>IF($J736=AD$4,MAX(AD$1:AD735)+1,"")</f>
        <v/>
      </c>
      <c r="AE736" s="7" t="str">
        <f>IF($J736=AE$4,MAX(AE$1:AE735)+1,"")</f>
        <v/>
      </c>
      <c r="AF736" s="7" t="str">
        <f>IF($J736=AF$4,MAX(AF$1:AF735)+1,"")</f>
        <v/>
      </c>
      <c r="AG736" s="7" t="str">
        <f>IF($J736=AG$4,MAX(AG$1:AG735)+1,"")</f>
        <v/>
      </c>
      <c r="AH736" s="7" t="str">
        <f>IF($J736=AH$4,MAX(AH$1:AH735)+1,"")</f>
        <v/>
      </c>
      <c r="AI736" s="7" t="str">
        <f>IF($J736=AI$4,MAX(AI$1:AI735)+1,"")</f>
        <v/>
      </c>
      <c r="AJ736" s="7" t="str">
        <f>IF($J736=AJ$4,MAX(AJ$1:AJ735)+1,"")</f>
        <v/>
      </c>
      <c r="AK736" s="7" t="str">
        <f>IF($J736=AK$4,MAX(AK$1:AK735)+1,"")</f>
        <v/>
      </c>
      <c r="AL736" s="7" t="str">
        <f>IF($J736=AL$4,MAX(AL$1:AL735)+1,"")</f>
        <v/>
      </c>
      <c r="AM736" s="7" t="str">
        <f>IF($J736=AM$4,MAX(AM$1:AM735)+1,"")</f>
        <v/>
      </c>
      <c r="AN736" s="7" t="str">
        <f>IF($J736=AN$4,MAX(AN$1:AN735)+1,"")</f>
        <v/>
      </c>
      <c r="AO736" s="7" t="str">
        <f>IF($J736=AO$4,MAX(AO$1:AO735)+1,"")</f>
        <v/>
      </c>
      <c r="AP736" s="7" t="str">
        <f>IF($J736=AP$4,MAX(AP$1:AP735)+1,"")</f>
        <v/>
      </c>
      <c r="AQ736" s="7" t="str">
        <f>IF($J736=AQ$4,MAX(AQ$1:AQ735)+1,"")</f>
        <v/>
      </c>
      <c r="AR736" s="7" t="str">
        <f>IF($J736=AR$4,MAX(AR$1:AR735)+1,"")</f>
        <v/>
      </c>
      <c r="AS736" s="7" t="str">
        <f>IF($J736=AS$4,MAX(AS$1:AS735)+1,"")</f>
        <v/>
      </c>
      <c r="AT736" s="7" t="str">
        <f>IF($J736=AT$4,MAX(AT$1:AT735)+1,"")</f>
        <v/>
      </c>
      <c r="AU736" s="7" t="str">
        <f>IF($J736=AU$4,MAX(AU$1:AU735)+1,"")</f>
        <v/>
      </c>
      <c r="AV736" s="7" t="str">
        <f>IF($J736=AV$4,MAX(AV$1:AV735)+1,"")</f>
        <v/>
      </c>
      <c r="AW736" s="7" t="str">
        <f>IF($J736=AW$4,MAX(AW$1:AW735)+1,"")</f>
        <v/>
      </c>
      <c r="AX736" s="7" t="str">
        <f>IF($J736=AX$4,MAX(AX$1:AX735)+1,"")</f>
        <v/>
      </c>
      <c r="AY736" s="7" t="str">
        <f>IF($J736=AY$4,MAX(AY$1:AY735)+1,"")</f>
        <v/>
      </c>
      <c r="AZ736" s="7" t="str">
        <f>IF($J736=AZ$4,MAX(AZ$1:AZ735)+1,"")</f>
        <v/>
      </c>
      <c r="BA736" s="7" t="str">
        <f>IF($J736=BA$4,MAX(BA$1:BA735)+1,"")</f>
        <v/>
      </c>
      <c r="BB736" s="7" t="str">
        <f>IF($J736=BB$4,MAX(BB$1:BB735)+1,"")</f>
        <v/>
      </c>
      <c r="BC736" s="7" t="str">
        <f>IF($J736=BC$4,MAX(BC$1:BC735)+1,"")</f>
        <v/>
      </c>
      <c r="BD736" s="7" t="str">
        <f>IF($J736=BD$4,MAX(BD$1:BD735)+1,"")</f>
        <v/>
      </c>
      <c r="BE736" s="7" t="str">
        <f>IF($J736=BE$4,MAX(BE$1:BE735)+1,"")</f>
        <v/>
      </c>
      <c r="BF736" s="7" t="str">
        <f>IF($J736=BF$4,MAX(BF$1:BF735)+1,"")</f>
        <v/>
      </c>
      <c r="BG736" s="7" t="str">
        <f>IF($J736=BG$4,MAX(BG$1:BG735)+1,"")</f>
        <v/>
      </c>
      <c r="BH736" s="7" t="str">
        <f>IF($J736=BH$4,MAX(BH$1:BH735)+1,"")</f>
        <v/>
      </c>
      <c r="BI736" s="6">
        <f t="shared" si="48"/>
        <v>0</v>
      </c>
    </row>
    <row r="737" spans="1:61">
      <c r="A737" s="6" t="str">
        <f t="shared" si="46"/>
        <v>-</v>
      </c>
      <c r="B737" s="6" t="str">
        <f t="shared" si="45"/>
        <v>--0</v>
      </c>
      <c r="J737" s="7" t="str">
        <f>IF(K737='วิชา-ชั้นที่สอน'!$B$17,'วิชา-ชั้นที่สอน'!$A$17,IF(K737='วิชา-ชั้นที่สอน'!$B$18,'วิชา-ชั้นที่สอน'!$A$18,IF(K737='วิชา-ชั้นที่สอน'!$B$19,'วิชา-ชั้นที่สอน'!$A$19,IF(K737='วิชา-ชั้นที่สอน'!$B$20,'วิชา-ชั้นที่สอน'!$A$20,IF(K737='วิชา-ชั้นที่สอน'!$B$21,'วิชา-ชั้นที่สอน'!$A$21,IF(K737='วิชา-ชั้นที่สอน'!$B$22,'วิชา-ชั้นที่สอน'!$A$22,IF(K737='วิชา-ชั้นที่สอน'!$B$23,'วิชา-ชั้นที่สอน'!$A$23,"-")))))))</f>
        <v>-</v>
      </c>
      <c r="L737" s="7" t="str">
        <f>IF(J737=0,"",IF(J737="-","",IF(J737="","",VLOOKUP(J737,'วิชา-ชั้นที่สอน'!$A$3:$F$59,3,FALSE))))</f>
        <v/>
      </c>
      <c r="M737" s="7" t="str">
        <f>IF(L737=$M$4,MAX(M$1:$M736)+1,"")</f>
        <v/>
      </c>
      <c r="N737" s="7" t="str">
        <f>IF($L737=N$4,MAX(N$1:N736)+1,"")</f>
        <v/>
      </c>
      <c r="O737" s="7" t="str">
        <f>IF($L737=O$4,MAX(O$1:O736)+1,"")</f>
        <v/>
      </c>
      <c r="P737" s="7" t="str">
        <f>IF($L737=P$4,MAX(P$1:P736)+1,"")</f>
        <v/>
      </c>
      <c r="Q737" s="7" t="str">
        <f>IF($L737=Q$4,MAX(Q$1:Q736)+1,"")</f>
        <v/>
      </c>
      <c r="R737" s="7" t="str">
        <f>IF($L737=R$4,MAX(R$1:R736)+1,"")</f>
        <v/>
      </c>
      <c r="S737" s="7" t="str">
        <f>IF($L737=S$4,MAX(S$1:S736)+1,"")</f>
        <v/>
      </c>
      <c r="T737" s="7" t="str">
        <f>IF($L737=T$4,MAX(T$1:T736)+1,"")</f>
        <v/>
      </c>
      <c r="U737" s="7" t="str">
        <f>IF($L737=U$4,MAX(U$1:U736)+1,"")</f>
        <v/>
      </c>
      <c r="V737" s="6">
        <f t="shared" si="47"/>
        <v>0</v>
      </c>
      <c r="X737" s="7" t="str">
        <f>IF($J737=X$4,MAX(X$1:X736)+1,"")</f>
        <v/>
      </c>
      <c r="Y737" s="7" t="str">
        <f>IF($J737=Y$4,MAX(Y$1:Y736)+1,"")</f>
        <v/>
      </c>
      <c r="Z737" s="7" t="str">
        <f>IF($J737=Z$4,MAX(Z$1:Z736)+1,"")</f>
        <v/>
      </c>
      <c r="AA737" s="7" t="str">
        <f>IF($J737=AA$4,MAX(AA$1:AA736)+1,"")</f>
        <v/>
      </c>
      <c r="AB737" s="7" t="str">
        <f>IF($J737=AB$4,MAX(AB$1:AB736)+1,"")</f>
        <v/>
      </c>
      <c r="AC737" s="7" t="str">
        <f>IF($J737=AC$4,MAX(AC$1:AC736)+1,"")</f>
        <v/>
      </c>
      <c r="AD737" s="7" t="str">
        <f>IF($J737=AD$4,MAX(AD$1:AD736)+1,"")</f>
        <v/>
      </c>
      <c r="AE737" s="7" t="str">
        <f>IF($J737=AE$4,MAX(AE$1:AE736)+1,"")</f>
        <v/>
      </c>
      <c r="AF737" s="7" t="str">
        <f>IF($J737=AF$4,MAX(AF$1:AF736)+1,"")</f>
        <v/>
      </c>
      <c r="AG737" s="7" t="str">
        <f>IF($J737=AG$4,MAX(AG$1:AG736)+1,"")</f>
        <v/>
      </c>
      <c r="AH737" s="7" t="str">
        <f>IF($J737=AH$4,MAX(AH$1:AH736)+1,"")</f>
        <v/>
      </c>
      <c r="AI737" s="7" t="str">
        <f>IF($J737=AI$4,MAX(AI$1:AI736)+1,"")</f>
        <v/>
      </c>
      <c r="AJ737" s="7" t="str">
        <f>IF($J737=AJ$4,MAX(AJ$1:AJ736)+1,"")</f>
        <v/>
      </c>
      <c r="AK737" s="7" t="str">
        <f>IF($J737=AK$4,MAX(AK$1:AK736)+1,"")</f>
        <v/>
      </c>
      <c r="AL737" s="7" t="str">
        <f>IF($J737=AL$4,MAX(AL$1:AL736)+1,"")</f>
        <v/>
      </c>
      <c r="AM737" s="7" t="str">
        <f>IF($J737=AM$4,MAX(AM$1:AM736)+1,"")</f>
        <v/>
      </c>
      <c r="AN737" s="7" t="str">
        <f>IF($J737=AN$4,MAX(AN$1:AN736)+1,"")</f>
        <v/>
      </c>
      <c r="AO737" s="7" t="str">
        <f>IF($J737=AO$4,MAX(AO$1:AO736)+1,"")</f>
        <v/>
      </c>
      <c r="AP737" s="7" t="str">
        <f>IF($J737=AP$4,MAX(AP$1:AP736)+1,"")</f>
        <v/>
      </c>
      <c r="AQ737" s="7" t="str">
        <f>IF($J737=AQ$4,MAX(AQ$1:AQ736)+1,"")</f>
        <v/>
      </c>
      <c r="AR737" s="7" t="str">
        <f>IF($J737=AR$4,MAX(AR$1:AR736)+1,"")</f>
        <v/>
      </c>
      <c r="AS737" s="7" t="str">
        <f>IF($J737=AS$4,MAX(AS$1:AS736)+1,"")</f>
        <v/>
      </c>
      <c r="AT737" s="7" t="str">
        <f>IF($J737=AT$4,MAX(AT$1:AT736)+1,"")</f>
        <v/>
      </c>
      <c r="AU737" s="7" t="str">
        <f>IF($J737=AU$4,MAX(AU$1:AU736)+1,"")</f>
        <v/>
      </c>
      <c r="AV737" s="7" t="str">
        <f>IF($J737=AV$4,MAX(AV$1:AV736)+1,"")</f>
        <v/>
      </c>
      <c r="AW737" s="7" t="str">
        <f>IF($J737=AW$4,MAX(AW$1:AW736)+1,"")</f>
        <v/>
      </c>
      <c r="AX737" s="7" t="str">
        <f>IF($J737=AX$4,MAX(AX$1:AX736)+1,"")</f>
        <v/>
      </c>
      <c r="AY737" s="7" t="str">
        <f>IF($J737=AY$4,MAX(AY$1:AY736)+1,"")</f>
        <v/>
      </c>
      <c r="AZ737" s="7" t="str">
        <f>IF($J737=AZ$4,MAX(AZ$1:AZ736)+1,"")</f>
        <v/>
      </c>
      <c r="BA737" s="7" t="str">
        <f>IF($J737=BA$4,MAX(BA$1:BA736)+1,"")</f>
        <v/>
      </c>
      <c r="BB737" s="7" t="str">
        <f>IF($J737=BB$4,MAX(BB$1:BB736)+1,"")</f>
        <v/>
      </c>
      <c r="BC737" s="7" t="str">
        <f>IF($J737=BC$4,MAX(BC$1:BC736)+1,"")</f>
        <v/>
      </c>
      <c r="BD737" s="7" t="str">
        <f>IF($J737=BD$4,MAX(BD$1:BD736)+1,"")</f>
        <v/>
      </c>
      <c r="BE737" s="7" t="str">
        <f>IF($J737=BE$4,MAX(BE$1:BE736)+1,"")</f>
        <v/>
      </c>
      <c r="BF737" s="7" t="str">
        <f>IF($J737=BF$4,MAX(BF$1:BF736)+1,"")</f>
        <v/>
      </c>
      <c r="BG737" s="7" t="str">
        <f>IF($J737=BG$4,MAX(BG$1:BG736)+1,"")</f>
        <v/>
      </c>
      <c r="BH737" s="7" t="str">
        <f>IF($J737=BH$4,MAX(BH$1:BH736)+1,"")</f>
        <v/>
      </c>
      <c r="BI737" s="6">
        <f t="shared" si="48"/>
        <v>0</v>
      </c>
    </row>
    <row r="738" spans="1:61">
      <c r="A738" s="6" t="str">
        <f t="shared" si="46"/>
        <v>-</v>
      </c>
      <c r="B738" s="6" t="str">
        <f t="shared" si="45"/>
        <v>--0</v>
      </c>
      <c r="J738" s="7" t="str">
        <f>IF(K738='วิชา-ชั้นที่สอน'!$B$17,'วิชา-ชั้นที่สอน'!$A$17,IF(K738='วิชา-ชั้นที่สอน'!$B$18,'วิชา-ชั้นที่สอน'!$A$18,IF(K738='วิชา-ชั้นที่สอน'!$B$19,'วิชา-ชั้นที่สอน'!$A$19,IF(K738='วิชา-ชั้นที่สอน'!$B$20,'วิชา-ชั้นที่สอน'!$A$20,IF(K738='วิชา-ชั้นที่สอน'!$B$21,'วิชา-ชั้นที่สอน'!$A$21,IF(K738='วิชา-ชั้นที่สอน'!$B$22,'วิชา-ชั้นที่สอน'!$A$22,IF(K738='วิชา-ชั้นที่สอน'!$B$23,'วิชา-ชั้นที่สอน'!$A$23,"-")))))))</f>
        <v>-</v>
      </c>
      <c r="L738" s="7" t="str">
        <f>IF(J738=0,"",IF(J738="-","",IF(J738="","",VLOOKUP(J738,'วิชา-ชั้นที่สอน'!$A$3:$F$59,3,FALSE))))</f>
        <v/>
      </c>
      <c r="M738" s="7" t="str">
        <f>IF(L738=$M$4,MAX(M$1:$M737)+1,"")</f>
        <v/>
      </c>
      <c r="N738" s="7" t="str">
        <f>IF($L738=N$4,MAX(N$1:N737)+1,"")</f>
        <v/>
      </c>
      <c r="O738" s="7" t="str">
        <f>IF($L738=O$4,MAX(O$1:O737)+1,"")</f>
        <v/>
      </c>
      <c r="P738" s="7" t="str">
        <f>IF($L738=P$4,MAX(P$1:P737)+1,"")</f>
        <v/>
      </c>
      <c r="Q738" s="7" t="str">
        <f>IF($L738=Q$4,MAX(Q$1:Q737)+1,"")</f>
        <v/>
      </c>
      <c r="R738" s="7" t="str">
        <f>IF($L738=R$4,MAX(R$1:R737)+1,"")</f>
        <v/>
      </c>
      <c r="S738" s="7" t="str">
        <f>IF($L738=S$4,MAX(S$1:S737)+1,"")</f>
        <v/>
      </c>
      <c r="T738" s="7" t="str">
        <f>IF($L738=T$4,MAX(T$1:T737)+1,"")</f>
        <v/>
      </c>
      <c r="U738" s="7" t="str">
        <f>IF($L738=U$4,MAX(U$1:U737)+1,"")</f>
        <v/>
      </c>
      <c r="V738" s="6">
        <f t="shared" si="47"/>
        <v>0</v>
      </c>
      <c r="X738" s="7" t="str">
        <f>IF($J738=X$4,MAX(X$1:X737)+1,"")</f>
        <v/>
      </c>
      <c r="Y738" s="7" t="str">
        <f>IF($J738=Y$4,MAX(Y$1:Y737)+1,"")</f>
        <v/>
      </c>
      <c r="Z738" s="7" t="str">
        <f>IF($J738=Z$4,MAX(Z$1:Z737)+1,"")</f>
        <v/>
      </c>
      <c r="AA738" s="7" t="str">
        <f>IF($J738=AA$4,MAX(AA$1:AA737)+1,"")</f>
        <v/>
      </c>
      <c r="AB738" s="7" t="str">
        <f>IF($J738=AB$4,MAX(AB$1:AB737)+1,"")</f>
        <v/>
      </c>
      <c r="AC738" s="7" t="str">
        <f>IF($J738=AC$4,MAX(AC$1:AC737)+1,"")</f>
        <v/>
      </c>
      <c r="AD738" s="7" t="str">
        <f>IF($J738=AD$4,MAX(AD$1:AD737)+1,"")</f>
        <v/>
      </c>
      <c r="AE738" s="7" t="str">
        <f>IF($J738=AE$4,MAX(AE$1:AE737)+1,"")</f>
        <v/>
      </c>
      <c r="AF738" s="7" t="str">
        <f>IF($J738=AF$4,MAX(AF$1:AF737)+1,"")</f>
        <v/>
      </c>
      <c r="AG738" s="7" t="str">
        <f>IF($J738=AG$4,MAX(AG$1:AG737)+1,"")</f>
        <v/>
      </c>
      <c r="AH738" s="7" t="str">
        <f>IF($J738=AH$4,MAX(AH$1:AH737)+1,"")</f>
        <v/>
      </c>
      <c r="AI738" s="7" t="str">
        <f>IF($J738=AI$4,MAX(AI$1:AI737)+1,"")</f>
        <v/>
      </c>
      <c r="AJ738" s="7" t="str">
        <f>IF($J738=AJ$4,MAX(AJ$1:AJ737)+1,"")</f>
        <v/>
      </c>
      <c r="AK738" s="7" t="str">
        <f>IF($J738=AK$4,MAX(AK$1:AK737)+1,"")</f>
        <v/>
      </c>
      <c r="AL738" s="7" t="str">
        <f>IF($J738=AL$4,MAX(AL$1:AL737)+1,"")</f>
        <v/>
      </c>
      <c r="AM738" s="7" t="str">
        <f>IF($J738=AM$4,MAX(AM$1:AM737)+1,"")</f>
        <v/>
      </c>
      <c r="AN738" s="7" t="str">
        <f>IF($J738=AN$4,MAX(AN$1:AN737)+1,"")</f>
        <v/>
      </c>
      <c r="AO738" s="7" t="str">
        <f>IF($J738=AO$4,MAX(AO$1:AO737)+1,"")</f>
        <v/>
      </c>
      <c r="AP738" s="7" t="str">
        <f>IF($J738=AP$4,MAX(AP$1:AP737)+1,"")</f>
        <v/>
      </c>
      <c r="AQ738" s="7" t="str">
        <f>IF($J738=AQ$4,MAX(AQ$1:AQ737)+1,"")</f>
        <v/>
      </c>
      <c r="AR738" s="7" t="str">
        <f>IF($J738=AR$4,MAX(AR$1:AR737)+1,"")</f>
        <v/>
      </c>
      <c r="AS738" s="7" t="str">
        <f>IF($J738=AS$4,MAX(AS$1:AS737)+1,"")</f>
        <v/>
      </c>
      <c r="AT738" s="7" t="str">
        <f>IF($J738=AT$4,MAX(AT$1:AT737)+1,"")</f>
        <v/>
      </c>
      <c r="AU738" s="7" t="str">
        <f>IF($J738=AU$4,MAX(AU$1:AU737)+1,"")</f>
        <v/>
      </c>
      <c r="AV738" s="7" t="str">
        <f>IF($J738=AV$4,MAX(AV$1:AV737)+1,"")</f>
        <v/>
      </c>
      <c r="AW738" s="7" t="str">
        <f>IF($J738=AW$4,MAX(AW$1:AW737)+1,"")</f>
        <v/>
      </c>
      <c r="AX738" s="7" t="str">
        <f>IF($J738=AX$4,MAX(AX$1:AX737)+1,"")</f>
        <v/>
      </c>
      <c r="AY738" s="7" t="str">
        <f>IF($J738=AY$4,MAX(AY$1:AY737)+1,"")</f>
        <v/>
      </c>
      <c r="AZ738" s="7" t="str">
        <f>IF($J738=AZ$4,MAX(AZ$1:AZ737)+1,"")</f>
        <v/>
      </c>
      <c r="BA738" s="7" t="str">
        <f>IF($J738=BA$4,MAX(BA$1:BA737)+1,"")</f>
        <v/>
      </c>
      <c r="BB738" s="7" t="str">
        <f>IF($J738=BB$4,MAX(BB$1:BB737)+1,"")</f>
        <v/>
      </c>
      <c r="BC738" s="7" t="str">
        <f>IF($J738=BC$4,MAX(BC$1:BC737)+1,"")</f>
        <v/>
      </c>
      <c r="BD738" s="7" t="str">
        <f>IF($J738=BD$4,MAX(BD$1:BD737)+1,"")</f>
        <v/>
      </c>
      <c r="BE738" s="7" t="str">
        <f>IF($J738=BE$4,MAX(BE$1:BE737)+1,"")</f>
        <v/>
      </c>
      <c r="BF738" s="7" t="str">
        <f>IF($J738=BF$4,MAX(BF$1:BF737)+1,"")</f>
        <v/>
      </c>
      <c r="BG738" s="7" t="str">
        <f>IF($J738=BG$4,MAX(BG$1:BG737)+1,"")</f>
        <v/>
      </c>
      <c r="BH738" s="7" t="str">
        <f>IF($J738=BH$4,MAX(BH$1:BH737)+1,"")</f>
        <v/>
      </c>
      <c r="BI738" s="6">
        <f t="shared" si="48"/>
        <v>0</v>
      </c>
    </row>
    <row r="739" spans="1:61">
      <c r="A739" s="6" t="str">
        <f t="shared" si="46"/>
        <v>-</v>
      </c>
      <c r="B739" s="6" t="str">
        <f t="shared" si="45"/>
        <v>--0</v>
      </c>
      <c r="J739" s="7" t="str">
        <f>IF(K739='วิชา-ชั้นที่สอน'!$B$17,'วิชา-ชั้นที่สอน'!$A$17,IF(K739='วิชา-ชั้นที่สอน'!$B$18,'วิชา-ชั้นที่สอน'!$A$18,IF(K739='วิชา-ชั้นที่สอน'!$B$19,'วิชา-ชั้นที่สอน'!$A$19,IF(K739='วิชา-ชั้นที่สอน'!$B$20,'วิชา-ชั้นที่สอน'!$A$20,IF(K739='วิชา-ชั้นที่สอน'!$B$21,'วิชา-ชั้นที่สอน'!$A$21,IF(K739='วิชา-ชั้นที่สอน'!$B$22,'วิชา-ชั้นที่สอน'!$A$22,IF(K739='วิชา-ชั้นที่สอน'!$B$23,'วิชา-ชั้นที่สอน'!$A$23,"-")))))))</f>
        <v>-</v>
      </c>
      <c r="L739" s="7" t="str">
        <f>IF(J739=0,"",IF(J739="-","",IF(J739="","",VLOOKUP(J739,'วิชา-ชั้นที่สอน'!$A$3:$F$59,3,FALSE))))</f>
        <v/>
      </c>
      <c r="M739" s="7" t="str">
        <f>IF(L739=$M$4,MAX(M$1:$M738)+1,"")</f>
        <v/>
      </c>
      <c r="N739" s="7" t="str">
        <f>IF($L739=N$4,MAX(N$1:N738)+1,"")</f>
        <v/>
      </c>
      <c r="O739" s="7" t="str">
        <f>IF($L739=O$4,MAX(O$1:O738)+1,"")</f>
        <v/>
      </c>
      <c r="P739" s="7" t="str">
        <f>IF($L739=P$4,MAX(P$1:P738)+1,"")</f>
        <v/>
      </c>
      <c r="Q739" s="7" t="str">
        <f>IF($L739=Q$4,MAX(Q$1:Q738)+1,"")</f>
        <v/>
      </c>
      <c r="R739" s="7" t="str">
        <f>IF($L739=R$4,MAX(R$1:R738)+1,"")</f>
        <v/>
      </c>
      <c r="S739" s="7" t="str">
        <f>IF($L739=S$4,MAX(S$1:S738)+1,"")</f>
        <v/>
      </c>
      <c r="T739" s="7" t="str">
        <f>IF($L739=T$4,MAX(T$1:T738)+1,"")</f>
        <v/>
      </c>
      <c r="U739" s="7" t="str">
        <f>IF($L739=U$4,MAX(U$1:U738)+1,"")</f>
        <v/>
      </c>
      <c r="V739" s="6">
        <f t="shared" si="47"/>
        <v>0</v>
      </c>
      <c r="X739" s="7" t="str">
        <f>IF($J739=X$4,MAX(X$1:X738)+1,"")</f>
        <v/>
      </c>
      <c r="Y739" s="7" t="str">
        <f>IF($J739=Y$4,MAX(Y$1:Y738)+1,"")</f>
        <v/>
      </c>
      <c r="Z739" s="7" t="str">
        <f>IF($J739=Z$4,MAX(Z$1:Z738)+1,"")</f>
        <v/>
      </c>
      <c r="AA739" s="7" t="str">
        <f>IF($J739=AA$4,MAX(AA$1:AA738)+1,"")</f>
        <v/>
      </c>
      <c r="AB739" s="7" t="str">
        <f>IF($J739=AB$4,MAX(AB$1:AB738)+1,"")</f>
        <v/>
      </c>
      <c r="AC739" s="7" t="str">
        <f>IF($J739=AC$4,MAX(AC$1:AC738)+1,"")</f>
        <v/>
      </c>
      <c r="AD739" s="7" t="str">
        <f>IF($J739=AD$4,MAX(AD$1:AD738)+1,"")</f>
        <v/>
      </c>
      <c r="AE739" s="7" t="str">
        <f>IF($J739=AE$4,MAX(AE$1:AE738)+1,"")</f>
        <v/>
      </c>
      <c r="AF739" s="7" t="str">
        <f>IF($J739=AF$4,MAX(AF$1:AF738)+1,"")</f>
        <v/>
      </c>
      <c r="AG739" s="7" t="str">
        <f>IF($J739=AG$4,MAX(AG$1:AG738)+1,"")</f>
        <v/>
      </c>
      <c r="AH739" s="7" t="str">
        <f>IF($J739=AH$4,MAX(AH$1:AH738)+1,"")</f>
        <v/>
      </c>
      <c r="AI739" s="7" t="str">
        <f>IF($J739=AI$4,MAX(AI$1:AI738)+1,"")</f>
        <v/>
      </c>
      <c r="AJ739" s="7" t="str">
        <f>IF($J739=AJ$4,MAX(AJ$1:AJ738)+1,"")</f>
        <v/>
      </c>
      <c r="AK739" s="7" t="str">
        <f>IF($J739=AK$4,MAX(AK$1:AK738)+1,"")</f>
        <v/>
      </c>
      <c r="AL739" s="7" t="str">
        <f>IF($J739=AL$4,MAX(AL$1:AL738)+1,"")</f>
        <v/>
      </c>
      <c r="AM739" s="7" t="str">
        <f>IF($J739=AM$4,MAX(AM$1:AM738)+1,"")</f>
        <v/>
      </c>
      <c r="AN739" s="7" t="str">
        <f>IF($J739=AN$4,MAX(AN$1:AN738)+1,"")</f>
        <v/>
      </c>
      <c r="AO739" s="7" t="str">
        <f>IF($J739=AO$4,MAX(AO$1:AO738)+1,"")</f>
        <v/>
      </c>
      <c r="AP739" s="7" t="str">
        <f>IF($J739=AP$4,MAX(AP$1:AP738)+1,"")</f>
        <v/>
      </c>
      <c r="AQ739" s="7" t="str">
        <f>IF($J739=AQ$4,MAX(AQ$1:AQ738)+1,"")</f>
        <v/>
      </c>
      <c r="AR739" s="7" t="str">
        <f>IF($J739=AR$4,MAX(AR$1:AR738)+1,"")</f>
        <v/>
      </c>
      <c r="AS739" s="7" t="str">
        <f>IF($J739=AS$4,MAX(AS$1:AS738)+1,"")</f>
        <v/>
      </c>
      <c r="AT739" s="7" t="str">
        <f>IF($J739=AT$4,MAX(AT$1:AT738)+1,"")</f>
        <v/>
      </c>
      <c r="AU739" s="7" t="str">
        <f>IF($J739=AU$4,MAX(AU$1:AU738)+1,"")</f>
        <v/>
      </c>
      <c r="AV739" s="7" t="str">
        <f>IF($J739=AV$4,MAX(AV$1:AV738)+1,"")</f>
        <v/>
      </c>
      <c r="AW739" s="7" t="str">
        <f>IF($J739=AW$4,MAX(AW$1:AW738)+1,"")</f>
        <v/>
      </c>
      <c r="AX739" s="7" t="str">
        <f>IF($J739=AX$4,MAX(AX$1:AX738)+1,"")</f>
        <v/>
      </c>
      <c r="AY739" s="7" t="str">
        <f>IF($J739=AY$4,MAX(AY$1:AY738)+1,"")</f>
        <v/>
      </c>
      <c r="AZ739" s="7" t="str">
        <f>IF($J739=AZ$4,MAX(AZ$1:AZ738)+1,"")</f>
        <v/>
      </c>
      <c r="BA739" s="7" t="str">
        <f>IF($J739=BA$4,MAX(BA$1:BA738)+1,"")</f>
        <v/>
      </c>
      <c r="BB739" s="7" t="str">
        <f>IF($J739=BB$4,MAX(BB$1:BB738)+1,"")</f>
        <v/>
      </c>
      <c r="BC739" s="7" t="str">
        <f>IF($J739=BC$4,MAX(BC$1:BC738)+1,"")</f>
        <v/>
      </c>
      <c r="BD739" s="7" t="str">
        <f>IF($J739=BD$4,MAX(BD$1:BD738)+1,"")</f>
        <v/>
      </c>
      <c r="BE739" s="7" t="str">
        <f>IF($J739=BE$4,MAX(BE$1:BE738)+1,"")</f>
        <v/>
      </c>
      <c r="BF739" s="7" t="str">
        <f>IF($J739=BF$4,MAX(BF$1:BF738)+1,"")</f>
        <v/>
      </c>
      <c r="BG739" s="7" t="str">
        <f>IF($J739=BG$4,MAX(BG$1:BG738)+1,"")</f>
        <v/>
      </c>
      <c r="BH739" s="7" t="str">
        <f>IF($J739=BH$4,MAX(BH$1:BH738)+1,"")</f>
        <v/>
      </c>
      <c r="BI739" s="6">
        <f t="shared" si="48"/>
        <v>0</v>
      </c>
    </row>
    <row r="740" spans="1:61">
      <c r="A740" s="6" t="str">
        <f t="shared" si="46"/>
        <v>-</v>
      </c>
      <c r="B740" s="6" t="str">
        <f t="shared" si="45"/>
        <v>--0</v>
      </c>
      <c r="J740" s="7" t="str">
        <f>IF(K740='วิชา-ชั้นที่สอน'!$B$17,'วิชา-ชั้นที่สอน'!$A$17,IF(K740='วิชา-ชั้นที่สอน'!$B$18,'วิชา-ชั้นที่สอน'!$A$18,IF(K740='วิชา-ชั้นที่สอน'!$B$19,'วิชา-ชั้นที่สอน'!$A$19,IF(K740='วิชา-ชั้นที่สอน'!$B$20,'วิชา-ชั้นที่สอน'!$A$20,IF(K740='วิชา-ชั้นที่สอน'!$B$21,'วิชา-ชั้นที่สอน'!$A$21,IF(K740='วิชา-ชั้นที่สอน'!$B$22,'วิชา-ชั้นที่สอน'!$A$22,IF(K740='วิชา-ชั้นที่สอน'!$B$23,'วิชา-ชั้นที่สอน'!$A$23,"-")))))))</f>
        <v>-</v>
      </c>
      <c r="L740" s="7" t="str">
        <f>IF(J740=0,"",IF(J740="-","",IF(J740="","",VLOOKUP(J740,'วิชา-ชั้นที่สอน'!$A$3:$F$59,3,FALSE))))</f>
        <v/>
      </c>
      <c r="M740" s="7" t="str">
        <f>IF(L740=$M$4,MAX(M$1:$M739)+1,"")</f>
        <v/>
      </c>
      <c r="N740" s="7" t="str">
        <f>IF($L740=N$4,MAX(N$1:N739)+1,"")</f>
        <v/>
      </c>
      <c r="O740" s="7" t="str">
        <f>IF($L740=O$4,MAX(O$1:O739)+1,"")</f>
        <v/>
      </c>
      <c r="P740" s="7" t="str">
        <f>IF($L740=P$4,MAX(P$1:P739)+1,"")</f>
        <v/>
      </c>
      <c r="Q740" s="7" t="str">
        <f>IF($L740=Q$4,MAX(Q$1:Q739)+1,"")</f>
        <v/>
      </c>
      <c r="R740" s="7" t="str">
        <f>IF($L740=R$4,MAX(R$1:R739)+1,"")</f>
        <v/>
      </c>
      <c r="S740" s="7" t="str">
        <f>IF($L740=S$4,MAX(S$1:S739)+1,"")</f>
        <v/>
      </c>
      <c r="T740" s="7" t="str">
        <f>IF($L740=T$4,MAX(T$1:T739)+1,"")</f>
        <v/>
      </c>
      <c r="U740" s="7" t="str">
        <f>IF($L740=U$4,MAX(U$1:U739)+1,"")</f>
        <v/>
      </c>
      <c r="V740" s="6">
        <f t="shared" si="47"/>
        <v>0</v>
      </c>
      <c r="X740" s="7" t="str">
        <f>IF($J740=X$4,MAX(X$1:X739)+1,"")</f>
        <v/>
      </c>
      <c r="Y740" s="7" t="str">
        <f>IF($J740=Y$4,MAX(Y$1:Y739)+1,"")</f>
        <v/>
      </c>
      <c r="Z740" s="7" t="str">
        <f>IF($J740=Z$4,MAX(Z$1:Z739)+1,"")</f>
        <v/>
      </c>
      <c r="AA740" s="7" t="str">
        <f>IF($J740=AA$4,MAX(AA$1:AA739)+1,"")</f>
        <v/>
      </c>
      <c r="AB740" s="7" t="str">
        <f>IF($J740=AB$4,MAX(AB$1:AB739)+1,"")</f>
        <v/>
      </c>
      <c r="AC740" s="7" t="str">
        <f>IF($J740=AC$4,MAX(AC$1:AC739)+1,"")</f>
        <v/>
      </c>
      <c r="AD740" s="7" t="str">
        <f>IF($J740=AD$4,MAX(AD$1:AD739)+1,"")</f>
        <v/>
      </c>
      <c r="AE740" s="7" t="str">
        <f>IF($J740=AE$4,MAX(AE$1:AE739)+1,"")</f>
        <v/>
      </c>
      <c r="AF740" s="7" t="str">
        <f>IF($J740=AF$4,MAX(AF$1:AF739)+1,"")</f>
        <v/>
      </c>
      <c r="AG740" s="7" t="str">
        <f>IF($J740=AG$4,MAX(AG$1:AG739)+1,"")</f>
        <v/>
      </c>
      <c r="AH740" s="7" t="str">
        <f>IF($J740=AH$4,MAX(AH$1:AH739)+1,"")</f>
        <v/>
      </c>
      <c r="AI740" s="7" t="str">
        <f>IF($J740=AI$4,MAX(AI$1:AI739)+1,"")</f>
        <v/>
      </c>
      <c r="AJ740" s="7" t="str">
        <f>IF($J740=AJ$4,MAX(AJ$1:AJ739)+1,"")</f>
        <v/>
      </c>
      <c r="AK740" s="7" t="str">
        <f>IF($J740=AK$4,MAX(AK$1:AK739)+1,"")</f>
        <v/>
      </c>
      <c r="AL740" s="7" t="str">
        <f>IF($J740=AL$4,MAX(AL$1:AL739)+1,"")</f>
        <v/>
      </c>
      <c r="AM740" s="7" t="str">
        <f>IF($J740=AM$4,MAX(AM$1:AM739)+1,"")</f>
        <v/>
      </c>
      <c r="AN740" s="7" t="str">
        <f>IF($J740=AN$4,MAX(AN$1:AN739)+1,"")</f>
        <v/>
      </c>
      <c r="AO740" s="7" t="str">
        <f>IF($J740=AO$4,MAX(AO$1:AO739)+1,"")</f>
        <v/>
      </c>
      <c r="AP740" s="7" t="str">
        <f>IF($J740=AP$4,MAX(AP$1:AP739)+1,"")</f>
        <v/>
      </c>
      <c r="AQ740" s="7" t="str">
        <f>IF($J740=AQ$4,MAX(AQ$1:AQ739)+1,"")</f>
        <v/>
      </c>
      <c r="AR740" s="7" t="str">
        <f>IF($J740=AR$4,MAX(AR$1:AR739)+1,"")</f>
        <v/>
      </c>
      <c r="AS740" s="7" t="str">
        <f>IF($J740=AS$4,MAX(AS$1:AS739)+1,"")</f>
        <v/>
      </c>
      <c r="AT740" s="7" t="str">
        <f>IF($J740=AT$4,MAX(AT$1:AT739)+1,"")</f>
        <v/>
      </c>
      <c r="AU740" s="7" t="str">
        <f>IF($J740=AU$4,MAX(AU$1:AU739)+1,"")</f>
        <v/>
      </c>
      <c r="AV740" s="7" t="str">
        <f>IF($J740=AV$4,MAX(AV$1:AV739)+1,"")</f>
        <v/>
      </c>
      <c r="AW740" s="7" t="str">
        <f>IF($J740=AW$4,MAX(AW$1:AW739)+1,"")</f>
        <v/>
      </c>
      <c r="AX740" s="7" t="str">
        <f>IF($J740=AX$4,MAX(AX$1:AX739)+1,"")</f>
        <v/>
      </c>
      <c r="AY740" s="7" t="str">
        <f>IF($J740=AY$4,MAX(AY$1:AY739)+1,"")</f>
        <v/>
      </c>
      <c r="AZ740" s="7" t="str">
        <f>IF($J740=AZ$4,MAX(AZ$1:AZ739)+1,"")</f>
        <v/>
      </c>
      <c r="BA740" s="7" t="str">
        <f>IF($J740=BA$4,MAX(BA$1:BA739)+1,"")</f>
        <v/>
      </c>
      <c r="BB740" s="7" t="str">
        <f>IF($J740=BB$4,MAX(BB$1:BB739)+1,"")</f>
        <v/>
      </c>
      <c r="BC740" s="7" t="str">
        <f>IF($J740=BC$4,MAX(BC$1:BC739)+1,"")</f>
        <v/>
      </c>
      <c r="BD740" s="7" t="str">
        <f>IF($J740=BD$4,MAX(BD$1:BD739)+1,"")</f>
        <v/>
      </c>
      <c r="BE740" s="7" t="str">
        <f>IF($J740=BE$4,MAX(BE$1:BE739)+1,"")</f>
        <v/>
      </c>
      <c r="BF740" s="7" t="str">
        <f>IF($J740=BF$4,MAX(BF$1:BF739)+1,"")</f>
        <v/>
      </c>
      <c r="BG740" s="7" t="str">
        <f>IF($J740=BG$4,MAX(BG$1:BG739)+1,"")</f>
        <v/>
      </c>
      <c r="BH740" s="7" t="str">
        <f>IF($J740=BH$4,MAX(BH$1:BH739)+1,"")</f>
        <v/>
      </c>
      <c r="BI740" s="6">
        <f t="shared" si="48"/>
        <v>0</v>
      </c>
    </row>
    <row r="741" spans="1:61">
      <c r="A741" s="6" t="str">
        <f t="shared" si="46"/>
        <v>-</v>
      </c>
      <c r="B741" s="6" t="str">
        <f t="shared" si="45"/>
        <v>--0</v>
      </c>
      <c r="J741" s="7" t="str">
        <f>IF(K741='วิชา-ชั้นที่สอน'!$B$17,'วิชา-ชั้นที่สอน'!$A$17,IF(K741='วิชา-ชั้นที่สอน'!$B$18,'วิชา-ชั้นที่สอน'!$A$18,IF(K741='วิชา-ชั้นที่สอน'!$B$19,'วิชา-ชั้นที่สอน'!$A$19,IF(K741='วิชา-ชั้นที่สอน'!$B$20,'วิชา-ชั้นที่สอน'!$A$20,IF(K741='วิชา-ชั้นที่สอน'!$B$21,'วิชา-ชั้นที่สอน'!$A$21,IF(K741='วิชา-ชั้นที่สอน'!$B$22,'วิชา-ชั้นที่สอน'!$A$22,IF(K741='วิชา-ชั้นที่สอน'!$B$23,'วิชา-ชั้นที่สอน'!$A$23,"-")))))))</f>
        <v>-</v>
      </c>
      <c r="L741" s="7" t="str">
        <f>IF(J741=0,"",IF(J741="-","",IF(J741="","",VLOOKUP(J741,'วิชา-ชั้นที่สอน'!$A$3:$F$59,3,FALSE))))</f>
        <v/>
      </c>
      <c r="M741" s="7" t="str">
        <f>IF(L741=$M$4,MAX(M$1:$M740)+1,"")</f>
        <v/>
      </c>
      <c r="N741" s="7" t="str">
        <f>IF($L741=N$4,MAX(N$1:N740)+1,"")</f>
        <v/>
      </c>
      <c r="O741" s="7" t="str">
        <f>IF($L741=O$4,MAX(O$1:O740)+1,"")</f>
        <v/>
      </c>
      <c r="P741" s="7" t="str">
        <f>IF($L741=P$4,MAX(P$1:P740)+1,"")</f>
        <v/>
      </c>
      <c r="Q741" s="7" t="str">
        <f>IF($L741=Q$4,MAX(Q$1:Q740)+1,"")</f>
        <v/>
      </c>
      <c r="R741" s="7" t="str">
        <f>IF($L741=R$4,MAX(R$1:R740)+1,"")</f>
        <v/>
      </c>
      <c r="S741" s="7" t="str">
        <f>IF($L741=S$4,MAX(S$1:S740)+1,"")</f>
        <v/>
      </c>
      <c r="T741" s="7" t="str">
        <f>IF($L741=T$4,MAX(T$1:T740)+1,"")</f>
        <v/>
      </c>
      <c r="U741" s="7" t="str">
        <f>IF($L741=U$4,MAX(U$1:U740)+1,"")</f>
        <v/>
      </c>
      <c r="V741" s="6">
        <f t="shared" si="47"/>
        <v>0</v>
      </c>
      <c r="X741" s="7" t="str">
        <f>IF($J741=X$4,MAX(X$1:X740)+1,"")</f>
        <v/>
      </c>
      <c r="Y741" s="7" t="str">
        <f>IF($J741=Y$4,MAX(Y$1:Y740)+1,"")</f>
        <v/>
      </c>
      <c r="Z741" s="7" t="str">
        <f>IF($J741=Z$4,MAX(Z$1:Z740)+1,"")</f>
        <v/>
      </c>
      <c r="AA741" s="7" t="str">
        <f>IF($J741=AA$4,MAX(AA$1:AA740)+1,"")</f>
        <v/>
      </c>
      <c r="AB741" s="7" t="str">
        <f>IF($J741=AB$4,MAX(AB$1:AB740)+1,"")</f>
        <v/>
      </c>
      <c r="AC741" s="7" t="str">
        <f>IF($J741=AC$4,MAX(AC$1:AC740)+1,"")</f>
        <v/>
      </c>
      <c r="AD741" s="7" t="str">
        <f>IF($J741=AD$4,MAX(AD$1:AD740)+1,"")</f>
        <v/>
      </c>
      <c r="AE741" s="7" t="str">
        <f>IF($J741=AE$4,MAX(AE$1:AE740)+1,"")</f>
        <v/>
      </c>
      <c r="AF741" s="7" t="str">
        <f>IF($J741=AF$4,MAX(AF$1:AF740)+1,"")</f>
        <v/>
      </c>
      <c r="AG741" s="7" t="str">
        <f>IF($J741=AG$4,MAX(AG$1:AG740)+1,"")</f>
        <v/>
      </c>
      <c r="AH741" s="7" t="str">
        <f>IF($J741=AH$4,MAX(AH$1:AH740)+1,"")</f>
        <v/>
      </c>
      <c r="AI741" s="7" t="str">
        <f>IF($J741=AI$4,MAX(AI$1:AI740)+1,"")</f>
        <v/>
      </c>
      <c r="AJ741" s="7" t="str">
        <f>IF($J741=AJ$4,MAX(AJ$1:AJ740)+1,"")</f>
        <v/>
      </c>
      <c r="AK741" s="7" t="str">
        <f>IF($J741=AK$4,MAX(AK$1:AK740)+1,"")</f>
        <v/>
      </c>
      <c r="AL741" s="7" t="str">
        <f>IF($J741=AL$4,MAX(AL$1:AL740)+1,"")</f>
        <v/>
      </c>
      <c r="AM741" s="7" t="str">
        <f>IF($J741=AM$4,MAX(AM$1:AM740)+1,"")</f>
        <v/>
      </c>
      <c r="AN741" s="7" t="str">
        <f>IF($J741=AN$4,MAX(AN$1:AN740)+1,"")</f>
        <v/>
      </c>
      <c r="AO741" s="7" t="str">
        <f>IF($J741=AO$4,MAX(AO$1:AO740)+1,"")</f>
        <v/>
      </c>
      <c r="AP741" s="7" t="str">
        <f>IF($J741=AP$4,MAX(AP$1:AP740)+1,"")</f>
        <v/>
      </c>
      <c r="AQ741" s="7" t="str">
        <f>IF($J741=AQ$4,MAX(AQ$1:AQ740)+1,"")</f>
        <v/>
      </c>
      <c r="AR741" s="7" t="str">
        <f>IF($J741=AR$4,MAX(AR$1:AR740)+1,"")</f>
        <v/>
      </c>
      <c r="AS741" s="7" t="str">
        <f>IF($J741=AS$4,MAX(AS$1:AS740)+1,"")</f>
        <v/>
      </c>
      <c r="AT741" s="7" t="str">
        <f>IF($J741=AT$4,MAX(AT$1:AT740)+1,"")</f>
        <v/>
      </c>
      <c r="AU741" s="7" t="str">
        <f>IF($J741=AU$4,MAX(AU$1:AU740)+1,"")</f>
        <v/>
      </c>
      <c r="AV741" s="7" t="str">
        <f>IF($J741=AV$4,MAX(AV$1:AV740)+1,"")</f>
        <v/>
      </c>
      <c r="AW741" s="7" t="str">
        <f>IF($J741=AW$4,MAX(AW$1:AW740)+1,"")</f>
        <v/>
      </c>
      <c r="AX741" s="7" t="str">
        <f>IF($J741=AX$4,MAX(AX$1:AX740)+1,"")</f>
        <v/>
      </c>
      <c r="AY741" s="7" t="str">
        <f>IF($J741=AY$4,MAX(AY$1:AY740)+1,"")</f>
        <v/>
      </c>
      <c r="AZ741" s="7" t="str">
        <f>IF($J741=AZ$4,MAX(AZ$1:AZ740)+1,"")</f>
        <v/>
      </c>
      <c r="BA741" s="7" t="str">
        <f>IF($J741=BA$4,MAX(BA$1:BA740)+1,"")</f>
        <v/>
      </c>
      <c r="BB741" s="7" t="str">
        <f>IF($J741=BB$4,MAX(BB$1:BB740)+1,"")</f>
        <v/>
      </c>
      <c r="BC741" s="7" t="str">
        <f>IF($J741=BC$4,MAX(BC$1:BC740)+1,"")</f>
        <v/>
      </c>
      <c r="BD741" s="7" t="str">
        <f>IF($J741=BD$4,MAX(BD$1:BD740)+1,"")</f>
        <v/>
      </c>
      <c r="BE741" s="7" t="str">
        <f>IF($J741=BE$4,MAX(BE$1:BE740)+1,"")</f>
        <v/>
      </c>
      <c r="BF741" s="7" t="str">
        <f>IF($J741=BF$4,MAX(BF$1:BF740)+1,"")</f>
        <v/>
      </c>
      <c r="BG741" s="7" t="str">
        <f>IF($J741=BG$4,MAX(BG$1:BG740)+1,"")</f>
        <v/>
      </c>
      <c r="BH741" s="7" t="str">
        <f>IF($J741=BH$4,MAX(BH$1:BH740)+1,"")</f>
        <v/>
      </c>
      <c r="BI741" s="6">
        <f t="shared" si="48"/>
        <v>0</v>
      </c>
    </row>
    <row r="742" spans="1:61">
      <c r="A742" s="6" t="str">
        <f t="shared" si="46"/>
        <v>-</v>
      </c>
      <c r="B742" s="6" t="str">
        <f t="shared" si="45"/>
        <v>--0</v>
      </c>
      <c r="J742" s="7" t="str">
        <f>IF(K742='วิชา-ชั้นที่สอน'!$B$17,'วิชา-ชั้นที่สอน'!$A$17,IF(K742='วิชา-ชั้นที่สอน'!$B$18,'วิชา-ชั้นที่สอน'!$A$18,IF(K742='วิชา-ชั้นที่สอน'!$B$19,'วิชา-ชั้นที่สอน'!$A$19,IF(K742='วิชา-ชั้นที่สอน'!$B$20,'วิชา-ชั้นที่สอน'!$A$20,IF(K742='วิชา-ชั้นที่สอน'!$B$21,'วิชา-ชั้นที่สอน'!$A$21,IF(K742='วิชา-ชั้นที่สอน'!$B$22,'วิชา-ชั้นที่สอน'!$A$22,IF(K742='วิชา-ชั้นที่สอน'!$B$23,'วิชา-ชั้นที่สอน'!$A$23,"-")))))))</f>
        <v>-</v>
      </c>
      <c r="L742" s="7" t="str">
        <f>IF(J742=0,"",IF(J742="-","",IF(J742="","",VLOOKUP(J742,'วิชา-ชั้นที่สอน'!$A$3:$F$59,3,FALSE))))</f>
        <v/>
      </c>
      <c r="M742" s="7" t="str">
        <f>IF(L742=$M$4,MAX(M$1:$M741)+1,"")</f>
        <v/>
      </c>
      <c r="N742" s="7" t="str">
        <f>IF($L742=N$4,MAX(N$1:N741)+1,"")</f>
        <v/>
      </c>
      <c r="O742" s="7" t="str">
        <f>IF($L742=O$4,MAX(O$1:O741)+1,"")</f>
        <v/>
      </c>
      <c r="P742" s="7" t="str">
        <f>IF($L742=P$4,MAX(P$1:P741)+1,"")</f>
        <v/>
      </c>
      <c r="Q742" s="7" t="str">
        <f>IF($L742=Q$4,MAX(Q$1:Q741)+1,"")</f>
        <v/>
      </c>
      <c r="R742" s="7" t="str">
        <f>IF($L742=R$4,MAX(R$1:R741)+1,"")</f>
        <v/>
      </c>
      <c r="S742" s="7" t="str">
        <f>IF($L742=S$4,MAX(S$1:S741)+1,"")</f>
        <v/>
      </c>
      <c r="T742" s="7" t="str">
        <f>IF($L742=T$4,MAX(T$1:T741)+1,"")</f>
        <v/>
      </c>
      <c r="U742" s="7" t="str">
        <f>IF($L742=U$4,MAX(U$1:U741)+1,"")</f>
        <v/>
      </c>
      <c r="V742" s="6">
        <f t="shared" si="47"/>
        <v>0</v>
      </c>
      <c r="X742" s="7" t="str">
        <f>IF($J742=X$4,MAX(X$1:X741)+1,"")</f>
        <v/>
      </c>
      <c r="Y742" s="7" t="str">
        <f>IF($J742=Y$4,MAX(Y$1:Y741)+1,"")</f>
        <v/>
      </c>
      <c r="Z742" s="7" t="str">
        <f>IF($J742=Z$4,MAX(Z$1:Z741)+1,"")</f>
        <v/>
      </c>
      <c r="AA742" s="7" t="str">
        <f>IF($J742=AA$4,MAX(AA$1:AA741)+1,"")</f>
        <v/>
      </c>
      <c r="AB742" s="7" t="str">
        <f>IF($J742=AB$4,MAX(AB$1:AB741)+1,"")</f>
        <v/>
      </c>
      <c r="AC742" s="7" t="str">
        <f>IF($J742=AC$4,MAX(AC$1:AC741)+1,"")</f>
        <v/>
      </c>
      <c r="AD742" s="7" t="str">
        <f>IF($J742=AD$4,MAX(AD$1:AD741)+1,"")</f>
        <v/>
      </c>
      <c r="AE742" s="7" t="str">
        <f>IF($J742=AE$4,MAX(AE$1:AE741)+1,"")</f>
        <v/>
      </c>
      <c r="AF742" s="7" t="str">
        <f>IF($J742=AF$4,MAX(AF$1:AF741)+1,"")</f>
        <v/>
      </c>
      <c r="AG742" s="7" t="str">
        <f>IF($J742=AG$4,MAX(AG$1:AG741)+1,"")</f>
        <v/>
      </c>
      <c r="AH742" s="7" t="str">
        <f>IF($J742=AH$4,MAX(AH$1:AH741)+1,"")</f>
        <v/>
      </c>
      <c r="AI742" s="7" t="str">
        <f>IF($J742=AI$4,MAX(AI$1:AI741)+1,"")</f>
        <v/>
      </c>
      <c r="AJ742" s="7" t="str">
        <f>IF($J742=AJ$4,MAX(AJ$1:AJ741)+1,"")</f>
        <v/>
      </c>
      <c r="AK742" s="7" t="str">
        <f>IF($J742=AK$4,MAX(AK$1:AK741)+1,"")</f>
        <v/>
      </c>
      <c r="AL742" s="7" t="str">
        <f>IF($J742=AL$4,MAX(AL$1:AL741)+1,"")</f>
        <v/>
      </c>
      <c r="AM742" s="7" t="str">
        <f>IF($J742=AM$4,MAX(AM$1:AM741)+1,"")</f>
        <v/>
      </c>
      <c r="AN742" s="7" t="str">
        <f>IF($J742=AN$4,MAX(AN$1:AN741)+1,"")</f>
        <v/>
      </c>
      <c r="AO742" s="7" t="str">
        <f>IF($J742=AO$4,MAX(AO$1:AO741)+1,"")</f>
        <v/>
      </c>
      <c r="AP742" s="7" t="str">
        <f>IF($J742=AP$4,MAX(AP$1:AP741)+1,"")</f>
        <v/>
      </c>
      <c r="AQ742" s="7" t="str">
        <f>IF($J742=AQ$4,MAX(AQ$1:AQ741)+1,"")</f>
        <v/>
      </c>
      <c r="AR742" s="7" t="str">
        <f>IF($J742=AR$4,MAX(AR$1:AR741)+1,"")</f>
        <v/>
      </c>
      <c r="AS742" s="7" t="str">
        <f>IF($J742=AS$4,MAX(AS$1:AS741)+1,"")</f>
        <v/>
      </c>
      <c r="AT742" s="7" t="str">
        <f>IF($J742=AT$4,MAX(AT$1:AT741)+1,"")</f>
        <v/>
      </c>
      <c r="AU742" s="7" t="str">
        <f>IF($J742=AU$4,MAX(AU$1:AU741)+1,"")</f>
        <v/>
      </c>
      <c r="AV742" s="7" t="str">
        <f>IF($J742=AV$4,MAX(AV$1:AV741)+1,"")</f>
        <v/>
      </c>
      <c r="AW742" s="7" t="str">
        <f>IF($J742=AW$4,MAX(AW$1:AW741)+1,"")</f>
        <v/>
      </c>
      <c r="AX742" s="7" t="str">
        <f>IF($J742=AX$4,MAX(AX$1:AX741)+1,"")</f>
        <v/>
      </c>
      <c r="AY742" s="7" t="str">
        <f>IF($J742=AY$4,MAX(AY$1:AY741)+1,"")</f>
        <v/>
      </c>
      <c r="AZ742" s="7" t="str">
        <f>IF($J742=AZ$4,MAX(AZ$1:AZ741)+1,"")</f>
        <v/>
      </c>
      <c r="BA742" s="7" t="str">
        <f>IF($J742=BA$4,MAX(BA$1:BA741)+1,"")</f>
        <v/>
      </c>
      <c r="BB742" s="7" t="str">
        <f>IF($J742=BB$4,MAX(BB$1:BB741)+1,"")</f>
        <v/>
      </c>
      <c r="BC742" s="7" t="str">
        <f>IF($J742=BC$4,MAX(BC$1:BC741)+1,"")</f>
        <v/>
      </c>
      <c r="BD742" s="7" t="str">
        <f>IF($J742=BD$4,MAX(BD$1:BD741)+1,"")</f>
        <v/>
      </c>
      <c r="BE742" s="7" t="str">
        <f>IF($J742=BE$4,MAX(BE$1:BE741)+1,"")</f>
        <v/>
      </c>
      <c r="BF742" s="7" t="str">
        <f>IF($J742=BF$4,MAX(BF$1:BF741)+1,"")</f>
        <v/>
      </c>
      <c r="BG742" s="7" t="str">
        <f>IF($J742=BG$4,MAX(BG$1:BG741)+1,"")</f>
        <v/>
      </c>
      <c r="BH742" s="7" t="str">
        <f>IF($J742=BH$4,MAX(BH$1:BH741)+1,"")</f>
        <v/>
      </c>
      <c r="BI742" s="6">
        <f t="shared" si="48"/>
        <v>0</v>
      </c>
    </row>
    <row r="743" spans="1:61">
      <c r="A743" s="6" t="str">
        <f t="shared" si="46"/>
        <v>-</v>
      </c>
      <c r="B743" s="6" t="str">
        <f t="shared" si="45"/>
        <v>--0</v>
      </c>
      <c r="J743" s="7" t="str">
        <f>IF(K743='วิชา-ชั้นที่สอน'!$B$17,'วิชา-ชั้นที่สอน'!$A$17,IF(K743='วิชา-ชั้นที่สอน'!$B$18,'วิชา-ชั้นที่สอน'!$A$18,IF(K743='วิชา-ชั้นที่สอน'!$B$19,'วิชา-ชั้นที่สอน'!$A$19,IF(K743='วิชา-ชั้นที่สอน'!$B$20,'วิชา-ชั้นที่สอน'!$A$20,IF(K743='วิชา-ชั้นที่สอน'!$B$21,'วิชา-ชั้นที่สอน'!$A$21,IF(K743='วิชา-ชั้นที่สอน'!$B$22,'วิชา-ชั้นที่สอน'!$A$22,IF(K743='วิชา-ชั้นที่สอน'!$B$23,'วิชา-ชั้นที่สอน'!$A$23,"-")))))))</f>
        <v>-</v>
      </c>
      <c r="L743" s="7" t="str">
        <f>IF(J743=0,"",IF(J743="-","",IF(J743="","",VLOOKUP(J743,'วิชา-ชั้นที่สอน'!$A$3:$F$59,3,FALSE))))</f>
        <v/>
      </c>
      <c r="M743" s="7" t="str">
        <f>IF(L743=$M$4,MAX(M$1:$M742)+1,"")</f>
        <v/>
      </c>
      <c r="N743" s="7" t="str">
        <f>IF($L743=N$4,MAX(N$1:N742)+1,"")</f>
        <v/>
      </c>
      <c r="O743" s="7" t="str">
        <f>IF($L743=O$4,MAX(O$1:O742)+1,"")</f>
        <v/>
      </c>
      <c r="P743" s="7" t="str">
        <f>IF($L743=P$4,MAX(P$1:P742)+1,"")</f>
        <v/>
      </c>
      <c r="Q743" s="7" t="str">
        <f>IF($L743=Q$4,MAX(Q$1:Q742)+1,"")</f>
        <v/>
      </c>
      <c r="R743" s="7" t="str">
        <f>IF($L743=R$4,MAX(R$1:R742)+1,"")</f>
        <v/>
      </c>
      <c r="S743" s="7" t="str">
        <f>IF($L743=S$4,MAX(S$1:S742)+1,"")</f>
        <v/>
      </c>
      <c r="T743" s="7" t="str">
        <f>IF($L743=T$4,MAX(T$1:T742)+1,"")</f>
        <v/>
      </c>
      <c r="U743" s="7" t="str">
        <f>IF($L743=U$4,MAX(U$1:U742)+1,"")</f>
        <v/>
      </c>
      <c r="V743" s="6">
        <f t="shared" si="47"/>
        <v>0</v>
      </c>
      <c r="X743" s="7" t="str">
        <f>IF($J743=X$4,MAX(X$1:X742)+1,"")</f>
        <v/>
      </c>
      <c r="Y743" s="7" t="str">
        <f>IF($J743=Y$4,MAX(Y$1:Y742)+1,"")</f>
        <v/>
      </c>
      <c r="Z743" s="7" t="str">
        <f>IF($J743=Z$4,MAX(Z$1:Z742)+1,"")</f>
        <v/>
      </c>
      <c r="AA743" s="7" t="str">
        <f>IF($J743=AA$4,MAX(AA$1:AA742)+1,"")</f>
        <v/>
      </c>
      <c r="AB743" s="7" t="str">
        <f>IF($J743=AB$4,MAX(AB$1:AB742)+1,"")</f>
        <v/>
      </c>
      <c r="AC743" s="7" t="str">
        <f>IF($J743=AC$4,MAX(AC$1:AC742)+1,"")</f>
        <v/>
      </c>
      <c r="AD743" s="7" t="str">
        <f>IF($J743=AD$4,MAX(AD$1:AD742)+1,"")</f>
        <v/>
      </c>
      <c r="AE743" s="7" t="str">
        <f>IF($J743=AE$4,MAX(AE$1:AE742)+1,"")</f>
        <v/>
      </c>
      <c r="AF743" s="7" t="str">
        <f>IF($J743=AF$4,MAX(AF$1:AF742)+1,"")</f>
        <v/>
      </c>
      <c r="AG743" s="7" t="str">
        <f>IF($J743=AG$4,MAX(AG$1:AG742)+1,"")</f>
        <v/>
      </c>
      <c r="AH743" s="7" t="str">
        <f>IF($J743=AH$4,MAX(AH$1:AH742)+1,"")</f>
        <v/>
      </c>
      <c r="AI743" s="7" t="str">
        <f>IF($J743=AI$4,MAX(AI$1:AI742)+1,"")</f>
        <v/>
      </c>
      <c r="AJ743" s="7" t="str">
        <f>IF($J743=AJ$4,MAX(AJ$1:AJ742)+1,"")</f>
        <v/>
      </c>
      <c r="AK743" s="7" t="str">
        <f>IF($J743=AK$4,MAX(AK$1:AK742)+1,"")</f>
        <v/>
      </c>
      <c r="AL743" s="7" t="str">
        <f>IF($J743=AL$4,MAX(AL$1:AL742)+1,"")</f>
        <v/>
      </c>
      <c r="AM743" s="7" t="str">
        <f>IF($J743=AM$4,MAX(AM$1:AM742)+1,"")</f>
        <v/>
      </c>
      <c r="AN743" s="7" t="str">
        <f>IF($J743=AN$4,MAX(AN$1:AN742)+1,"")</f>
        <v/>
      </c>
      <c r="AO743" s="7" t="str">
        <f>IF($J743=AO$4,MAX(AO$1:AO742)+1,"")</f>
        <v/>
      </c>
      <c r="AP743" s="7" t="str">
        <f>IF($J743=AP$4,MAX(AP$1:AP742)+1,"")</f>
        <v/>
      </c>
      <c r="AQ743" s="7" t="str">
        <f>IF($J743=AQ$4,MAX(AQ$1:AQ742)+1,"")</f>
        <v/>
      </c>
      <c r="AR743" s="7" t="str">
        <f>IF($J743=AR$4,MAX(AR$1:AR742)+1,"")</f>
        <v/>
      </c>
      <c r="AS743" s="7" t="str">
        <f>IF($J743=AS$4,MAX(AS$1:AS742)+1,"")</f>
        <v/>
      </c>
      <c r="AT743" s="7" t="str">
        <f>IF($J743=AT$4,MAX(AT$1:AT742)+1,"")</f>
        <v/>
      </c>
      <c r="AU743" s="7" t="str">
        <f>IF($J743=AU$4,MAX(AU$1:AU742)+1,"")</f>
        <v/>
      </c>
      <c r="AV743" s="7" t="str">
        <f>IF($J743=AV$4,MAX(AV$1:AV742)+1,"")</f>
        <v/>
      </c>
      <c r="AW743" s="7" t="str">
        <f>IF($J743=AW$4,MAX(AW$1:AW742)+1,"")</f>
        <v/>
      </c>
      <c r="AX743" s="7" t="str">
        <f>IF($J743=AX$4,MAX(AX$1:AX742)+1,"")</f>
        <v/>
      </c>
      <c r="AY743" s="7" t="str">
        <f>IF($J743=AY$4,MAX(AY$1:AY742)+1,"")</f>
        <v/>
      </c>
      <c r="AZ743" s="7" t="str">
        <f>IF($J743=AZ$4,MAX(AZ$1:AZ742)+1,"")</f>
        <v/>
      </c>
      <c r="BA743" s="7" t="str">
        <f>IF($J743=BA$4,MAX(BA$1:BA742)+1,"")</f>
        <v/>
      </c>
      <c r="BB743" s="7" t="str">
        <f>IF($J743=BB$4,MAX(BB$1:BB742)+1,"")</f>
        <v/>
      </c>
      <c r="BC743" s="7" t="str">
        <f>IF($J743=BC$4,MAX(BC$1:BC742)+1,"")</f>
        <v/>
      </c>
      <c r="BD743" s="7" t="str">
        <f>IF($J743=BD$4,MAX(BD$1:BD742)+1,"")</f>
        <v/>
      </c>
      <c r="BE743" s="7" t="str">
        <f>IF($J743=BE$4,MAX(BE$1:BE742)+1,"")</f>
        <v/>
      </c>
      <c r="BF743" s="7" t="str">
        <f>IF($J743=BF$4,MAX(BF$1:BF742)+1,"")</f>
        <v/>
      </c>
      <c r="BG743" s="7" t="str">
        <f>IF($J743=BG$4,MAX(BG$1:BG742)+1,"")</f>
        <v/>
      </c>
      <c r="BH743" s="7" t="str">
        <f>IF($J743=BH$4,MAX(BH$1:BH742)+1,"")</f>
        <v/>
      </c>
      <c r="BI743" s="6">
        <f t="shared" si="48"/>
        <v>0</v>
      </c>
    </row>
    <row r="744" spans="1:61">
      <c r="A744" s="6" t="str">
        <f t="shared" si="46"/>
        <v>-</v>
      </c>
      <c r="B744" s="6" t="str">
        <f t="shared" ref="B744:B807" si="49">J744&amp;"-"&amp;BI744</f>
        <v>--0</v>
      </c>
      <c r="J744" s="7" t="str">
        <f>IF(K744='วิชา-ชั้นที่สอน'!$B$17,'วิชา-ชั้นที่สอน'!$A$17,IF(K744='วิชา-ชั้นที่สอน'!$B$18,'วิชา-ชั้นที่สอน'!$A$18,IF(K744='วิชา-ชั้นที่สอน'!$B$19,'วิชา-ชั้นที่สอน'!$A$19,IF(K744='วิชา-ชั้นที่สอน'!$B$20,'วิชา-ชั้นที่สอน'!$A$20,IF(K744='วิชา-ชั้นที่สอน'!$B$21,'วิชา-ชั้นที่สอน'!$A$21,IF(K744='วิชา-ชั้นที่สอน'!$B$22,'วิชา-ชั้นที่สอน'!$A$22,IF(K744='วิชา-ชั้นที่สอน'!$B$23,'วิชา-ชั้นที่สอน'!$A$23,"-")))))))</f>
        <v>-</v>
      </c>
      <c r="L744" s="7" t="str">
        <f>IF(J744=0,"",IF(J744="-","",IF(J744="","",VLOOKUP(J744,'วิชา-ชั้นที่สอน'!$A$3:$F$59,3,FALSE))))</f>
        <v/>
      </c>
      <c r="M744" s="7" t="str">
        <f>IF(L744=$M$4,MAX(M$1:$M743)+1,"")</f>
        <v/>
      </c>
      <c r="N744" s="7" t="str">
        <f>IF($L744=N$4,MAX(N$1:N743)+1,"")</f>
        <v/>
      </c>
      <c r="O744" s="7" t="str">
        <f>IF($L744=O$4,MAX(O$1:O743)+1,"")</f>
        <v/>
      </c>
      <c r="P744" s="7" t="str">
        <f>IF($L744=P$4,MAX(P$1:P743)+1,"")</f>
        <v/>
      </c>
      <c r="Q744" s="7" t="str">
        <f>IF($L744=Q$4,MAX(Q$1:Q743)+1,"")</f>
        <v/>
      </c>
      <c r="R744" s="7" t="str">
        <f>IF($L744=R$4,MAX(R$1:R743)+1,"")</f>
        <v/>
      </c>
      <c r="S744" s="7" t="str">
        <f>IF($L744=S$4,MAX(S$1:S743)+1,"")</f>
        <v/>
      </c>
      <c r="T744" s="7" t="str">
        <f>IF($L744=T$4,MAX(T$1:T743)+1,"")</f>
        <v/>
      </c>
      <c r="U744" s="7" t="str">
        <f>IF($L744=U$4,MAX(U$1:U743)+1,"")</f>
        <v/>
      </c>
      <c r="V744" s="6">
        <f t="shared" si="47"/>
        <v>0</v>
      </c>
      <c r="X744" s="7" t="str">
        <f>IF($J744=X$4,MAX(X$1:X743)+1,"")</f>
        <v/>
      </c>
      <c r="Y744" s="7" t="str">
        <f>IF($J744=Y$4,MAX(Y$1:Y743)+1,"")</f>
        <v/>
      </c>
      <c r="Z744" s="7" t="str">
        <f>IF($J744=Z$4,MAX(Z$1:Z743)+1,"")</f>
        <v/>
      </c>
      <c r="AA744" s="7" t="str">
        <f>IF($J744=AA$4,MAX(AA$1:AA743)+1,"")</f>
        <v/>
      </c>
      <c r="AB744" s="7" t="str">
        <f>IF($J744=AB$4,MAX(AB$1:AB743)+1,"")</f>
        <v/>
      </c>
      <c r="AC744" s="7" t="str">
        <f>IF($J744=AC$4,MAX(AC$1:AC743)+1,"")</f>
        <v/>
      </c>
      <c r="AD744" s="7" t="str">
        <f>IF($J744=AD$4,MAX(AD$1:AD743)+1,"")</f>
        <v/>
      </c>
      <c r="AE744" s="7" t="str">
        <f>IF($J744=AE$4,MAX(AE$1:AE743)+1,"")</f>
        <v/>
      </c>
      <c r="AF744" s="7" t="str">
        <f>IF($J744=AF$4,MAX(AF$1:AF743)+1,"")</f>
        <v/>
      </c>
      <c r="AG744" s="7" t="str">
        <f>IF($J744=AG$4,MAX(AG$1:AG743)+1,"")</f>
        <v/>
      </c>
      <c r="AH744" s="7" t="str">
        <f>IF($J744=AH$4,MAX(AH$1:AH743)+1,"")</f>
        <v/>
      </c>
      <c r="AI744" s="7" t="str">
        <f>IF($J744=AI$4,MAX(AI$1:AI743)+1,"")</f>
        <v/>
      </c>
      <c r="AJ744" s="7" t="str">
        <f>IF($J744=AJ$4,MAX(AJ$1:AJ743)+1,"")</f>
        <v/>
      </c>
      <c r="AK744" s="7" t="str">
        <f>IF($J744=AK$4,MAX(AK$1:AK743)+1,"")</f>
        <v/>
      </c>
      <c r="AL744" s="7" t="str">
        <f>IF($J744=AL$4,MAX(AL$1:AL743)+1,"")</f>
        <v/>
      </c>
      <c r="AM744" s="7" t="str">
        <f>IF($J744=AM$4,MAX(AM$1:AM743)+1,"")</f>
        <v/>
      </c>
      <c r="AN744" s="7" t="str">
        <f>IF($J744=AN$4,MAX(AN$1:AN743)+1,"")</f>
        <v/>
      </c>
      <c r="AO744" s="7" t="str">
        <f>IF($J744=AO$4,MAX(AO$1:AO743)+1,"")</f>
        <v/>
      </c>
      <c r="AP744" s="7" t="str">
        <f>IF($J744=AP$4,MAX(AP$1:AP743)+1,"")</f>
        <v/>
      </c>
      <c r="AQ744" s="7" t="str">
        <f>IF($J744=AQ$4,MAX(AQ$1:AQ743)+1,"")</f>
        <v/>
      </c>
      <c r="AR744" s="7" t="str">
        <f>IF($J744=AR$4,MAX(AR$1:AR743)+1,"")</f>
        <v/>
      </c>
      <c r="AS744" s="7" t="str">
        <f>IF($J744=AS$4,MAX(AS$1:AS743)+1,"")</f>
        <v/>
      </c>
      <c r="AT744" s="7" t="str">
        <f>IF($J744=AT$4,MAX(AT$1:AT743)+1,"")</f>
        <v/>
      </c>
      <c r="AU744" s="7" t="str">
        <f>IF($J744=AU$4,MAX(AU$1:AU743)+1,"")</f>
        <v/>
      </c>
      <c r="AV744" s="7" t="str">
        <f>IF($J744=AV$4,MAX(AV$1:AV743)+1,"")</f>
        <v/>
      </c>
      <c r="AW744" s="7" t="str">
        <f>IF($J744=AW$4,MAX(AW$1:AW743)+1,"")</f>
        <v/>
      </c>
      <c r="AX744" s="7" t="str">
        <f>IF($J744=AX$4,MAX(AX$1:AX743)+1,"")</f>
        <v/>
      </c>
      <c r="AY744" s="7" t="str">
        <f>IF($J744=AY$4,MAX(AY$1:AY743)+1,"")</f>
        <v/>
      </c>
      <c r="AZ744" s="7" t="str">
        <f>IF($J744=AZ$4,MAX(AZ$1:AZ743)+1,"")</f>
        <v/>
      </c>
      <c r="BA744" s="7" t="str">
        <f>IF($J744=BA$4,MAX(BA$1:BA743)+1,"")</f>
        <v/>
      </c>
      <c r="BB744" s="7" t="str">
        <f>IF($J744=BB$4,MAX(BB$1:BB743)+1,"")</f>
        <v/>
      </c>
      <c r="BC744" s="7" t="str">
        <f>IF($J744=BC$4,MAX(BC$1:BC743)+1,"")</f>
        <v/>
      </c>
      <c r="BD744" s="7" t="str">
        <f>IF($J744=BD$4,MAX(BD$1:BD743)+1,"")</f>
        <v/>
      </c>
      <c r="BE744" s="7" t="str">
        <f>IF($J744=BE$4,MAX(BE$1:BE743)+1,"")</f>
        <v/>
      </c>
      <c r="BF744" s="7" t="str">
        <f>IF($J744=BF$4,MAX(BF$1:BF743)+1,"")</f>
        <v/>
      </c>
      <c r="BG744" s="7" t="str">
        <f>IF($J744=BG$4,MAX(BG$1:BG743)+1,"")</f>
        <v/>
      </c>
      <c r="BH744" s="7" t="str">
        <f>IF($J744=BH$4,MAX(BH$1:BH743)+1,"")</f>
        <v/>
      </c>
      <c r="BI744" s="6">
        <f t="shared" si="48"/>
        <v>0</v>
      </c>
    </row>
    <row r="745" spans="1:61">
      <c r="A745" s="6" t="str">
        <f t="shared" si="46"/>
        <v>-</v>
      </c>
      <c r="B745" s="6" t="str">
        <f t="shared" si="49"/>
        <v>--0</v>
      </c>
      <c r="J745" s="7" t="str">
        <f>IF(K745='วิชา-ชั้นที่สอน'!$B$17,'วิชา-ชั้นที่สอน'!$A$17,IF(K745='วิชา-ชั้นที่สอน'!$B$18,'วิชา-ชั้นที่สอน'!$A$18,IF(K745='วิชา-ชั้นที่สอน'!$B$19,'วิชา-ชั้นที่สอน'!$A$19,IF(K745='วิชา-ชั้นที่สอน'!$B$20,'วิชา-ชั้นที่สอน'!$A$20,IF(K745='วิชา-ชั้นที่สอน'!$B$21,'วิชา-ชั้นที่สอน'!$A$21,IF(K745='วิชา-ชั้นที่สอน'!$B$22,'วิชา-ชั้นที่สอน'!$A$22,IF(K745='วิชา-ชั้นที่สอน'!$B$23,'วิชา-ชั้นที่สอน'!$A$23,"-")))))))</f>
        <v>-</v>
      </c>
      <c r="L745" s="7" t="str">
        <f>IF(J745=0,"",IF(J745="-","",IF(J745="","",VLOOKUP(J745,'วิชา-ชั้นที่สอน'!$A$3:$F$59,3,FALSE))))</f>
        <v/>
      </c>
      <c r="M745" s="7" t="str">
        <f>IF(L745=$M$4,MAX(M$1:$M744)+1,"")</f>
        <v/>
      </c>
      <c r="N745" s="7" t="str">
        <f>IF($L745=N$4,MAX(N$1:N744)+1,"")</f>
        <v/>
      </c>
      <c r="O745" s="7" t="str">
        <f>IF($L745=O$4,MAX(O$1:O744)+1,"")</f>
        <v/>
      </c>
      <c r="P745" s="7" t="str">
        <f>IF($L745=P$4,MAX(P$1:P744)+1,"")</f>
        <v/>
      </c>
      <c r="Q745" s="7" t="str">
        <f>IF($L745=Q$4,MAX(Q$1:Q744)+1,"")</f>
        <v/>
      </c>
      <c r="R745" s="7" t="str">
        <f>IF($L745=R$4,MAX(R$1:R744)+1,"")</f>
        <v/>
      </c>
      <c r="S745" s="7" t="str">
        <f>IF($L745=S$4,MAX(S$1:S744)+1,"")</f>
        <v/>
      </c>
      <c r="T745" s="7" t="str">
        <f>IF($L745=T$4,MAX(T$1:T744)+1,"")</f>
        <v/>
      </c>
      <c r="U745" s="7" t="str">
        <f>IF($L745=U$4,MAX(U$1:U744)+1,"")</f>
        <v/>
      </c>
      <c r="V745" s="6">
        <f t="shared" si="47"/>
        <v>0</v>
      </c>
      <c r="X745" s="7" t="str">
        <f>IF($J745=X$4,MAX(X$1:X744)+1,"")</f>
        <v/>
      </c>
      <c r="Y745" s="7" t="str">
        <f>IF($J745=Y$4,MAX(Y$1:Y744)+1,"")</f>
        <v/>
      </c>
      <c r="Z745" s="7" t="str">
        <f>IF($J745=Z$4,MAX(Z$1:Z744)+1,"")</f>
        <v/>
      </c>
      <c r="AA745" s="7" t="str">
        <f>IF($J745=AA$4,MAX(AA$1:AA744)+1,"")</f>
        <v/>
      </c>
      <c r="AB745" s="7" t="str">
        <f>IF($J745=AB$4,MAX(AB$1:AB744)+1,"")</f>
        <v/>
      </c>
      <c r="AC745" s="7" t="str">
        <f>IF($J745=AC$4,MAX(AC$1:AC744)+1,"")</f>
        <v/>
      </c>
      <c r="AD745" s="7" t="str">
        <f>IF($J745=AD$4,MAX(AD$1:AD744)+1,"")</f>
        <v/>
      </c>
      <c r="AE745" s="7" t="str">
        <f>IF($J745=AE$4,MAX(AE$1:AE744)+1,"")</f>
        <v/>
      </c>
      <c r="AF745" s="7" t="str">
        <f>IF($J745=AF$4,MAX(AF$1:AF744)+1,"")</f>
        <v/>
      </c>
      <c r="AG745" s="7" t="str">
        <f>IF($J745=AG$4,MAX(AG$1:AG744)+1,"")</f>
        <v/>
      </c>
      <c r="AH745" s="7" t="str">
        <f>IF($J745=AH$4,MAX(AH$1:AH744)+1,"")</f>
        <v/>
      </c>
      <c r="AI745" s="7" t="str">
        <f>IF($J745=AI$4,MAX(AI$1:AI744)+1,"")</f>
        <v/>
      </c>
      <c r="AJ745" s="7" t="str">
        <f>IF($J745=AJ$4,MAX(AJ$1:AJ744)+1,"")</f>
        <v/>
      </c>
      <c r="AK745" s="7" t="str">
        <f>IF($J745=AK$4,MAX(AK$1:AK744)+1,"")</f>
        <v/>
      </c>
      <c r="AL745" s="7" t="str">
        <f>IF($J745=AL$4,MAX(AL$1:AL744)+1,"")</f>
        <v/>
      </c>
      <c r="AM745" s="7" t="str">
        <f>IF($J745=AM$4,MAX(AM$1:AM744)+1,"")</f>
        <v/>
      </c>
      <c r="AN745" s="7" t="str">
        <f>IF($J745=AN$4,MAX(AN$1:AN744)+1,"")</f>
        <v/>
      </c>
      <c r="AO745" s="7" t="str">
        <f>IF($J745=AO$4,MAX(AO$1:AO744)+1,"")</f>
        <v/>
      </c>
      <c r="AP745" s="7" t="str">
        <f>IF($J745=AP$4,MAX(AP$1:AP744)+1,"")</f>
        <v/>
      </c>
      <c r="AQ745" s="7" t="str">
        <f>IF($J745=AQ$4,MAX(AQ$1:AQ744)+1,"")</f>
        <v/>
      </c>
      <c r="AR745" s="7" t="str">
        <f>IF($J745=AR$4,MAX(AR$1:AR744)+1,"")</f>
        <v/>
      </c>
      <c r="AS745" s="7" t="str">
        <f>IF($J745=AS$4,MAX(AS$1:AS744)+1,"")</f>
        <v/>
      </c>
      <c r="AT745" s="7" t="str">
        <f>IF($J745=AT$4,MAX(AT$1:AT744)+1,"")</f>
        <v/>
      </c>
      <c r="AU745" s="7" t="str">
        <f>IF($J745=AU$4,MAX(AU$1:AU744)+1,"")</f>
        <v/>
      </c>
      <c r="AV745" s="7" t="str">
        <f>IF($J745=AV$4,MAX(AV$1:AV744)+1,"")</f>
        <v/>
      </c>
      <c r="AW745" s="7" t="str">
        <f>IF($J745=AW$4,MAX(AW$1:AW744)+1,"")</f>
        <v/>
      </c>
      <c r="AX745" s="7" t="str">
        <f>IF($J745=AX$4,MAX(AX$1:AX744)+1,"")</f>
        <v/>
      </c>
      <c r="AY745" s="7" t="str">
        <f>IF($J745=AY$4,MAX(AY$1:AY744)+1,"")</f>
        <v/>
      </c>
      <c r="AZ745" s="7" t="str">
        <f>IF($J745=AZ$4,MAX(AZ$1:AZ744)+1,"")</f>
        <v/>
      </c>
      <c r="BA745" s="7" t="str">
        <f>IF($J745=BA$4,MAX(BA$1:BA744)+1,"")</f>
        <v/>
      </c>
      <c r="BB745" s="7" t="str">
        <f>IF($J745=BB$4,MAX(BB$1:BB744)+1,"")</f>
        <v/>
      </c>
      <c r="BC745" s="7" t="str">
        <f>IF($J745=BC$4,MAX(BC$1:BC744)+1,"")</f>
        <v/>
      </c>
      <c r="BD745" s="7" t="str">
        <f>IF($J745=BD$4,MAX(BD$1:BD744)+1,"")</f>
        <v/>
      </c>
      <c r="BE745" s="7" t="str">
        <f>IF($J745=BE$4,MAX(BE$1:BE744)+1,"")</f>
        <v/>
      </c>
      <c r="BF745" s="7" t="str">
        <f>IF($J745=BF$4,MAX(BF$1:BF744)+1,"")</f>
        <v/>
      </c>
      <c r="BG745" s="7" t="str">
        <f>IF($J745=BG$4,MAX(BG$1:BG744)+1,"")</f>
        <v/>
      </c>
      <c r="BH745" s="7" t="str">
        <f>IF($J745=BH$4,MAX(BH$1:BH744)+1,"")</f>
        <v/>
      </c>
      <c r="BI745" s="6">
        <f t="shared" si="48"/>
        <v>0</v>
      </c>
    </row>
    <row r="746" spans="1:61">
      <c r="A746" s="6" t="str">
        <f t="shared" si="46"/>
        <v>-</v>
      </c>
      <c r="B746" s="6" t="str">
        <f t="shared" si="49"/>
        <v>--0</v>
      </c>
      <c r="J746" s="7" t="str">
        <f>IF(K746='วิชา-ชั้นที่สอน'!$B$17,'วิชา-ชั้นที่สอน'!$A$17,IF(K746='วิชา-ชั้นที่สอน'!$B$18,'วิชา-ชั้นที่สอน'!$A$18,IF(K746='วิชา-ชั้นที่สอน'!$B$19,'วิชา-ชั้นที่สอน'!$A$19,IF(K746='วิชา-ชั้นที่สอน'!$B$20,'วิชา-ชั้นที่สอน'!$A$20,IF(K746='วิชา-ชั้นที่สอน'!$B$21,'วิชา-ชั้นที่สอน'!$A$21,IF(K746='วิชา-ชั้นที่สอน'!$B$22,'วิชา-ชั้นที่สอน'!$A$22,IF(K746='วิชา-ชั้นที่สอน'!$B$23,'วิชา-ชั้นที่สอน'!$A$23,"-")))))))</f>
        <v>-</v>
      </c>
      <c r="L746" s="7" t="str">
        <f>IF(J746=0,"",IF(J746="-","",IF(J746="","",VLOOKUP(J746,'วิชา-ชั้นที่สอน'!$A$3:$F$59,3,FALSE))))</f>
        <v/>
      </c>
      <c r="M746" s="7" t="str">
        <f>IF(L746=$M$4,MAX(M$1:$M745)+1,"")</f>
        <v/>
      </c>
      <c r="N746" s="7" t="str">
        <f>IF($L746=N$4,MAX(N$1:N745)+1,"")</f>
        <v/>
      </c>
      <c r="O746" s="7" t="str">
        <f>IF($L746=O$4,MAX(O$1:O745)+1,"")</f>
        <v/>
      </c>
      <c r="P746" s="7" t="str">
        <f>IF($L746=P$4,MAX(P$1:P745)+1,"")</f>
        <v/>
      </c>
      <c r="Q746" s="7" t="str">
        <f>IF($L746=Q$4,MAX(Q$1:Q745)+1,"")</f>
        <v/>
      </c>
      <c r="R746" s="7" t="str">
        <f>IF($L746=R$4,MAX(R$1:R745)+1,"")</f>
        <v/>
      </c>
      <c r="S746" s="7" t="str">
        <f>IF($L746=S$4,MAX(S$1:S745)+1,"")</f>
        <v/>
      </c>
      <c r="T746" s="7" t="str">
        <f>IF($L746=T$4,MAX(T$1:T745)+1,"")</f>
        <v/>
      </c>
      <c r="U746" s="7" t="str">
        <f>IF($L746=U$4,MAX(U$1:U745)+1,"")</f>
        <v/>
      </c>
      <c r="V746" s="6">
        <f t="shared" si="47"/>
        <v>0</v>
      </c>
      <c r="X746" s="7" t="str">
        <f>IF($J746=X$4,MAX(X$1:X745)+1,"")</f>
        <v/>
      </c>
      <c r="Y746" s="7" t="str">
        <f>IF($J746=Y$4,MAX(Y$1:Y745)+1,"")</f>
        <v/>
      </c>
      <c r="Z746" s="7" t="str">
        <f>IF($J746=Z$4,MAX(Z$1:Z745)+1,"")</f>
        <v/>
      </c>
      <c r="AA746" s="7" t="str">
        <f>IF($J746=AA$4,MAX(AA$1:AA745)+1,"")</f>
        <v/>
      </c>
      <c r="AB746" s="7" t="str">
        <f>IF($J746=AB$4,MAX(AB$1:AB745)+1,"")</f>
        <v/>
      </c>
      <c r="AC746" s="7" t="str">
        <f>IF($J746=AC$4,MAX(AC$1:AC745)+1,"")</f>
        <v/>
      </c>
      <c r="AD746" s="7" t="str">
        <f>IF($J746=AD$4,MAX(AD$1:AD745)+1,"")</f>
        <v/>
      </c>
      <c r="AE746" s="7" t="str">
        <f>IF($J746=AE$4,MAX(AE$1:AE745)+1,"")</f>
        <v/>
      </c>
      <c r="AF746" s="7" t="str">
        <f>IF($J746=AF$4,MAX(AF$1:AF745)+1,"")</f>
        <v/>
      </c>
      <c r="AG746" s="7" t="str">
        <f>IF($J746=AG$4,MAX(AG$1:AG745)+1,"")</f>
        <v/>
      </c>
      <c r="AH746" s="7" t="str">
        <f>IF($J746=AH$4,MAX(AH$1:AH745)+1,"")</f>
        <v/>
      </c>
      <c r="AI746" s="7" t="str">
        <f>IF($J746=AI$4,MAX(AI$1:AI745)+1,"")</f>
        <v/>
      </c>
      <c r="AJ746" s="7" t="str">
        <f>IF($J746=AJ$4,MAX(AJ$1:AJ745)+1,"")</f>
        <v/>
      </c>
      <c r="AK746" s="7" t="str">
        <f>IF($J746=AK$4,MAX(AK$1:AK745)+1,"")</f>
        <v/>
      </c>
      <c r="AL746" s="7" t="str">
        <f>IF($J746=AL$4,MAX(AL$1:AL745)+1,"")</f>
        <v/>
      </c>
      <c r="AM746" s="7" t="str">
        <f>IF($J746=AM$4,MAX(AM$1:AM745)+1,"")</f>
        <v/>
      </c>
      <c r="AN746" s="7" t="str">
        <f>IF($J746=AN$4,MAX(AN$1:AN745)+1,"")</f>
        <v/>
      </c>
      <c r="AO746" s="7" t="str">
        <f>IF($J746=AO$4,MAX(AO$1:AO745)+1,"")</f>
        <v/>
      </c>
      <c r="AP746" s="7" t="str">
        <f>IF($J746=AP$4,MAX(AP$1:AP745)+1,"")</f>
        <v/>
      </c>
      <c r="AQ746" s="7" t="str">
        <f>IF($J746=AQ$4,MAX(AQ$1:AQ745)+1,"")</f>
        <v/>
      </c>
      <c r="AR746" s="7" t="str">
        <f>IF($J746=AR$4,MAX(AR$1:AR745)+1,"")</f>
        <v/>
      </c>
      <c r="AS746" s="7" t="str">
        <f>IF($J746=AS$4,MAX(AS$1:AS745)+1,"")</f>
        <v/>
      </c>
      <c r="AT746" s="7" t="str">
        <f>IF($J746=AT$4,MAX(AT$1:AT745)+1,"")</f>
        <v/>
      </c>
      <c r="AU746" s="7" t="str">
        <f>IF($J746=AU$4,MAX(AU$1:AU745)+1,"")</f>
        <v/>
      </c>
      <c r="AV746" s="7" t="str">
        <f>IF($J746=AV$4,MAX(AV$1:AV745)+1,"")</f>
        <v/>
      </c>
      <c r="AW746" s="7" t="str">
        <f>IF($J746=AW$4,MAX(AW$1:AW745)+1,"")</f>
        <v/>
      </c>
      <c r="AX746" s="7" t="str">
        <f>IF($J746=AX$4,MAX(AX$1:AX745)+1,"")</f>
        <v/>
      </c>
      <c r="AY746" s="7" t="str">
        <f>IF($J746=AY$4,MAX(AY$1:AY745)+1,"")</f>
        <v/>
      </c>
      <c r="AZ746" s="7" t="str">
        <f>IF($J746=AZ$4,MAX(AZ$1:AZ745)+1,"")</f>
        <v/>
      </c>
      <c r="BA746" s="7" t="str">
        <f>IF($J746=BA$4,MAX(BA$1:BA745)+1,"")</f>
        <v/>
      </c>
      <c r="BB746" s="7" t="str">
        <f>IF($J746=BB$4,MAX(BB$1:BB745)+1,"")</f>
        <v/>
      </c>
      <c r="BC746" s="7" t="str">
        <f>IF($J746=BC$4,MAX(BC$1:BC745)+1,"")</f>
        <v/>
      </c>
      <c r="BD746" s="7" t="str">
        <f>IF($J746=BD$4,MAX(BD$1:BD745)+1,"")</f>
        <v/>
      </c>
      <c r="BE746" s="7" t="str">
        <f>IF($J746=BE$4,MAX(BE$1:BE745)+1,"")</f>
        <v/>
      </c>
      <c r="BF746" s="7" t="str">
        <f>IF($J746=BF$4,MAX(BF$1:BF745)+1,"")</f>
        <v/>
      </c>
      <c r="BG746" s="7" t="str">
        <f>IF($J746=BG$4,MAX(BG$1:BG745)+1,"")</f>
        <v/>
      </c>
      <c r="BH746" s="7" t="str">
        <f>IF($J746=BH$4,MAX(BH$1:BH745)+1,"")</f>
        <v/>
      </c>
      <c r="BI746" s="6">
        <f t="shared" si="48"/>
        <v>0</v>
      </c>
    </row>
    <row r="747" spans="1:61">
      <c r="A747" s="6" t="str">
        <f t="shared" si="46"/>
        <v>-</v>
      </c>
      <c r="B747" s="6" t="str">
        <f t="shared" si="49"/>
        <v>--0</v>
      </c>
      <c r="J747" s="7" t="str">
        <f>IF(K747='วิชา-ชั้นที่สอน'!$B$17,'วิชา-ชั้นที่สอน'!$A$17,IF(K747='วิชา-ชั้นที่สอน'!$B$18,'วิชา-ชั้นที่สอน'!$A$18,IF(K747='วิชา-ชั้นที่สอน'!$B$19,'วิชา-ชั้นที่สอน'!$A$19,IF(K747='วิชา-ชั้นที่สอน'!$B$20,'วิชา-ชั้นที่สอน'!$A$20,IF(K747='วิชา-ชั้นที่สอน'!$B$21,'วิชา-ชั้นที่สอน'!$A$21,IF(K747='วิชา-ชั้นที่สอน'!$B$22,'วิชา-ชั้นที่สอน'!$A$22,IF(K747='วิชา-ชั้นที่สอน'!$B$23,'วิชา-ชั้นที่สอน'!$A$23,"-")))))))</f>
        <v>-</v>
      </c>
      <c r="L747" s="7" t="str">
        <f>IF(J747=0,"",IF(J747="-","",IF(J747="","",VLOOKUP(J747,'วิชา-ชั้นที่สอน'!$A$3:$F$59,3,FALSE))))</f>
        <v/>
      </c>
      <c r="M747" s="7" t="str">
        <f>IF(L747=$M$4,MAX(M$1:$M746)+1,"")</f>
        <v/>
      </c>
      <c r="N747" s="7" t="str">
        <f>IF($L747=N$4,MAX(N$1:N746)+1,"")</f>
        <v/>
      </c>
      <c r="O747" s="7" t="str">
        <f>IF($L747=O$4,MAX(O$1:O746)+1,"")</f>
        <v/>
      </c>
      <c r="P747" s="7" t="str">
        <f>IF($L747=P$4,MAX(P$1:P746)+1,"")</f>
        <v/>
      </c>
      <c r="Q747" s="7" t="str">
        <f>IF($L747=Q$4,MAX(Q$1:Q746)+1,"")</f>
        <v/>
      </c>
      <c r="R747" s="7" t="str">
        <f>IF($L747=R$4,MAX(R$1:R746)+1,"")</f>
        <v/>
      </c>
      <c r="S747" s="7" t="str">
        <f>IF($L747=S$4,MAX(S$1:S746)+1,"")</f>
        <v/>
      </c>
      <c r="T747" s="7" t="str">
        <f>IF($L747=T$4,MAX(T$1:T746)+1,"")</f>
        <v/>
      </c>
      <c r="U747" s="7" t="str">
        <f>IF($L747=U$4,MAX(U$1:U746)+1,"")</f>
        <v/>
      </c>
      <c r="V747" s="6">
        <f t="shared" si="47"/>
        <v>0</v>
      </c>
      <c r="X747" s="7" t="str">
        <f>IF($J747=X$4,MAX(X$1:X746)+1,"")</f>
        <v/>
      </c>
      <c r="Y747" s="7" t="str">
        <f>IF($J747=Y$4,MAX(Y$1:Y746)+1,"")</f>
        <v/>
      </c>
      <c r="Z747" s="7" t="str">
        <f>IF($J747=Z$4,MAX(Z$1:Z746)+1,"")</f>
        <v/>
      </c>
      <c r="AA747" s="7" t="str">
        <f>IF($J747=AA$4,MAX(AA$1:AA746)+1,"")</f>
        <v/>
      </c>
      <c r="AB747" s="7" t="str">
        <f>IF($J747=AB$4,MAX(AB$1:AB746)+1,"")</f>
        <v/>
      </c>
      <c r="AC747" s="7" t="str">
        <f>IF($J747=AC$4,MAX(AC$1:AC746)+1,"")</f>
        <v/>
      </c>
      <c r="AD747" s="7" t="str">
        <f>IF($J747=AD$4,MAX(AD$1:AD746)+1,"")</f>
        <v/>
      </c>
      <c r="AE747" s="7" t="str">
        <f>IF($J747=AE$4,MAX(AE$1:AE746)+1,"")</f>
        <v/>
      </c>
      <c r="AF747" s="7" t="str">
        <f>IF($J747=AF$4,MAX(AF$1:AF746)+1,"")</f>
        <v/>
      </c>
      <c r="AG747" s="7" t="str">
        <f>IF($J747=AG$4,MAX(AG$1:AG746)+1,"")</f>
        <v/>
      </c>
      <c r="AH747" s="7" t="str">
        <f>IF($J747=AH$4,MAX(AH$1:AH746)+1,"")</f>
        <v/>
      </c>
      <c r="AI747" s="7" t="str">
        <f>IF($J747=AI$4,MAX(AI$1:AI746)+1,"")</f>
        <v/>
      </c>
      <c r="AJ747" s="7" t="str">
        <f>IF($J747=AJ$4,MAX(AJ$1:AJ746)+1,"")</f>
        <v/>
      </c>
      <c r="AK747" s="7" t="str">
        <f>IF($J747=AK$4,MAX(AK$1:AK746)+1,"")</f>
        <v/>
      </c>
      <c r="AL747" s="7" t="str">
        <f>IF($J747=AL$4,MAX(AL$1:AL746)+1,"")</f>
        <v/>
      </c>
      <c r="AM747" s="7" t="str">
        <f>IF($J747=AM$4,MAX(AM$1:AM746)+1,"")</f>
        <v/>
      </c>
      <c r="AN747" s="7" t="str">
        <f>IF($J747=AN$4,MAX(AN$1:AN746)+1,"")</f>
        <v/>
      </c>
      <c r="AO747" s="7" t="str">
        <f>IF($J747=AO$4,MAX(AO$1:AO746)+1,"")</f>
        <v/>
      </c>
      <c r="AP747" s="7" t="str">
        <f>IF($J747=AP$4,MAX(AP$1:AP746)+1,"")</f>
        <v/>
      </c>
      <c r="AQ747" s="7" t="str">
        <f>IF($J747=AQ$4,MAX(AQ$1:AQ746)+1,"")</f>
        <v/>
      </c>
      <c r="AR747" s="7" t="str">
        <f>IF($J747=AR$4,MAX(AR$1:AR746)+1,"")</f>
        <v/>
      </c>
      <c r="AS747" s="7" t="str">
        <f>IF($J747=AS$4,MAX(AS$1:AS746)+1,"")</f>
        <v/>
      </c>
      <c r="AT747" s="7" t="str">
        <f>IF($J747=AT$4,MAX(AT$1:AT746)+1,"")</f>
        <v/>
      </c>
      <c r="AU747" s="7" t="str">
        <f>IF($J747=AU$4,MAX(AU$1:AU746)+1,"")</f>
        <v/>
      </c>
      <c r="AV747" s="7" t="str">
        <f>IF($J747=AV$4,MAX(AV$1:AV746)+1,"")</f>
        <v/>
      </c>
      <c r="AW747" s="7" t="str">
        <f>IF($J747=AW$4,MAX(AW$1:AW746)+1,"")</f>
        <v/>
      </c>
      <c r="AX747" s="7" t="str">
        <f>IF($J747=AX$4,MAX(AX$1:AX746)+1,"")</f>
        <v/>
      </c>
      <c r="AY747" s="7" t="str">
        <f>IF($J747=AY$4,MAX(AY$1:AY746)+1,"")</f>
        <v/>
      </c>
      <c r="AZ747" s="7" t="str">
        <f>IF($J747=AZ$4,MAX(AZ$1:AZ746)+1,"")</f>
        <v/>
      </c>
      <c r="BA747" s="7" t="str">
        <f>IF($J747=BA$4,MAX(BA$1:BA746)+1,"")</f>
        <v/>
      </c>
      <c r="BB747" s="7" t="str">
        <f>IF($J747=BB$4,MAX(BB$1:BB746)+1,"")</f>
        <v/>
      </c>
      <c r="BC747" s="7" t="str">
        <f>IF($J747=BC$4,MAX(BC$1:BC746)+1,"")</f>
        <v/>
      </c>
      <c r="BD747" s="7" t="str">
        <f>IF($J747=BD$4,MAX(BD$1:BD746)+1,"")</f>
        <v/>
      </c>
      <c r="BE747" s="7" t="str">
        <f>IF($J747=BE$4,MAX(BE$1:BE746)+1,"")</f>
        <v/>
      </c>
      <c r="BF747" s="7" t="str">
        <f>IF($J747=BF$4,MAX(BF$1:BF746)+1,"")</f>
        <v/>
      </c>
      <c r="BG747" s="7" t="str">
        <f>IF($J747=BG$4,MAX(BG$1:BG746)+1,"")</f>
        <v/>
      </c>
      <c r="BH747" s="7" t="str">
        <f>IF($J747=BH$4,MAX(BH$1:BH746)+1,"")</f>
        <v/>
      </c>
      <c r="BI747" s="6">
        <f t="shared" si="48"/>
        <v>0</v>
      </c>
    </row>
    <row r="748" spans="1:61">
      <c r="A748" s="6" t="str">
        <f t="shared" si="46"/>
        <v>-</v>
      </c>
      <c r="B748" s="6" t="str">
        <f t="shared" si="49"/>
        <v>--0</v>
      </c>
      <c r="J748" s="7" t="str">
        <f>IF(K748='วิชา-ชั้นที่สอน'!$B$17,'วิชา-ชั้นที่สอน'!$A$17,IF(K748='วิชา-ชั้นที่สอน'!$B$18,'วิชา-ชั้นที่สอน'!$A$18,IF(K748='วิชา-ชั้นที่สอน'!$B$19,'วิชา-ชั้นที่สอน'!$A$19,IF(K748='วิชา-ชั้นที่สอน'!$B$20,'วิชา-ชั้นที่สอน'!$A$20,IF(K748='วิชา-ชั้นที่สอน'!$B$21,'วิชา-ชั้นที่สอน'!$A$21,IF(K748='วิชา-ชั้นที่สอน'!$B$22,'วิชา-ชั้นที่สอน'!$A$22,IF(K748='วิชา-ชั้นที่สอน'!$B$23,'วิชา-ชั้นที่สอน'!$A$23,"-")))))))</f>
        <v>-</v>
      </c>
      <c r="L748" s="7" t="str">
        <f>IF(J748=0,"",IF(J748="-","",IF(J748="","",VLOOKUP(J748,'วิชา-ชั้นที่สอน'!$A$3:$F$59,3,FALSE))))</f>
        <v/>
      </c>
      <c r="M748" s="7" t="str">
        <f>IF(L748=$M$4,MAX(M$1:$M747)+1,"")</f>
        <v/>
      </c>
      <c r="N748" s="7" t="str">
        <f>IF($L748=N$4,MAX(N$1:N747)+1,"")</f>
        <v/>
      </c>
      <c r="O748" s="7" t="str">
        <f>IF($L748=O$4,MAX(O$1:O747)+1,"")</f>
        <v/>
      </c>
      <c r="P748" s="7" t="str">
        <f>IF($L748=P$4,MAX(P$1:P747)+1,"")</f>
        <v/>
      </c>
      <c r="Q748" s="7" t="str">
        <f>IF($L748=Q$4,MAX(Q$1:Q747)+1,"")</f>
        <v/>
      </c>
      <c r="R748" s="7" t="str">
        <f>IF($L748=R$4,MAX(R$1:R747)+1,"")</f>
        <v/>
      </c>
      <c r="S748" s="7" t="str">
        <f>IF($L748=S$4,MAX(S$1:S747)+1,"")</f>
        <v/>
      </c>
      <c r="T748" s="7" t="str">
        <f>IF($L748=T$4,MAX(T$1:T747)+1,"")</f>
        <v/>
      </c>
      <c r="U748" s="7" t="str">
        <f>IF($L748=U$4,MAX(U$1:U747)+1,"")</f>
        <v/>
      </c>
      <c r="V748" s="6">
        <f t="shared" si="47"/>
        <v>0</v>
      </c>
      <c r="X748" s="7" t="str">
        <f>IF($J748=X$4,MAX(X$1:X747)+1,"")</f>
        <v/>
      </c>
      <c r="Y748" s="7" t="str">
        <f>IF($J748=Y$4,MAX(Y$1:Y747)+1,"")</f>
        <v/>
      </c>
      <c r="Z748" s="7" t="str">
        <f>IF($J748=Z$4,MAX(Z$1:Z747)+1,"")</f>
        <v/>
      </c>
      <c r="AA748" s="7" t="str">
        <f>IF($J748=AA$4,MAX(AA$1:AA747)+1,"")</f>
        <v/>
      </c>
      <c r="AB748" s="7" t="str">
        <f>IF($J748=AB$4,MAX(AB$1:AB747)+1,"")</f>
        <v/>
      </c>
      <c r="AC748" s="7" t="str">
        <f>IF($J748=AC$4,MAX(AC$1:AC747)+1,"")</f>
        <v/>
      </c>
      <c r="AD748" s="7" t="str">
        <f>IF($J748=AD$4,MAX(AD$1:AD747)+1,"")</f>
        <v/>
      </c>
      <c r="AE748" s="7" t="str">
        <f>IF($J748=AE$4,MAX(AE$1:AE747)+1,"")</f>
        <v/>
      </c>
      <c r="AF748" s="7" t="str">
        <f>IF($J748=AF$4,MAX(AF$1:AF747)+1,"")</f>
        <v/>
      </c>
      <c r="AG748" s="7" t="str">
        <f>IF($J748=AG$4,MAX(AG$1:AG747)+1,"")</f>
        <v/>
      </c>
      <c r="AH748" s="7" t="str">
        <f>IF($J748=AH$4,MAX(AH$1:AH747)+1,"")</f>
        <v/>
      </c>
      <c r="AI748" s="7" t="str">
        <f>IF($J748=AI$4,MAX(AI$1:AI747)+1,"")</f>
        <v/>
      </c>
      <c r="AJ748" s="7" t="str">
        <f>IF($J748=AJ$4,MAX(AJ$1:AJ747)+1,"")</f>
        <v/>
      </c>
      <c r="AK748" s="7" t="str">
        <f>IF($J748=AK$4,MAX(AK$1:AK747)+1,"")</f>
        <v/>
      </c>
      <c r="AL748" s="7" t="str">
        <f>IF($J748=AL$4,MAX(AL$1:AL747)+1,"")</f>
        <v/>
      </c>
      <c r="AM748" s="7" t="str">
        <f>IF($J748=AM$4,MAX(AM$1:AM747)+1,"")</f>
        <v/>
      </c>
      <c r="AN748" s="7" t="str">
        <f>IF($J748=AN$4,MAX(AN$1:AN747)+1,"")</f>
        <v/>
      </c>
      <c r="AO748" s="7" t="str">
        <f>IF($J748=AO$4,MAX(AO$1:AO747)+1,"")</f>
        <v/>
      </c>
      <c r="AP748" s="7" t="str">
        <f>IF($J748=AP$4,MAX(AP$1:AP747)+1,"")</f>
        <v/>
      </c>
      <c r="AQ748" s="7" t="str">
        <f>IF($J748=AQ$4,MAX(AQ$1:AQ747)+1,"")</f>
        <v/>
      </c>
      <c r="AR748" s="7" t="str">
        <f>IF($J748=AR$4,MAX(AR$1:AR747)+1,"")</f>
        <v/>
      </c>
      <c r="AS748" s="7" t="str">
        <f>IF($J748=AS$4,MAX(AS$1:AS747)+1,"")</f>
        <v/>
      </c>
      <c r="AT748" s="7" t="str">
        <f>IF($J748=AT$4,MAX(AT$1:AT747)+1,"")</f>
        <v/>
      </c>
      <c r="AU748" s="7" t="str">
        <f>IF($J748=AU$4,MAX(AU$1:AU747)+1,"")</f>
        <v/>
      </c>
      <c r="AV748" s="7" t="str">
        <f>IF($J748=AV$4,MAX(AV$1:AV747)+1,"")</f>
        <v/>
      </c>
      <c r="AW748" s="7" t="str">
        <f>IF($J748=AW$4,MAX(AW$1:AW747)+1,"")</f>
        <v/>
      </c>
      <c r="AX748" s="7" t="str">
        <f>IF($J748=AX$4,MAX(AX$1:AX747)+1,"")</f>
        <v/>
      </c>
      <c r="AY748" s="7" t="str">
        <f>IF($J748=AY$4,MAX(AY$1:AY747)+1,"")</f>
        <v/>
      </c>
      <c r="AZ748" s="7" t="str">
        <f>IF($J748=AZ$4,MAX(AZ$1:AZ747)+1,"")</f>
        <v/>
      </c>
      <c r="BA748" s="7" t="str">
        <f>IF($J748=BA$4,MAX(BA$1:BA747)+1,"")</f>
        <v/>
      </c>
      <c r="BB748" s="7" t="str">
        <f>IF($J748=BB$4,MAX(BB$1:BB747)+1,"")</f>
        <v/>
      </c>
      <c r="BC748" s="7" t="str">
        <f>IF($J748=BC$4,MAX(BC$1:BC747)+1,"")</f>
        <v/>
      </c>
      <c r="BD748" s="7" t="str">
        <f>IF($J748=BD$4,MAX(BD$1:BD747)+1,"")</f>
        <v/>
      </c>
      <c r="BE748" s="7" t="str">
        <f>IF($J748=BE$4,MAX(BE$1:BE747)+1,"")</f>
        <v/>
      </c>
      <c r="BF748" s="7" t="str">
        <f>IF($J748=BF$4,MAX(BF$1:BF747)+1,"")</f>
        <v/>
      </c>
      <c r="BG748" s="7" t="str">
        <f>IF($J748=BG$4,MAX(BG$1:BG747)+1,"")</f>
        <v/>
      </c>
      <c r="BH748" s="7" t="str">
        <f>IF($J748=BH$4,MAX(BH$1:BH747)+1,"")</f>
        <v/>
      </c>
      <c r="BI748" s="6">
        <f t="shared" si="48"/>
        <v>0</v>
      </c>
    </row>
    <row r="749" spans="1:61">
      <c r="A749" s="6" t="str">
        <f t="shared" si="46"/>
        <v>-</v>
      </c>
      <c r="B749" s="6" t="str">
        <f t="shared" si="49"/>
        <v>--0</v>
      </c>
      <c r="J749" s="7" t="str">
        <f>IF(K749='วิชา-ชั้นที่สอน'!$B$17,'วิชา-ชั้นที่สอน'!$A$17,IF(K749='วิชา-ชั้นที่สอน'!$B$18,'วิชา-ชั้นที่สอน'!$A$18,IF(K749='วิชา-ชั้นที่สอน'!$B$19,'วิชา-ชั้นที่สอน'!$A$19,IF(K749='วิชา-ชั้นที่สอน'!$B$20,'วิชา-ชั้นที่สอน'!$A$20,IF(K749='วิชา-ชั้นที่สอน'!$B$21,'วิชา-ชั้นที่สอน'!$A$21,IF(K749='วิชา-ชั้นที่สอน'!$B$22,'วิชา-ชั้นที่สอน'!$A$22,IF(K749='วิชา-ชั้นที่สอน'!$B$23,'วิชา-ชั้นที่สอน'!$A$23,"-")))))))</f>
        <v>-</v>
      </c>
      <c r="L749" s="7" t="str">
        <f>IF(J749=0,"",IF(J749="-","",IF(J749="","",VLOOKUP(J749,'วิชา-ชั้นที่สอน'!$A$3:$F$59,3,FALSE))))</f>
        <v/>
      </c>
      <c r="M749" s="7" t="str">
        <f>IF(L749=$M$4,MAX(M$1:$M748)+1,"")</f>
        <v/>
      </c>
      <c r="N749" s="7" t="str">
        <f>IF($L749=N$4,MAX(N$1:N748)+1,"")</f>
        <v/>
      </c>
      <c r="O749" s="7" t="str">
        <f>IF($L749=O$4,MAX(O$1:O748)+1,"")</f>
        <v/>
      </c>
      <c r="P749" s="7" t="str">
        <f>IF($L749=P$4,MAX(P$1:P748)+1,"")</f>
        <v/>
      </c>
      <c r="Q749" s="7" t="str">
        <f>IF($L749=Q$4,MAX(Q$1:Q748)+1,"")</f>
        <v/>
      </c>
      <c r="R749" s="7" t="str">
        <f>IF($L749=R$4,MAX(R$1:R748)+1,"")</f>
        <v/>
      </c>
      <c r="S749" s="7" t="str">
        <f>IF($L749=S$4,MAX(S$1:S748)+1,"")</f>
        <v/>
      </c>
      <c r="T749" s="7" t="str">
        <f>IF($L749=T$4,MAX(T$1:T748)+1,"")</f>
        <v/>
      </c>
      <c r="U749" s="7" t="str">
        <f>IF($L749=U$4,MAX(U$1:U748)+1,"")</f>
        <v/>
      </c>
      <c r="V749" s="6">
        <f t="shared" si="47"/>
        <v>0</v>
      </c>
      <c r="X749" s="7" t="str">
        <f>IF($J749=X$4,MAX(X$1:X748)+1,"")</f>
        <v/>
      </c>
      <c r="Y749" s="7" t="str">
        <f>IF($J749=Y$4,MAX(Y$1:Y748)+1,"")</f>
        <v/>
      </c>
      <c r="Z749" s="7" t="str">
        <f>IF($J749=Z$4,MAX(Z$1:Z748)+1,"")</f>
        <v/>
      </c>
      <c r="AA749" s="7" t="str">
        <f>IF($J749=AA$4,MAX(AA$1:AA748)+1,"")</f>
        <v/>
      </c>
      <c r="AB749" s="7" t="str">
        <f>IF($J749=AB$4,MAX(AB$1:AB748)+1,"")</f>
        <v/>
      </c>
      <c r="AC749" s="7" t="str">
        <f>IF($J749=AC$4,MAX(AC$1:AC748)+1,"")</f>
        <v/>
      </c>
      <c r="AD749" s="7" t="str">
        <f>IF($J749=AD$4,MAX(AD$1:AD748)+1,"")</f>
        <v/>
      </c>
      <c r="AE749" s="7" t="str">
        <f>IF($J749=AE$4,MAX(AE$1:AE748)+1,"")</f>
        <v/>
      </c>
      <c r="AF749" s="7" t="str">
        <f>IF($J749=AF$4,MAX(AF$1:AF748)+1,"")</f>
        <v/>
      </c>
      <c r="AG749" s="7" t="str">
        <f>IF($J749=AG$4,MAX(AG$1:AG748)+1,"")</f>
        <v/>
      </c>
      <c r="AH749" s="7" t="str">
        <f>IF($J749=AH$4,MAX(AH$1:AH748)+1,"")</f>
        <v/>
      </c>
      <c r="AI749" s="7" t="str">
        <f>IF($J749=AI$4,MAX(AI$1:AI748)+1,"")</f>
        <v/>
      </c>
      <c r="AJ749" s="7" t="str">
        <f>IF($J749=AJ$4,MAX(AJ$1:AJ748)+1,"")</f>
        <v/>
      </c>
      <c r="AK749" s="7" t="str">
        <f>IF($J749=AK$4,MAX(AK$1:AK748)+1,"")</f>
        <v/>
      </c>
      <c r="AL749" s="7" t="str">
        <f>IF($J749=AL$4,MAX(AL$1:AL748)+1,"")</f>
        <v/>
      </c>
      <c r="AM749" s="7" t="str">
        <f>IF($J749=AM$4,MAX(AM$1:AM748)+1,"")</f>
        <v/>
      </c>
      <c r="AN749" s="7" t="str">
        <f>IF($J749=AN$4,MAX(AN$1:AN748)+1,"")</f>
        <v/>
      </c>
      <c r="AO749" s="7" t="str">
        <f>IF($J749=AO$4,MAX(AO$1:AO748)+1,"")</f>
        <v/>
      </c>
      <c r="AP749" s="7" t="str">
        <f>IF($J749=AP$4,MAX(AP$1:AP748)+1,"")</f>
        <v/>
      </c>
      <c r="AQ749" s="7" t="str">
        <f>IF($J749=AQ$4,MAX(AQ$1:AQ748)+1,"")</f>
        <v/>
      </c>
      <c r="AR749" s="7" t="str">
        <f>IF($J749=AR$4,MAX(AR$1:AR748)+1,"")</f>
        <v/>
      </c>
      <c r="AS749" s="7" t="str">
        <f>IF($J749=AS$4,MAX(AS$1:AS748)+1,"")</f>
        <v/>
      </c>
      <c r="AT749" s="7" t="str">
        <f>IF($J749=AT$4,MAX(AT$1:AT748)+1,"")</f>
        <v/>
      </c>
      <c r="AU749" s="7" t="str">
        <f>IF($J749=AU$4,MAX(AU$1:AU748)+1,"")</f>
        <v/>
      </c>
      <c r="AV749" s="7" t="str">
        <f>IF($J749=AV$4,MAX(AV$1:AV748)+1,"")</f>
        <v/>
      </c>
      <c r="AW749" s="7" t="str">
        <f>IF($J749=AW$4,MAX(AW$1:AW748)+1,"")</f>
        <v/>
      </c>
      <c r="AX749" s="7" t="str">
        <f>IF($J749=AX$4,MAX(AX$1:AX748)+1,"")</f>
        <v/>
      </c>
      <c r="AY749" s="7" t="str">
        <f>IF($J749=AY$4,MAX(AY$1:AY748)+1,"")</f>
        <v/>
      </c>
      <c r="AZ749" s="7" t="str">
        <f>IF($J749=AZ$4,MAX(AZ$1:AZ748)+1,"")</f>
        <v/>
      </c>
      <c r="BA749" s="7" t="str">
        <f>IF($J749=BA$4,MAX(BA$1:BA748)+1,"")</f>
        <v/>
      </c>
      <c r="BB749" s="7" t="str">
        <f>IF($J749=BB$4,MAX(BB$1:BB748)+1,"")</f>
        <v/>
      </c>
      <c r="BC749" s="7" t="str">
        <f>IF($J749=BC$4,MAX(BC$1:BC748)+1,"")</f>
        <v/>
      </c>
      <c r="BD749" s="7" t="str">
        <f>IF($J749=BD$4,MAX(BD$1:BD748)+1,"")</f>
        <v/>
      </c>
      <c r="BE749" s="7" t="str">
        <f>IF($J749=BE$4,MAX(BE$1:BE748)+1,"")</f>
        <v/>
      </c>
      <c r="BF749" s="7" t="str">
        <f>IF($J749=BF$4,MAX(BF$1:BF748)+1,"")</f>
        <v/>
      </c>
      <c r="BG749" s="7" t="str">
        <f>IF($J749=BG$4,MAX(BG$1:BG748)+1,"")</f>
        <v/>
      </c>
      <c r="BH749" s="7" t="str">
        <f>IF($J749=BH$4,MAX(BH$1:BH748)+1,"")</f>
        <v/>
      </c>
      <c r="BI749" s="6">
        <f t="shared" si="48"/>
        <v>0</v>
      </c>
    </row>
    <row r="750" spans="1:61">
      <c r="A750" s="6" t="str">
        <f t="shared" si="46"/>
        <v>-</v>
      </c>
      <c r="B750" s="6" t="str">
        <f t="shared" si="49"/>
        <v>--0</v>
      </c>
      <c r="J750" s="7" t="str">
        <f>IF(K750='วิชา-ชั้นที่สอน'!$B$17,'วิชา-ชั้นที่สอน'!$A$17,IF(K750='วิชา-ชั้นที่สอน'!$B$18,'วิชา-ชั้นที่สอน'!$A$18,IF(K750='วิชา-ชั้นที่สอน'!$B$19,'วิชา-ชั้นที่สอน'!$A$19,IF(K750='วิชา-ชั้นที่สอน'!$B$20,'วิชา-ชั้นที่สอน'!$A$20,IF(K750='วิชา-ชั้นที่สอน'!$B$21,'วิชา-ชั้นที่สอน'!$A$21,IF(K750='วิชา-ชั้นที่สอน'!$B$22,'วิชา-ชั้นที่สอน'!$A$22,IF(K750='วิชา-ชั้นที่สอน'!$B$23,'วิชา-ชั้นที่สอน'!$A$23,"-")))))))</f>
        <v>-</v>
      </c>
      <c r="L750" s="7" t="str">
        <f>IF(J750=0,"",IF(J750="-","",IF(J750="","",VLOOKUP(J750,'วิชา-ชั้นที่สอน'!$A$3:$F$59,3,FALSE))))</f>
        <v/>
      </c>
      <c r="M750" s="7" t="str">
        <f>IF(L750=$M$4,MAX(M$1:$M749)+1,"")</f>
        <v/>
      </c>
      <c r="N750" s="7" t="str">
        <f>IF($L750=N$4,MAX(N$1:N749)+1,"")</f>
        <v/>
      </c>
      <c r="O750" s="7" t="str">
        <f>IF($L750=O$4,MAX(O$1:O749)+1,"")</f>
        <v/>
      </c>
      <c r="P750" s="7" t="str">
        <f>IF($L750=P$4,MAX(P$1:P749)+1,"")</f>
        <v/>
      </c>
      <c r="Q750" s="7" t="str">
        <f>IF($L750=Q$4,MAX(Q$1:Q749)+1,"")</f>
        <v/>
      </c>
      <c r="R750" s="7" t="str">
        <f>IF($L750=R$4,MAX(R$1:R749)+1,"")</f>
        <v/>
      </c>
      <c r="S750" s="7" t="str">
        <f>IF($L750=S$4,MAX(S$1:S749)+1,"")</f>
        <v/>
      </c>
      <c r="T750" s="7" t="str">
        <f>IF($L750=T$4,MAX(T$1:T749)+1,"")</f>
        <v/>
      </c>
      <c r="U750" s="7" t="str">
        <f>IF($L750=U$4,MAX(U$1:U749)+1,"")</f>
        <v/>
      </c>
      <c r="V750" s="6">
        <f t="shared" si="47"/>
        <v>0</v>
      </c>
      <c r="X750" s="7" t="str">
        <f>IF($J750=X$4,MAX(X$1:X749)+1,"")</f>
        <v/>
      </c>
      <c r="Y750" s="7" t="str">
        <f>IF($J750=Y$4,MAX(Y$1:Y749)+1,"")</f>
        <v/>
      </c>
      <c r="Z750" s="7" t="str">
        <f>IF($J750=Z$4,MAX(Z$1:Z749)+1,"")</f>
        <v/>
      </c>
      <c r="AA750" s="7" t="str">
        <f>IF($J750=AA$4,MAX(AA$1:AA749)+1,"")</f>
        <v/>
      </c>
      <c r="AB750" s="7" t="str">
        <f>IF($J750=AB$4,MAX(AB$1:AB749)+1,"")</f>
        <v/>
      </c>
      <c r="AC750" s="7" t="str">
        <f>IF($J750=AC$4,MAX(AC$1:AC749)+1,"")</f>
        <v/>
      </c>
      <c r="AD750" s="7" t="str">
        <f>IF($J750=AD$4,MAX(AD$1:AD749)+1,"")</f>
        <v/>
      </c>
      <c r="AE750" s="7" t="str">
        <f>IF($J750=AE$4,MAX(AE$1:AE749)+1,"")</f>
        <v/>
      </c>
      <c r="AF750" s="7" t="str">
        <f>IF($J750=AF$4,MAX(AF$1:AF749)+1,"")</f>
        <v/>
      </c>
      <c r="AG750" s="7" t="str">
        <f>IF($J750=AG$4,MAX(AG$1:AG749)+1,"")</f>
        <v/>
      </c>
      <c r="AH750" s="7" t="str">
        <f>IF($J750=AH$4,MAX(AH$1:AH749)+1,"")</f>
        <v/>
      </c>
      <c r="AI750" s="7" t="str">
        <f>IF($J750=AI$4,MAX(AI$1:AI749)+1,"")</f>
        <v/>
      </c>
      <c r="AJ750" s="7" t="str">
        <f>IF($J750=AJ$4,MAX(AJ$1:AJ749)+1,"")</f>
        <v/>
      </c>
      <c r="AK750" s="7" t="str">
        <f>IF($J750=AK$4,MAX(AK$1:AK749)+1,"")</f>
        <v/>
      </c>
      <c r="AL750" s="7" t="str">
        <f>IF($J750=AL$4,MAX(AL$1:AL749)+1,"")</f>
        <v/>
      </c>
      <c r="AM750" s="7" t="str">
        <f>IF($J750=AM$4,MAX(AM$1:AM749)+1,"")</f>
        <v/>
      </c>
      <c r="AN750" s="7" t="str">
        <f>IF($J750=AN$4,MAX(AN$1:AN749)+1,"")</f>
        <v/>
      </c>
      <c r="AO750" s="7" t="str">
        <f>IF($J750=AO$4,MAX(AO$1:AO749)+1,"")</f>
        <v/>
      </c>
      <c r="AP750" s="7" t="str">
        <f>IF($J750=AP$4,MAX(AP$1:AP749)+1,"")</f>
        <v/>
      </c>
      <c r="AQ750" s="7" t="str">
        <f>IF($J750=AQ$4,MAX(AQ$1:AQ749)+1,"")</f>
        <v/>
      </c>
      <c r="AR750" s="7" t="str">
        <f>IF($J750=AR$4,MAX(AR$1:AR749)+1,"")</f>
        <v/>
      </c>
      <c r="AS750" s="7" t="str">
        <f>IF($J750=AS$4,MAX(AS$1:AS749)+1,"")</f>
        <v/>
      </c>
      <c r="AT750" s="7" t="str">
        <f>IF($J750=AT$4,MAX(AT$1:AT749)+1,"")</f>
        <v/>
      </c>
      <c r="AU750" s="7" t="str">
        <f>IF($J750=AU$4,MAX(AU$1:AU749)+1,"")</f>
        <v/>
      </c>
      <c r="AV750" s="7" t="str">
        <f>IF($J750=AV$4,MAX(AV$1:AV749)+1,"")</f>
        <v/>
      </c>
      <c r="AW750" s="7" t="str">
        <f>IF($J750=AW$4,MAX(AW$1:AW749)+1,"")</f>
        <v/>
      </c>
      <c r="AX750" s="7" t="str">
        <f>IF($J750=AX$4,MAX(AX$1:AX749)+1,"")</f>
        <v/>
      </c>
      <c r="AY750" s="7" t="str">
        <f>IF($J750=AY$4,MAX(AY$1:AY749)+1,"")</f>
        <v/>
      </c>
      <c r="AZ750" s="7" t="str">
        <f>IF($J750=AZ$4,MAX(AZ$1:AZ749)+1,"")</f>
        <v/>
      </c>
      <c r="BA750" s="7" t="str">
        <f>IF($J750=BA$4,MAX(BA$1:BA749)+1,"")</f>
        <v/>
      </c>
      <c r="BB750" s="7" t="str">
        <f>IF($J750=BB$4,MAX(BB$1:BB749)+1,"")</f>
        <v/>
      </c>
      <c r="BC750" s="7" t="str">
        <f>IF($J750=BC$4,MAX(BC$1:BC749)+1,"")</f>
        <v/>
      </c>
      <c r="BD750" s="7" t="str">
        <f>IF($J750=BD$4,MAX(BD$1:BD749)+1,"")</f>
        <v/>
      </c>
      <c r="BE750" s="7" t="str">
        <f>IF($J750=BE$4,MAX(BE$1:BE749)+1,"")</f>
        <v/>
      </c>
      <c r="BF750" s="7" t="str">
        <f>IF($J750=BF$4,MAX(BF$1:BF749)+1,"")</f>
        <v/>
      </c>
      <c r="BG750" s="7" t="str">
        <f>IF($J750=BG$4,MAX(BG$1:BG749)+1,"")</f>
        <v/>
      </c>
      <c r="BH750" s="7" t="str">
        <f>IF($J750=BH$4,MAX(BH$1:BH749)+1,"")</f>
        <v/>
      </c>
      <c r="BI750" s="6">
        <f t="shared" si="48"/>
        <v>0</v>
      </c>
    </row>
    <row r="751" spans="1:61">
      <c r="A751" s="6" t="str">
        <f t="shared" si="46"/>
        <v>-</v>
      </c>
      <c r="B751" s="6" t="str">
        <f t="shared" si="49"/>
        <v>--0</v>
      </c>
      <c r="J751" s="7" t="str">
        <f>IF(K751='วิชา-ชั้นที่สอน'!$B$17,'วิชา-ชั้นที่สอน'!$A$17,IF(K751='วิชา-ชั้นที่สอน'!$B$18,'วิชา-ชั้นที่สอน'!$A$18,IF(K751='วิชา-ชั้นที่สอน'!$B$19,'วิชา-ชั้นที่สอน'!$A$19,IF(K751='วิชา-ชั้นที่สอน'!$B$20,'วิชา-ชั้นที่สอน'!$A$20,IF(K751='วิชา-ชั้นที่สอน'!$B$21,'วิชา-ชั้นที่สอน'!$A$21,IF(K751='วิชา-ชั้นที่สอน'!$B$22,'วิชา-ชั้นที่สอน'!$A$22,IF(K751='วิชา-ชั้นที่สอน'!$B$23,'วิชา-ชั้นที่สอน'!$A$23,"-")))))))</f>
        <v>-</v>
      </c>
      <c r="L751" s="7" t="str">
        <f>IF(J751=0,"",IF(J751="-","",IF(J751="","",VLOOKUP(J751,'วิชา-ชั้นที่สอน'!$A$3:$F$59,3,FALSE))))</f>
        <v/>
      </c>
      <c r="M751" s="7" t="str">
        <f>IF(L751=$M$4,MAX(M$1:$M750)+1,"")</f>
        <v/>
      </c>
      <c r="N751" s="7" t="str">
        <f>IF($L751=N$4,MAX(N$1:N750)+1,"")</f>
        <v/>
      </c>
      <c r="O751" s="7" t="str">
        <f>IF($L751=O$4,MAX(O$1:O750)+1,"")</f>
        <v/>
      </c>
      <c r="P751" s="7" t="str">
        <f>IF($L751=P$4,MAX(P$1:P750)+1,"")</f>
        <v/>
      </c>
      <c r="Q751" s="7" t="str">
        <f>IF($L751=Q$4,MAX(Q$1:Q750)+1,"")</f>
        <v/>
      </c>
      <c r="R751" s="7" t="str">
        <f>IF($L751=R$4,MAX(R$1:R750)+1,"")</f>
        <v/>
      </c>
      <c r="S751" s="7" t="str">
        <f>IF($L751=S$4,MAX(S$1:S750)+1,"")</f>
        <v/>
      </c>
      <c r="T751" s="7" t="str">
        <f>IF($L751=T$4,MAX(T$1:T750)+1,"")</f>
        <v/>
      </c>
      <c r="U751" s="7" t="str">
        <f>IF($L751=U$4,MAX(U$1:U750)+1,"")</f>
        <v/>
      </c>
      <c r="V751" s="6">
        <f t="shared" si="47"/>
        <v>0</v>
      </c>
      <c r="X751" s="7" t="str">
        <f>IF($J751=X$4,MAX(X$1:X750)+1,"")</f>
        <v/>
      </c>
      <c r="Y751" s="7" t="str">
        <f>IF($J751=Y$4,MAX(Y$1:Y750)+1,"")</f>
        <v/>
      </c>
      <c r="Z751" s="7" t="str">
        <f>IF($J751=Z$4,MAX(Z$1:Z750)+1,"")</f>
        <v/>
      </c>
      <c r="AA751" s="7" t="str">
        <f>IF($J751=AA$4,MAX(AA$1:AA750)+1,"")</f>
        <v/>
      </c>
      <c r="AB751" s="7" t="str">
        <f>IF($J751=AB$4,MAX(AB$1:AB750)+1,"")</f>
        <v/>
      </c>
      <c r="AC751" s="7" t="str">
        <f>IF($J751=AC$4,MAX(AC$1:AC750)+1,"")</f>
        <v/>
      </c>
      <c r="AD751" s="7" t="str">
        <f>IF($J751=AD$4,MAX(AD$1:AD750)+1,"")</f>
        <v/>
      </c>
      <c r="AE751" s="7" t="str">
        <f>IF($J751=AE$4,MAX(AE$1:AE750)+1,"")</f>
        <v/>
      </c>
      <c r="AF751" s="7" t="str">
        <f>IF($J751=AF$4,MAX(AF$1:AF750)+1,"")</f>
        <v/>
      </c>
      <c r="AG751" s="7" t="str">
        <f>IF($J751=AG$4,MAX(AG$1:AG750)+1,"")</f>
        <v/>
      </c>
      <c r="AH751" s="7" t="str">
        <f>IF($J751=AH$4,MAX(AH$1:AH750)+1,"")</f>
        <v/>
      </c>
      <c r="AI751" s="7" t="str">
        <f>IF($J751=AI$4,MAX(AI$1:AI750)+1,"")</f>
        <v/>
      </c>
      <c r="AJ751" s="7" t="str">
        <f>IF($J751=AJ$4,MAX(AJ$1:AJ750)+1,"")</f>
        <v/>
      </c>
      <c r="AK751" s="7" t="str">
        <f>IF($J751=AK$4,MAX(AK$1:AK750)+1,"")</f>
        <v/>
      </c>
      <c r="AL751" s="7" t="str">
        <f>IF($J751=AL$4,MAX(AL$1:AL750)+1,"")</f>
        <v/>
      </c>
      <c r="AM751" s="7" t="str">
        <f>IF($J751=AM$4,MAX(AM$1:AM750)+1,"")</f>
        <v/>
      </c>
      <c r="AN751" s="7" t="str">
        <f>IF($J751=AN$4,MAX(AN$1:AN750)+1,"")</f>
        <v/>
      </c>
      <c r="AO751" s="7" t="str">
        <f>IF($J751=AO$4,MAX(AO$1:AO750)+1,"")</f>
        <v/>
      </c>
      <c r="AP751" s="7" t="str">
        <f>IF($J751=AP$4,MAX(AP$1:AP750)+1,"")</f>
        <v/>
      </c>
      <c r="AQ751" s="7" t="str">
        <f>IF($J751=AQ$4,MAX(AQ$1:AQ750)+1,"")</f>
        <v/>
      </c>
      <c r="AR751" s="7" t="str">
        <f>IF($J751=AR$4,MAX(AR$1:AR750)+1,"")</f>
        <v/>
      </c>
      <c r="AS751" s="7" t="str">
        <f>IF($J751=AS$4,MAX(AS$1:AS750)+1,"")</f>
        <v/>
      </c>
      <c r="AT751" s="7" t="str">
        <f>IF($J751=AT$4,MAX(AT$1:AT750)+1,"")</f>
        <v/>
      </c>
      <c r="AU751" s="7" t="str">
        <f>IF($J751=AU$4,MAX(AU$1:AU750)+1,"")</f>
        <v/>
      </c>
      <c r="AV751" s="7" t="str">
        <f>IF($J751=AV$4,MAX(AV$1:AV750)+1,"")</f>
        <v/>
      </c>
      <c r="AW751" s="7" t="str">
        <f>IF($J751=AW$4,MAX(AW$1:AW750)+1,"")</f>
        <v/>
      </c>
      <c r="AX751" s="7" t="str">
        <f>IF($J751=AX$4,MAX(AX$1:AX750)+1,"")</f>
        <v/>
      </c>
      <c r="AY751" s="7" t="str">
        <f>IF($J751=AY$4,MAX(AY$1:AY750)+1,"")</f>
        <v/>
      </c>
      <c r="AZ751" s="7" t="str">
        <f>IF($J751=AZ$4,MAX(AZ$1:AZ750)+1,"")</f>
        <v/>
      </c>
      <c r="BA751" s="7" t="str">
        <f>IF($J751=BA$4,MAX(BA$1:BA750)+1,"")</f>
        <v/>
      </c>
      <c r="BB751" s="7" t="str">
        <f>IF($J751=BB$4,MAX(BB$1:BB750)+1,"")</f>
        <v/>
      </c>
      <c r="BC751" s="7" t="str">
        <f>IF($J751=BC$4,MAX(BC$1:BC750)+1,"")</f>
        <v/>
      </c>
      <c r="BD751" s="7" t="str">
        <f>IF($J751=BD$4,MAX(BD$1:BD750)+1,"")</f>
        <v/>
      </c>
      <c r="BE751" s="7" t="str">
        <f>IF($J751=BE$4,MAX(BE$1:BE750)+1,"")</f>
        <v/>
      </c>
      <c r="BF751" s="7" t="str">
        <f>IF($J751=BF$4,MAX(BF$1:BF750)+1,"")</f>
        <v/>
      </c>
      <c r="BG751" s="7" t="str">
        <f>IF($J751=BG$4,MAX(BG$1:BG750)+1,"")</f>
        <v/>
      </c>
      <c r="BH751" s="7" t="str">
        <f>IF($J751=BH$4,MAX(BH$1:BH750)+1,"")</f>
        <v/>
      </c>
      <c r="BI751" s="6">
        <f t="shared" si="48"/>
        <v>0</v>
      </c>
    </row>
    <row r="752" spans="1:61">
      <c r="A752" s="6" t="str">
        <f t="shared" ref="A752:A815" si="50">H752&amp;"-"&amp;D752</f>
        <v>-</v>
      </c>
      <c r="B752" s="6" t="str">
        <f t="shared" si="49"/>
        <v>--0</v>
      </c>
      <c r="J752" s="7" t="str">
        <f>IF(K752='วิชา-ชั้นที่สอน'!$B$17,'วิชา-ชั้นที่สอน'!$A$17,IF(K752='วิชา-ชั้นที่สอน'!$B$18,'วิชา-ชั้นที่สอน'!$A$18,IF(K752='วิชา-ชั้นที่สอน'!$B$19,'วิชา-ชั้นที่สอน'!$A$19,IF(K752='วิชา-ชั้นที่สอน'!$B$20,'วิชา-ชั้นที่สอน'!$A$20,IF(K752='วิชา-ชั้นที่สอน'!$B$21,'วิชา-ชั้นที่สอน'!$A$21,IF(K752='วิชา-ชั้นที่สอน'!$B$22,'วิชา-ชั้นที่สอน'!$A$22,IF(K752='วิชา-ชั้นที่สอน'!$B$23,'วิชา-ชั้นที่สอน'!$A$23,"-")))))))</f>
        <v>-</v>
      </c>
      <c r="L752" s="7" t="str">
        <f>IF(J752=0,"",IF(J752="-","",IF(J752="","",VLOOKUP(J752,'วิชา-ชั้นที่สอน'!$A$3:$F$59,3,FALSE))))</f>
        <v/>
      </c>
      <c r="M752" s="7" t="str">
        <f>IF(L752=$M$4,MAX(M$1:$M751)+1,"")</f>
        <v/>
      </c>
      <c r="N752" s="7" t="str">
        <f>IF($L752=N$4,MAX(N$1:N751)+1,"")</f>
        <v/>
      </c>
      <c r="O752" s="7" t="str">
        <f>IF($L752=O$4,MAX(O$1:O751)+1,"")</f>
        <v/>
      </c>
      <c r="P752" s="7" t="str">
        <f>IF($L752=P$4,MAX(P$1:P751)+1,"")</f>
        <v/>
      </c>
      <c r="Q752" s="7" t="str">
        <f>IF($L752=Q$4,MAX(Q$1:Q751)+1,"")</f>
        <v/>
      </c>
      <c r="R752" s="7" t="str">
        <f>IF($L752=R$4,MAX(R$1:R751)+1,"")</f>
        <v/>
      </c>
      <c r="S752" s="7" t="str">
        <f>IF($L752=S$4,MAX(S$1:S751)+1,"")</f>
        <v/>
      </c>
      <c r="T752" s="7" t="str">
        <f>IF($L752=T$4,MAX(T$1:T751)+1,"")</f>
        <v/>
      </c>
      <c r="U752" s="7" t="str">
        <f>IF($L752=U$4,MAX(U$1:U751)+1,"")</f>
        <v/>
      </c>
      <c r="V752" s="6">
        <f t="shared" si="47"/>
        <v>0</v>
      </c>
      <c r="X752" s="7" t="str">
        <f>IF($J752=X$4,MAX(X$1:X751)+1,"")</f>
        <v/>
      </c>
      <c r="Y752" s="7" t="str">
        <f>IF($J752=Y$4,MAX(Y$1:Y751)+1,"")</f>
        <v/>
      </c>
      <c r="Z752" s="7" t="str">
        <f>IF($J752=Z$4,MAX(Z$1:Z751)+1,"")</f>
        <v/>
      </c>
      <c r="AA752" s="7" t="str">
        <f>IF($J752=AA$4,MAX(AA$1:AA751)+1,"")</f>
        <v/>
      </c>
      <c r="AB752" s="7" t="str">
        <f>IF($J752=AB$4,MAX(AB$1:AB751)+1,"")</f>
        <v/>
      </c>
      <c r="AC752" s="7" t="str">
        <f>IF($J752=AC$4,MAX(AC$1:AC751)+1,"")</f>
        <v/>
      </c>
      <c r="AD752" s="7" t="str">
        <f>IF($J752=AD$4,MAX(AD$1:AD751)+1,"")</f>
        <v/>
      </c>
      <c r="AE752" s="7" t="str">
        <f>IF($J752=AE$4,MAX(AE$1:AE751)+1,"")</f>
        <v/>
      </c>
      <c r="AF752" s="7" t="str">
        <f>IF($J752=AF$4,MAX(AF$1:AF751)+1,"")</f>
        <v/>
      </c>
      <c r="AG752" s="7" t="str">
        <f>IF($J752=AG$4,MAX(AG$1:AG751)+1,"")</f>
        <v/>
      </c>
      <c r="AH752" s="7" t="str">
        <f>IF($J752=AH$4,MAX(AH$1:AH751)+1,"")</f>
        <v/>
      </c>
      <c r="AI752" s="7" t="str">
        <f>IF($J752=AI$4,MAX(AI$1:AI751)+1,"")</f>
        <v/>
      </c>
      <c r="AJ752" s="7" t="str">
        <f>IF($J752=AJ$4,MAX(AJ$1:AJ751)+1,"")</f>
        <v/>
      </c>
      <c r="AK752" s="7" t="str">
        <f>IF($J752=AK$4,MAX(AK$1:AK751)+1,"")</f>
        <v/>
      </c>
      <c r="AL752" s="7" t="str">
        <f>IF($J752=AL$4,MAX(AL$1:AL751)+1,"")</f>
        <v/>
      </c>
      <c r="AM752" s="7" t="str">
        <f>IF($J752=AM$4,MAX(AM$1:AM751)+1,"")</f>
        <v/>
      </c>
      <c r="AN752" s="7" t="str">
        <f>IF($J752=AN$4,MAX(AN$1:AN751)+1,"")</f>
        <v/>
      </c>
      <c r="AO752" s="7" t="str">
        <f>IF($J752=AO$4,MAX(AO$1:AO751)+1,"")</f>
        <v/>
      </c>
      <c r="AP752" s="7" t="str">
        <f>IF($J752=AP$4,MAX(AP$1:AP751)+1,"")</f>
        <v/>
      </c>
      <c r="AQ752" s="7" t="str">
        <f>IF($J752=AQ$4,MAX(AQ$1:AQ751)+1,"")</f>
        <v/>
      </c>
      <c r="AR752" s="7" t="str">
        <f>IF($J752=AR$4,MAX(AR$1:AR751)+1,"")</f>
        <v/>
      </c>
      <c r="AS752" s="7" t="str">
        <f>IF($J752=AS$4,MAX(AS$1:AS751)+1,"")</f>
        <v/>
      </c>
      <c r="AT752" s="7" t="str">
        <f>IF($J752=AT$4,MAX(AT$1:AT751)+1,"")</f>
        <v/>
      </c>
      <c r="AU752" s="7" t="str">
        <f>IF($J752=AU$4,MAX(AU$1:AU751)+1,"")</f>
        <v/>
      </c>
      <c r="AV752" s="7" t="str">
        <f>IF($J752=AV$4,MAX(AV$1:AV751)+1,"")</f>
        <v/>
      </c>
      <c r="AW752" s="7" t="str">
        <f>IF($J752=AW$4,MAX(AW$1:AW751)+1,"")</f>
        <v/>
      </c>
      <c r="AX752" s="7" t="str">
        <f>IF($J752=AX$4,MAX(AX$1:AX751)+1,"")</f>
        <v/>
      </c>
      <c r="AY752" s="7" t="str">
        <f>IF($J752=AY$4,MAX(AY$1:AY751)+1,"")</f>
        <v/>
      </c>
      <c r="AZ752" s="7" t="str">
        <f>IF($J752=AZ$4,MAX(AZ$1:AZ751)+1,"")</f>
        <v/>
      </c>
      <c r="BA752" s="7" t="str">
        <f>IF($J752=BA$4,MAX(BA$1:BA751)+1,"")</f>
        <v/>
      </c>
      <c r="BB752" s="7" t="str">
        <f>IF($J752=BB$4,MAX(BB$1:BB751)+1,"")</f>
        <v/>
      </c>
      <c r="BC752" s="7" t="str">
        <f>IF($J752=BC$4,MAX(BC$1:BC751)+1,"")</f>
        <v/>
      </c>
      <c r="BD752" s="7" t="str">
        <f>IF($J752=BD$4,MAX(BD$1:BD751)+1,"")</f>
        <v/>
      </c>
      <c r="BE752" s="7" t="str">
        <f>IF($J752=BE$4,MAX(BE$1:BE751)+1,"")</f>
        <v/>
      </c>
      <c r="BF752" s="7" t="str">
        <f>IF($J752=BF$4,MAX(BF$1:BF751)+1,"")</f>
        <v/>
      </c>
      <c r="BG752" s="7" t="str">
        <f>IF($J752=BG$4,MAX(BG$1:BG751)+1,"")</f>
        <v/>
      </c>
      <c r="BH752" s="7" t="str">
        <f>IF($J752=BH$4,MAX(BH$1:BH751)+1,"")</f>
        <v/>
      </c>
      <c r="BI752" s="6">
        <f t="shared" si="48"/>
        <v>0</v>
      </c>
    </row>
    <row r="753" spans="1:61">
      <c r="A753" s="6" t="str">
        <f t="shared" si="50"/>
        <v>-</v>
      </c>
      <c r="B753" s="6" t="str">
        <f t="shared" si="49"/>
        <v>--0</v>
      </c>
      <c r="J753" s="7" t="str">
        <f>IF(K753='วิชา-ชั้นที่สอน'!$B$17,'วิชา-ชั้นที่สอน'!$A$17,IF(K753='วิชา-ชั้นที่สอน'!$B$18,'วิชา-ชั้นที่สอน'!$A$18,IF(K753='วิชา-ชั้นที่สอน'!$B$19,'วิชา-ชั้นที่สอน'!$A$19,IF(K753='วิชา-ชั้นที่สอน'!$B$20,'วิชา-ชั้นที่สอน'!$A$20,IF(K753='วิชา-ชั้นที่สอน'!$B$21,'วิชา-ชั้นที่สอน'!$A$21,IF(K753='วิชา-ชั้นที่สอน'!$B$22,'วิชา-ชั้นที่สอน'!$A$22,IF(K753='วิชา-ชั้นที่สอน'!$B$23,'วิชา-ชั้นที่สอน'!$A$23,"-")))))))</f>
        <v>-</v>
      </c>
      <c r="L753" s="7" t="str">
        <f>IF(J753=0,"",IF(J753="-","",IF(J753="","",VLOOKUP(J753,'วิชา-ชั้นที่สอน'!$A$3:$F$59,3,FALSE))))</f>
        <v/>
      </c>
      <c r="M753" s="7" t="str">
        <f>IF(L753=$M$4,MAX(M$1:$M752)+1,"")</f>
        <v/>
      </c>
      <c r="N753" s="7" t="str">
        <f>IF($L753=N$4,MAX(N$1:N752)+1,"")</f>
        <v/>
      </c>
      <c r="O753" s="7" t="str">
        <f>IF($L753=O$4,MAX(O$1:O752)+1,"")</f>
        <v/>
      </c>
      <c r="P753" s="7" t="str">
        <f>IF($L753=P$4,MAX(P$1:P752)+1,"")</f>
        <v/>
      </c>
      <c r="Q753" s="7" t="str">
        <f>IF($L753=Q$4,MAX(Q$1:Q752)+1,"")</f>
        <v/>
      </c>
      <c r="R753" s="7" t="str">
        <f>IF($L753=R$4,MAX(R$1:R752)+1,"")</f>
        <v/>
      </c>
      <c r="S753" s="7" t="str">
        <f>IF($L753=S$4,MAX(S$1:S752)+1,"")</f>
        <v/>
      </c>
      <c r="T753" s="7" t="str">
        <f>IF($L753=T$4,MAX(T$1:T752)+1,"")</f>
        <v/>
      </c>
      <c r="U753" s="7" t="str">
        <f>IF($L753=U$4,MAX(U$1:U752)+1,"")</f>
        <v/>
      </c>
      <c r="V753" s="6">
        <f t="shared" si="47"/>
        <v>0</v>
      </c>
      <c r="X753" s="7" t="str">
        <f>IF($J753=X$4,MAX(X$1:X752)+1,"")</f>
        <v/>
      </c>
      <c r="Y753" s="7" t="str">
        <f>IF($J753=Y$4,MAX(Y$1:Y752)+1,"")</f>
        <v/>
      </c>
      <c r="Z753" s="7" t="str">
        <f>IF($J753=Z$4,MAX(Z$1:Z752)+1,"")</f>
        <v/>
      </c>
      <c r="AA753" s="7" t="str">
        <f>IF($J753=AA$4,MAX(AA$1:AA752)+1,"")</f>
        <v/>
      </c>
      <c r="AB753" s="7" t="str">
        <f>IF($J753=AB$4,MAX(AB$1:AB752)+1,"")</f>
        <v/>
      </c>
      <c r="AC753" s="7" t="str">
        <f>IF($J753=AC$4,MAX(AC$1:AC752)+1,"")</f>
        <v/>
      </c>
      <c r="AD753" s="7" t="str">
        <f>IF($J753=AD$4,MAX(AD$1:AD752)+1,"")</f>
        <v/>
      </c>
      <c r="AE753" s="7" t="str">
        <f>IF($J753=AE$4,MAX(AE$1:AE752)+1,"")</f>
        <v/>
      </c>
      <c r="AF753" s="7" t="str">
        <f>IF($J753=AF$4,MAX(AF$1:AF752)+1,"")</f>
        <v/>
      </c>
      <c r="AG753" s="7" t="str">
        <f>IF($J753=AG$4,MAX(AG$1:AG752)+1,"")</f>
        <v/>
      </c>
      <c r="AH753" s="7" t="str">
        <f>IF($J753=AH$4,MAX(AH$1:AH752)+1,"")</f>
        <v/>
      </c>
      <c r="AI753" s="7" t="str">
        <f>IF($J753=AI$4,MAX(AI$1:AI752)+1,"")</f>
        <v/>
      </c>
      <c r="AJ753" s="7" t="str">
        <f>IF($J753=AJ$4,MAX(AJ$1:AJ752)+1,"")</f>
        <v/>
      </c>
      <c r="AK753" s="7" t="str">
        <f>IF($J753=AK$4,MAX(AK$1:AK752)+1,"")</f>
        <v/>
      </c>
      <c r="AL753" s="7" t="str">
        <f>IF($J753=AL$4,MAX(AL$1:AL752)+1,"")</f>
        <v/>
      </c>
      <c r="AM753" s="7" t="str">
        <f>IF($J753=AM$4,MAX(AM$1:AM752)+1,"")</f>
        <v/>
      </c>
      <c r="AN753" s="7" t="str">
        <f>IF($J753=AN$4,MAX(AN$1:AN752)+1,"")</f>
        <v/>
      </c>
      <c r="AO753" s="7" t="str">
        <f>IF($J753=AO$4,MAX(AO$1:AO752)+1,"")</f>
        <v/>
      </c>
      <c r="AP753" s="7" t="str">
        <f>IF($J753=AP$4,MAX(AP$1:AP752)+1,"")</f>
        <v/>
      </c>
      <c r="AQ753" s="7" t="str">
        <f>IF($J753=AQ$4,MAX(AQ$1:AQ752)+1,"")</f>
        <v/>
      </c>
      <c r="AR753" s="7" t="str">
        <f>IF($J753=AR$4,MAX(AR$1:AR752)+1,"")</f>
        <v/>
      </c>
      <c r="AS753" s="7" t="str">
        <f>IF($J753=AS$4,MAX(AS$1:AS752)+1,"")</f>
        <v/>
      </c>
      <c r="AT753" s="7" t="str">
        <f>IF($J753=AT$4,MAX(AT$1:AT752)+1,"")</f>
        <v/>
      </c>
      <c r="AU753" s="7" t="str">
        <f>IF($J753=AU$4,MAX(AU$1:AU752)+1,"")</f>
        <v/>
      </c>
      <c r="AV753" s="7" t="str">
        <f>IF($J753=AV$4,MAX(AV$1:AV752)+1,"")</f>
        <v/>
      </c>
      <c r="AW753" s="7" t="str">
        <f>IF($J753=AW$4,MAX(AW$1:AW752)+1,"")</f>
        <v/>
      </c>
      <c r="AX753" s="7" t="str">
        <f>IF($J753=AX$4,MAX(AX$1:AX752)+1,"")</f>
        <v/>
      </c>
      <c r="AY753" s="7" t="str">
        <f>IF($J753=AY$4,MAX(AY$1:AY752)+1,"")</f>
        <v/>
      </c>
      <c r="AZ753" s="7" t="str">
        <f>IF($J753=AZ$4,MAX(AZ$1:AZ752)+1,"")</f>
        <v/>
      </c>
      <c r="BA753" s="7" t="str">
        <f>IF($J753=BA$4,MAX(BA$1:BA752)+1,"")</f>
        <v/>
      </c>
      <c r="BB753" s="7" t="str">
        <f>IF($J753=BB$4,MAX(BB$1:BB752)+1,"")</f>
        <v/>
      </c>
      <c r="BC753" s="7" t="str">
        <f>IF($J753=BC$4,MAX(BC$1:BC752)+1,"")</f>
        <v/>
      </c>
      <c r="BD753" s="7" t="str">
        <f>IF($J753=BD$4,MAX(BD$1:BD752)+1,"")</f>
        <v/>
      </c>
      <c r="BE753" s="7" t="str">
        <f>IF($J753=BE$4,MAX(BE$1:BE752)+1,"")</f>
        <v/>
      </c>
      <c r="BF753" s="7" t="str">
        <f>IF($J753=BF$4,MAX(BF$1:BF752)+1,"")</f>
        <v/>
      </c>
      <c r="BG753" s="7" t="str">
        <f>IF($J753=BG$4,MAX(BG$1:BG752)+1,"")</f>
        <v/>
      </c>
      <c r="BH753" s="7" t="str">
        <f>IF($J753=BH$4,MAX(BH$1:BH752)+1,"")</f>
        <v/>
      </c>
      <c r="BI753" s="6">
        <f t="shared" si="48"/>
        <v>0</v>
      </c>
    </row>
    <row r="754" spans="1:61">
      <c r="A754" s="6" t="str">
        <f t="shared" si="50"/>
        <v>-</v>
      </c>
      <c r="B754" s="6" t="str">
        <f t="shared" si="49"/>
        <v>--0</v>
      </c>
      <c r="J754" s="7" t="str">
        <f>IF(K754='วิชา-ชั้นที่สอน'!$B$17,'วิชา-ชั้นที่สอน'!$A$17,IF(K754='วิชา-ชั้นที่สอน'!$B$18,'วิชา-ชั้นที่สอน'!$A$18,IF(K754='วิชา-ชั้นที่สอน'!$B$19,'วิชา-ชั้นที่สอน'!$A$19,IF(K754='วิชา-ชั้นที่สอน'!$B$20,'วิชา-ชั้นที่สอน'!$A$20,IF(K754='วิชา-ชั้นที่สอน'!$B$21,'วิชา-ชั้นที่สอน'!$A$21,IF(K754='วิชา-ชั้นที่สอน'!$B$22,'วิชา-ชั้นที่สอน'!$A$22,IF(K754='วิชา-ชั้นที่สอน'!$B$23,'วิชา-ชั้นที่สอน'!$A$23,"-")))))))</f>
        <v>-</v>
      </c>
      <c r="L754" s="7" t="str">
        <f>IF(J754=0,"",IF(J754="-","",IF(J754="","",VLOOKUP(J754,'วิชา-ชั้นที่สอน'!$A$3:$F$59,3,FALSE))))</f>
        <v/>
      </c>
      <c r="M754" s="7" t="str">
        <f>IF(L754=$M$4,MAX(M$1:$M753)+1,"")</f>
        <v/>
      </c>
      <c r="N754" s="7" t="str">
        <f>IF($L754=N$4,MAX(N$1:N753)+1,"")</f>
        <v/>
      </c>
      <c r="O754" s="7" t="str">
        <f>IF($L754=O$4,MAX(O$1:O753)+1,"")</f>
        <v/>
      </c>
      <c r="P754" s="7" t="str">
        <f>IF($L754=P$4,MAX(P$1:P753)+1,"")</f>
        <v/>
      </c>
      <c r="Q754" s="7" t="str">
        <f>IF($L754=Q$4,MAX(Q$1:Q753)+1,"")</f>
        <v/>
      </c>
      <c r="R754" s="7" t="str">
        <f>IF($L754=R$4,MAX(R$1:R753)+1,"")</f>
        <v/>
      </c>
      <c r="S754" s="7" t="str">
        <f>IF($L754=S$4,MAX(S$1:S753)+1,"")</f>
        <v/>
      </c>
      <c r="T754" s="7" t="str">
        <f>IF($L754=T$4,MAX(T$1:T753)+1,"")</f>
        <v/>
      </c>
      <c r="U754" s="7" t="str">
        <f>IF($L754=U$4,MAX(U$1:U753)+1,"")</f>
        <v/>
      </c>
      <c r="V754" s="6">
        <f t="shared" si="47"/>
        <v>0</v>
      </c>
      <c r="X754" s="7" t="str">
        <f>IF($J754=X$4,MAX(X$1:X753)+1,"")</f>
        <v/>
      </c>
      <c r="Y754" s="7" t="str">
        <f>IF($J754=Y$4,MAX(Y$1:Y753)+1,"")</f>
        <v/>
      </c>
      <c r="Z754" s="7" t="str">
        <f>IF($J754=Z$4,MAX(Z$1:Z753)+1,"")</f>
        <v/>
      </c>
      <c r="AA754" s="7" t="str">
        <f>IF($J754=AA$4,MAX(AA$1:AA753)+1,"")</f>
        <v/>
      </c>
      <c r="AB754" s="7" t="str">
        <f>IF($J754=AB$4,MAX(AB$1:AB753)+1,"")</f>
        <v/>
      </c>
      <c r="AC754" s="7" t="str">
        <f>IF($J754=AC$4,MAX(AC$1:AC753)+1,"")</f>
        <v/>
      </c>
      <c r="AD754" s="7" t="str">
        <f>IF($J754=AD$4,MAX(AD$1:AD753)+1,"")</f>
        <v/>
      </c>
      <c r="AE754" s="7" t="str">
        <f>IF($J754=AE$4,MAX(AE$1:AE753)+1,"")</f>
        <v/>
      </c>
      <c r="AF754" s="7" t="str">
        <f>IF($J754=AF$4,MAX(AF$1:AF753)+1,"")</f>
        <v/>
      </c>
      <c r="AG754" s="7" t="str">
        <f>IF($J754=AG$4,MAX(AG$1:AG753)+1,"")</f>
        <v/>
      </c>
      <c r="AH754" s="7" t="str">
        <f>IF($J754=AH$4,MAX(AH$1:AH753)+1,"")</f>
        <v/>
      </c>
      <c r="AI754" s="7" t="str">
        <f>IF($J754=AI$4,MAX(AI$1:AI753)+1,"")</f>
        <v/>
      </c>
      <c r="AJ754" s="7" t="str">
        <f>IF($J754=AJ$4,MAX(AJ$1:AJ753)+1,"")</f>
        <v/>
      </c>
      <c r="AK754" s="7" t="str">
        <f>IF($J754=AK$4,MAX(AK$1:AK753)+1,"")</f>
        <v/>
      </c>
      <c r="AL754" s="7" t="str">
        <f>IF($J754=AL$4,MAX(AL$1:AL753)+1,"")</f>
        <v/>
      </c>
      <c r="AM754" s="7" t="str">
        <f>IF($J754=AM$4,MAX(AM$1:AM753)+1,"")</f>
        <v/>
      </c>
      <c r="AN754" s="7" t="str">
        <f>IF($J754=AN$4,MAX(AN$1:AN753)+1,"")</f>
        <v/>
      </c>
      <c r="AO754" s="7" t="str">
        <f>IF($J754=AO$4,MAX(AO$1:AO753)+1,"")</f>
        <v/>
      </c>
      <c r="AP754" s="7" t="str">
        <f>IF($J754=AP$4,MAX(AP$1:AP753)+1,"")</f>
        <v/>
      </c>
      <c r="AQ754" s="7" t="str">
        <f>IF($J754=AQ$4,MAX(AQ$1:AQ753)+1,"")</f>
        <v/>
      </c>
      <c r="AR754" s="7" t="str">
        <f>IF($J754=AR$4,MAX(AR$1:AR753)+1,"")</f>
        <v/>
      </c>
      <c r="AS754" s="7" t="str">
        <f>IF($J754=AS$4,MAX(AS$1:AS753)+1,"")</f>
        <v/>
      </c>
      <c r="AT754" s="7" t="str">
        <f>IF($J754=AT$4,MAX(AT$1:AT753)+1,"")</f>
        <v/>
      </c>
      <c r="AU754" s="7" t="str">
        <f>IF($J754=AU$4,MAX(AU$1:AU753)+1,"")</f>
        <v/>
      </c>
      <c r="AV754" s="7" t="str">
        <f>IF($J754=AV$4,MAX(AV$1:AV753)+1,"")</f>
        <v/>
      </c>
      <c r="AW754" s="7" t="str">
        <f>IF($J754=AW$4,MAX(AW$1:AW753)+1,"")</f>
        <v/>
      </c>
      <c r="AX754" s="7" t="str">
        <f>IF($J754=AX$4,MAX(AX$1:AX753)+1,"")</f>
        <v/>
      </c>
      <c r="AY754" s="7" t="str">
        <f>IF($J754=AY$4,MAX(AY$1:AY753)+1,"")</f>
        <v/>
      </c>
      <c r="AZ754" s="7" t="str">
        <f>IF($J754=AZ$4,MAX(AZ$1:AZ753)+1,"")</f>
        <v/>
      </c>
      <c r="BA754" s="7" t="str">
        <f>IF($J754=BA$4,MAX(BA$1:BA753)+1,"")</f>
        <v/>
      </c>
      <c r="BB754" s="7" t="str">
        <f>IF($J754=BB$4,MAX(BB$1:BB753)+1,"")</f>
        <v/>
      </c>
      <c r="BC754" s="7" t="str">
        <f>IF($J754=BC$4,MAX(BC$1:BC753)+1,"")</f>
        <v/>
      </c>
      <c r="BD754" s="7" t="str">
        <f>IF($J754=BD$4,MAX(BD$1:BD753)+1,"")</f>
        <v/>
      </c>
      <c r="BE754" s="7" t="str">
        <f>IF($J754=BE$4,MAX(BE$1:BE753)+1,"")</f>
        <v/>
      </c>
      <c r="BF754" s="7" t="str">
        <f>IF($J754=BF$4,MAX(BF$1:BF753)+1,"")</f>
        <v/>
      </c>
      <c r="BG754" s="7" t="str">
        <f>IF($J754=BG$4,MAX(BG$1:BG753)+1,"")</f>
        <v/>
      </c>
      <c r="BH754" s="7" t="str">
        <f>IF($J754=BH$4,MAX(BH$1:BH753)+1,"")</f>
        <v/>
      </c>
      <c r="BI754" s="6">
        <f t="shared" si="48"/>
        <v>0</v>
      </c>
    </row>
    <row r="755" spans="1:61">
      <c r="A755" s="6" t="str">
        <f t="shared" si="50"/>
        <v>-</v>
      </c>
      <c r="B755" s="6" t="str">
        <f t="shared" si="49"/>
        <v>--0</v>
      </c>
      <c r="J755" s="7" t="str">
        <f>IF(K755='วิชา-ชั้นที่สอน'!$B$17,'วิชา-ชั้นที่สอน'!$A$17,IF(K755='วิชา-ชั้นที่สอน'!$B$18,'วิชา-ชั้นที่สอน'!$A$18,IF(K755='วิชา-ชั้นที่สอน'!$B$19,'วิชา-ชั้นที่สอน'!$A$19,IF(K755='วิชา-ชั้นที่สอน'!$B$20,'วิชา-ชั้นที่สอน'!$A$20,IF(K755='วิชา-ชั้นที่สอน'!$B$21,'วิชา-ชั้นที่สอน'!$A$21,IF(K755='วิชา-ชั้นที่สอน'!$B$22,'วิชา-ชั้นที่สอน'!$A$22,IF(K755='วิชา-ชั้นที่สอน'!$B$23,'วิชา-ชั้นที่สอน'!$A$23,"-")))))))</f>
        <v>-</v>
      </c>
      <c r="L755" s="7" t="str">
        <f>IF(J755=0,"",IF(J755="-","",IF(J755="","",VLOOKUP(J755,'วิชา-ชั้นที่สอน'!$A$3:$F$59,3,FALSE))))</f>
        <v/>
      </c>
      <c r="M755" s="7" t="str">
        <f>IF(L755=$M$4,MAX(M$1:$M754)+1,"")</f>
        <v/>
      </c>
      <c r="N755" s="7" t="str">
        <f>IF($L755=N$4,MAX(N$1:N754)+1,"")</f>
        <v/>
      </c>
      <c r="O755" s="7" t="str">
        <f>IF($L755=O$4,MAX(O$1:O754)+1,"")</f>
        <v/>
      </c>
      <c r="P755" s="7" t="str">
        <f>IF($L755=P$4,MAX(P$1:P754)+1,"")</f>
        <v/>
      </c>
      <c r="Q755" s="7" t="str">
        <f>IF($L755=Q$4,MAX(Q$1:Q754)+1,"")</f>
        <v/>
      </c>
      <c r="R755" s="7" t="str">
        <f>IF($L755=R$4,MAX(R$1:R754)+1,"")</f>
        <v/>
      </c>
      <c r="S755" s="7" t="str">
        <f>IF($L755=S$4,MAX(S$1:S754)+1,"")</f>
        <v/>
      </c>
      <c r="T755" s="7" t="str">
        <f>IF($L755=T$4,MAX(T$1:T754)+1,"")</f>
        <v/>
      </c>
      <c r="U755" s="7" t="str">
        <f>IF($L755=U$4,MAX(U$1:U754)+1,"")</f>
        <v/>
      </c>
      <c r="V755" s="6">
        <f t="shared" si="47"/>
        <v>0</v>
      </c>
      <c r="X755" s="7" t="str">
        <f>IF($J755=X$4,MAX(X$1:X754)+1,"")</f>
        <v/>
      </c>
      <c r="Y755" s="7" t="str">
        <f>IF($J755=Y$4,MAX(Y$1:Y754)+1,"")</f>
        <v/>
      </c>
      <c r="Z755" s="7" t="str">
        <f>IF($J755=Z$4,MAX(Z$1:Z754)+1,"")</f>
        <v/>
      </c>
      <c r="AA755" s="7" t="str">
        <f>IF($J755=AA$4,MAX(AA$1:AA754)+1,"")</f>
        <v/>
      </c>
      <c r="AB755" s="7" t="str">
        <f>IF($J755=AB$4,MAX(AB$1:AB754)+1,"")</f>
        <v/>
      </c>
      <c r="AC755" s="7" t="str">
        <f>IF($J755=AC$4,MAX(AC$1:AC754)+1,"")</f>
        <v/>
      </c>
      <c r="AD755" s="7" t="str">
        <f>IF($J755=AD$4,MAX(AD$1:AD754)+1,"")</f>
        <v/>
      </c>
      <c r="AE755" s="7" t="str">
        <f>IF($J755=AE$4,MAX(AE$1:AE754)+1,"")</f>
        <v/>
      </c>
      <c r="AF755" s="7" t="str">
        <f>IF($J755=AF$4,MAX(AF$1:AF754)+1,"")</f>
        <v/>
      </c>
      <c r="AG755" s="7" t="str">
        <f>IF($J755=AG$4,MAX(AG$1:AG754)+1,"")</f>
        <v/>
      </c>
      <c r="AH755" s="7" t="str">
        <f>IF($J755=AH$4,MAX(AH$1:AH754)+1,"")</f>
        <v/>
      </c>
      <c r="AI755" s="7" t="str">
        <f>IF($J755=AI$4,MAX(AI$1:AI754)+1,"")</f>
        <v/>
      </c>
      <c r="AJ755" s="7" t="str">
        <f>IF($J755=AJ$4,MAX(AJ$1:AJ754)+1,"")</f>
        <v/>
      </c>
      <c r="AK755" s="7" t="str">
        <f>IF($J755=AK$4,MAX(AK$1:AK754)+1,"")</f>
        <v/>
      </c>
      <c r="AL755" s="7" t="str">
        <f>IF($J755=AL$4,MAX(AL$1:AL754)+1,"")</f>
        <v/>
      </c>
      <c r="AM755" s="7" t="str">
        <f>IF($J755=AM$4,MAX(AM$1:AM754)+1,"")</f>
        <v/>
      </c>
      <c r="AN755" s="7" t="str">
        <f>IF($J755=AN$4,MAX(AN$1:AN754)+1,"")</f>
        <v/>
      </c>
      <c r="AO755" s="7" t="str">
        <f>IF($J755=AO$4,MAX(AO$1:AO754)+1,"")</f>
        <v/>
      </c>
      <c r="AP755" s="7" t="str">
        <f>IF($J755=AP$4,MAX(AP$1:AP754)+1,"")</f>
        <v/>
      </c>
      <c r="AQ755" s="7" t="str">
        <f>IF($J755=AQ$4,MAX(AQ$1:AQ754)+1,"")</f>
        <v/>
      </c>
      <c r="AR755" s="7" t="str">
        <f>IF($J755=AR$4,MAX(AR$1:AR754)+1,"")</f>
        <v/>
      </c>
      <c r="AS755" s="7" t="str">
        <f>IF($J755=AS$4,MAX(AS$1:AS754)+1,"")</f>
        <v/>
      </c>
      <c r="AT755" s="7" t="str">
        <f>IF($J755=AT$4,MAX(AT$1:AT754)+1,"")</f>
        <v/>
      </c>
      <c r="AU755" s="7" t="str">
        <f>IF($J755=AU$4,MAX(AU$1:AU754)+1,"")</f>
        <v/>
      </c>
      <c r="AV755" s="7" t="str">
        <f>IF($J755=AV$4,MAX(AV$1:AV754)+1,"")</f>
        <v/>
      </c>
      <c r="AW755" s="7" t="str">
        <f>IF($J755=AW$4,MAX(AW$1:AW754)+1,"")</f>
        <v/>
      </c>
      <c r="AX755" s="7" t="str">
        <f>IF($J755=AX$4,MAX(AX$1:AX754)+1,"")</f>
        <v/>
      </c>
      <c r="AY755" s="7" t="str">
        <f>IF($J755=AY$4,MAX(AY$1:AY754)+1,"")</f>
        <v/>
      </c>
      <c r="AZ755" s="7" t="str">
        <f>IF($J755=AZ$4,MAX(AZ$1:AZ754)+1,"")</f>
        <v/>
      </c>
      <c r="BA755" s="7" t="str">
        <f>IF($J755=BA$4,MAX(BA$1:BA754)+1,"")</f>
        <v/>
      </c>
      <c r="BB755" s="7" t="str">
        <f>IF($J755=BB$4,MAX(BB$1:BB754)+1,"")</f>
        <v/>
      </c>
      <c r="BC755" s="7" t="str">
        <f>IF($J755=BC$4,MAX(BC$1:BC754)+1,"")</f>
        <v/>
      </c>
      <c r="BD755" s="7" t="str">
        <f>IF($J755=BD$4,MAX(BD$1:BD754)+1,"")</f>
        <v/>
      </c>
      <c r="BE755" s="7" t="str">
        <f>IF($J755=BE$4,MAX(BE$1:BE754)+1,"")</f>
        <v/>
      </c>
      <c r="BF755" s="7" t="str">
        <f>IF($J755=BF$4,MAX(BF$1:BF754)+1,"")</f>
        <v/>
      </c>
      <c r="BG755" s="7" t="str">
        <f>IF($J755=BG$4,MAX(BG$1:BG754)+1,"")</f>
        <v/>
      </c>
      <c r="BH755" s="7" t="str">
        <f>IF($J755=BH$4,MAX(BH$1:BH754)+1,"")</f>
        <v/>
      </c>
      <c r="BI755" s="6">
        <f t="shared" si="48"/>
        <v>0</v>
      </c>
    </row>
    <row r="756" spans="1:61">
      <c r="A756" s="6" t="str">
        <f t="shared" si="50"/>
        <v>-</v>
      </c>
      <c r="B756" s="6" t="str">
        <f t="shared" si="49"/>
        <v>--0</v>
      </c>
      <c r="J756" s="7" t="str">
        <f>IF(K756='วิชา-ชั้นที่สอน'!$B$17,'วิชา-ชั้นที่สอน'!$A$17,IF(K756='วิชา-ชั้นที่สอน'!$B$18,'วิชา-ชั้นที่สอน'!$A$18,IF(K756='วิชา-ชั้นที่สอน'!$B$19,'วิชา-ชั้นที่สอน'!$A$19,IF(K756='วิชา-ชั้นที่สอน'!$B$20,'วิชา-ชั้นที่สอน'!$A$20,IF(K756='วิชา-ชั้นที่สอน'!$B$21,'วิชา-ชั้นที่สอน'!$A$21,IF(K756='วิชา-ชั้นที่สอน'!$B$22,'วิชา-ชั้นที่สอน'!$A$22,IF(K756='วิชา-ชั้นที่สอน'!$B$23,'วิชา-ชั้นที่สอน'!$A$23,"-")))))))</f>
        <v>-</v>
      </c>
      <c r="L756" s="7" t="str">
        <f>IF(J756=0,"",IF(J756="-","",IF(J756="","",VLOOKUP(J756,'วิชา-ชั้นที่สอน'!$A$3:$F$59,3,FALSE))))</f>
        <v/>
      </c>
      <c r="M756" s="7" t="str">
        <f>IF(L756=$M$4,MAX(M$1:$M755)+1,"")</f>
        <v/>
      </c>
      <c r="N756" s="7" t="str">
        <f>IF($L756=N$4,MAX(N$1:N755)+1,"")</f>
        <v/>
      </c>
      <c r="O756" s="7" t="str">
        <f>IF($L756=O$4,MAX(O$1:O755)+1,"")</f>
        <v/>
      </c>
      <c r="P756" s="7" t="str">
        <f>IF($L756=P$4,MAX(P$1:P755)+1,"")</f>
        <v/>
      </c>
      <c r="Q756" s="7" t="str">
        <f>IF($L756=Q$4,MAX(Q$1:Q755)+1,"")</f>
        <v/>
      </c>
      <c r="R756" s="7" t="str">
        <f>IF($L756=R$4,MAX(R$1:R755)+1,"")</f>
        <v/>
      </c>
      <c r="S756" s="7" t="str">
        <f>IF($L756=S$4,MAX(S$1:S755)+1,"")</f>
        <v/>
      </c>
      <c r="T756" s="7" t="str">
        <f>IF($L756=T$4,MAX(T$1:T755)+1,"")</f>
        <v/>
      </c>
      <c r="U756" s="7" t="str">
        <f>IF($L756=U$4,MAX(U$1:U755)+1,"")</f>
        <v/>
      </c>
      <c r="V756" s="6">
        <f t="shared" si="47"/>
        <v>0</v>
      </c>
      <c r="X756" s="7" t="str">
        <f>IF($J756=X$4,MAX(X$1:X755)+1,"")</f>
        <v/>
      </c>
      <c r="Y756" s="7" t="str">
        <f>IF($J756=Y$4,MAX(Y$1:Y755)+1,"")</f>
        <v/>
      </c>
      <c r="Z756" s="7" t="str">
        <f>IF($J756=Z$4,MAX(Z$1:Z755)+1,"")</f>
        <v/>
      </c>
      <c r="AA756" s="7" t="str">
        <f>IF($J756=AA$4,MAX(AA$1:AA755)+1,"")</f>
        <v/>
      </c>
      <c r="AB756" s="7" t="str">
        <f>IF($J756=AB$4,MAX(AB$1:AB755)+1,"")</f>
        <v/>
      </c>
      <c r="AC756" s="7" t="str">
        <f>IF($J756=AC$4,MAX(AC$1:AC755)+1,"")</f>
        <v/>
      </c>
      <c r="AD756" s="7" t="str">
        <f>IF($J756=AD$4,MAX(AD$1:AD755)+1,"")</f>
        <v/>
      </c>
      <c r="AE756" s="7" t="str">
        <f>IF($J756=AE$4,MAX(AE$1:AE755)+1,"")</f>
        <v/>
      </c>
      <c r="AF756" s="7" t="str">
        <f>IF($J756=AF$4,MAX(AF$1:AF755)+1,"")</f>
        <v/>
      </c>
      <c r="AG756" s="7" t="str">
        <f>IF($J756=AG$4,MAX(AG$1:AG755)+1,"")</f>
        <v/>
      </c>
      <c r="AH756" s="7" t="str">
        <f>IF($J756=AH$4,MAX(AH$1:AH755)+1,"")</f>
        <v/>
      </c>
      <c r="AI756" s="7" t="str">
        <f>IF($J756=AI$4,MAX(AI$1:AI755)+1,"")</f>
        <v/>
      </c>
      <c r="AJ756" s="7" t="str">
        <f>IF($J756=AJ$4,MAX(AJ$1:AJ755)+1,"")</f>
        <v/>
      </c>
      <c r="AK756" s="7" t="str">
        <f>IF($J756=AK$4,MAX(AK$1:AK755)+1,"")</f>
        <v/>
      </c>
      <c r="AL756" s="7" t="str">
        <f>IF($J756=AL$4,MAX(AL$1:AL755)+1,"")</f>
        <v/>
      </c>
      <c r="AM756" s="7" t="str">
        <f>IF($J756=AM$4,MAX(AM$1:AM755)+1,"")</f>
        <v/>
      </c>
      <c r="AN756" s="7" t="str">
        <f>IF($J756=AN$4,MAX(AN$1:AN755)+1,"")</f>
        <v/>
      </c>
      <c r="AO756" s="7" t="str">
        <f>IF($J756=AO$4,MAX(AO$1:AO755)+1,"")</f>
        <v/>
      </c>
      <c r="AP756" s="7" t="str">
        <f>IF($J756=AP$4,MAX(AP$1:AP755)+1,"")</f>
        <v/>
      </c>
      <c r="AQ756" s="7" t="str">
        <f>IF($J756=AQ$4,MAX(AQ$1:AQ755)+1,"")</f>
        <v/>
      </c>
      <c r="AR756" s="7" t="str">
        <f>IF($J756=AR$4,MAX(AR$1:AR755)+1,"")</f>
        <v/>
      </c>
      <c r="AS756" s="7" t="str">
        <f>IF($J756=AS$4,MAX(AS$1:AS755)+1,"")</f>
        <v/>
      </c>
      <c r="AT756" s="7" t="str">
        <f>IF($J756=AT$4,MAX(AT$1:AT755)+1,"")</f>
        <v/>
      </c>
      <c r="AU756" s="7" t="str">
        <f>IF($J756=AU$4,MAX(AU$1:AU755)+1,"")</f>
        <v/>
      </c>
      <c r="AV756" s="7" t="str">
        <f>IF($J756=AV$4,MAX(AV$1:AV755)+1,"")</f>
        <v/>
      </c>
      <c r="AW756" s="7" t="str">
        <f>IF($J756=AW$4,MAX(AW$1:AW755)+1,"")</f>
        <v/>
      </c>
      <c r="AX756" s="7" t="str">
        <f>IF($J756=AX$4,MAX(AX$1:AX755)+1,"")</f>
        <v/>
      </c>
      <c r="AY756" s="7" t="str">
        <f>IF($J756=AY$4,MAX(AY$1:AY755)+1,"")</f>
        <v/>
      </c>
      <c r="AZ756" s="7" t="str">
        <f>IF($J756=AZ$4,MAX(AZ$1:AZ755)+1,"")</f>
        <v/>
      </c>
      <c r="BA756" s="7" t="str">
        <f>IF($J756=BA$4,MAX(BA$1:BA755)+1,"")</f>
        <v/>
      </c>
      <c r="BB756" s="7" t="str">
        <f>IF($J756=BB$4,MAX(BB$1:BB755)+1,"")</f>
        <v/>
      </c>
      <c r="BC756" s="7" t="str">
        <f>IF($J756=BC$4,MAX(BC$1:BC755)+1,"")</f>
        <v/>
      </c>
      <c r="BD756" s="7" t="str">
        <f>IF($J756=BD$4,MAX(BD$1:BD755)+1,"")</f>
        <v/>
      </c>
      <c r="BE756" s="7" t="str">
        <f>IF($J756=BE$4,MAX(BE$1:BE755)+1,"")</f>
        <v/>
      </c>
      <c r="BF756" s="7" t="str">
        <f>IF($J756=BF$4,MAX(BF$1:BF755)+1,"")</f>
        <v/>
      </c>
      <c r="BG756" s="7" t="str">
        <f>IF($J756=BG$4,MAX(BG$1:BG755)+1,"")</f>
        <v/>
      </c>
      <c r="BH756" s="7" t="str">
        <f>IF($J756=BH$4,MAX(BH$1:BH755)+1,"")</f>
        <v/>
      </c>
      <c r="BI756" s="6">
        <f t="shared" si="48"/>
        <v>0</v>
      </c>
    </row>
    <row r="757" spans="1:61">
      <c r="A757" s="6" t="str">
        <f t="shared" si="50"/>
        <v>-</v>
      </c>
      <c r="B757" s="6" t="str">
        <f t="shared" si="49"/>
        <v>--0</v>
      </c>
      <c r="J757" s="7" t="str">
        <f>IF(K757='วิชา-ชั้นที่สอน'!$B$17,'วิชา-ชั้นที่สอน'!$A$17,IF(K757='วิชา-ชั้นที่สอน'!$B$18,'วิชา-ชั้นที่สอน'!$A$18,IF(K757='วิชา-ชั้นที่สอน'!$B$19,'วิชา-ชั้นที่สอน'!$A$19,IF(K757='วิชา-ชั้นที่สอน'!$B$20,'วิชา-ชั้นที่สอน'!$A$20,IF(K757='วิชา-ชั้นที่สอน'!$B$21,'วิชา-ชั้นที่สอน'!$A$21,IF(K757='วิชา-ชั้นที่สอน'!$B$22,'วิชา-ชั้นที่สอน'!$A$22,IF(K757='วิชา-ชั้นที่สอน'!$B$23,'วิชา-ชั้นที่สอน'!$A$23,"-")))))))</f>
        <v>-</v>
      </c>
      <c r="L757" s="7" t="str">
        <f>IF(J757=0,"",IF(J757="-","",IF(J757="","",VLOOKUP(J757,'วิชา-ชั้นที่สอน'!$A$3:$F$59,3,FALSE))))</f>
        <v/>
      </c>
      <c r="M757" s="7" t="str">
        <f>IF(L757=$M$4,MAX(M$1:$M756)+1,"")</f>
        <v/>
      </c>
      <c r="N757" s="7" t="str">
        <f>IF($L757=N$4,MAX(N$1:N756)+1,"")</f>
        <v/>
      </c>
      <c r="O757" s="7" t="str">
        <f>IF($L757=O$4,MAX(O$1:O756)+1,"")</f>
        <v/>
      </c>
      <c r="P757" s="7" t="str">
        <f>IF($L757=P$4,MAX(P$1:P756)+1,"")</f>
        <v/>
      </c>
      <c r="Q757" s="7" t="str">
        <f>IF($L757=Q$4,MAX(Q$1:Q756)+1,"")</f>
        <v/>
      </c>
      <c r="R757" s="7" t="str">
        <f>IF($L757=R$4,MAX(R$1:R756)+1,"")</f>
        <v/>
      </c>
      <c r="S757" s="7" t="str">
        <f>IF($L757=S$4,MAX(S$1:S756)+1,"")</f>
        <v/>
      </c>
      <c r="T757" s="7" t="str">
        <f>IF($L757=T$4,MAX(T$1:T756)+1,"")</f>
        <v/>
      </c>
      <c r="U757" s="7" t="str">
        <f>IF($L757=U$4,MAX(U$1:U756)+1,"")</f>
        <v/>
      </c>
      <c r="V757" s="6">
        <f t="shared" si="47"/>
        <v>0</v>
      </c>
      <c r="X757" s="7" t="str">
        <f>IF($J757=X$4,MAX(X$1:X756)+1,"")</f>
        <v/>
      </c>
      <c r="Y757" s="7" t="str">
        <f>IF($J757=Y$4,MAX(Y$1:Y756)+1,"")</f>
        <v/>
      </c>
      <c r="Z757" s="7" t="str">
        <f>IF($J757=Z$4,MAX(Z$1:Z756)+1,"")</f>
        <v/>
      </c>
      <c r="AA757" s="7" t="str">
        <f>IF($J757=AA$4,MAX(AA$1:AA756)+1,"")</f>
        <v/>
      </c>
      <c r="AB757" s="7" t="str">
        <f>IF($J757=AB$4,MAX(AB$1:AB756)+1,"")</f>
        <v/>
      </c>
      <c r="AC757" s="7" t="str">
        <f>IF($J757=AC$4,MAX(AC$1:AC756)+1,"")</f>
        <v/>
      </c>
      <c r="AD757" s="7" t="str">
        <f>IF($J757=AD$4,MAX(AD$1:AD756)+1,"")</f>
        <v/>
      </c>
      <c r="AE757" s="7" t="str">
        <f>IF($J757=AE$4,MAX(AE$1:AE756)+1,"")</f>
        <v/>
      </c>
      <c r="AF757" s="7" t="str">
        <f>IF($J757=AF$4,MAX(AF$1:AF756)+1,"")</f>
        <v/>
      </c>
      <c r="AG757" s="7" t="str">
        <f>IF($J757=AG$4,MAX(AG$1:AG756)+1,"")</f>
        <v/>
      </c>
      <c r="AH757" s="7" t="str">
        <f>IF($J757=AH$4,MAX(AH$1:AH756)+1,"")</f>
        <v/>
      </c>
      <c r="AI757" s="7" t="str">
        <f>IF($J757=AI$4,MAX(AI$1:AI756)+1,"")</f>
        <v/>
      </c>
      <c r="AJ757" s="7" t="str">
        <f>IF($J757=AJ$4,MAX(AJ$1:AJ756)+1,"")</f>
        <v/>
      </c>
      <c r="AK757" s="7" t="str">
        <f>IF($J757=AK$4,MAX(AK$1:AK756)+1,"")</f>
        <v/>
      </c>
      <c r="AL757" s="7" t="str">
        <f>IF($J757=AL$4,MAX(AL$1:AL756)+1,"")</f>
        <v/>
      </c>
      <c r="AM757" s="7" t="str">
        <f>IF($J757=AM$4,MAX(AM$1:AM756)+1,"")</f>
        <v/>
      </c>
      <c r="AN757" s="7" t="str">
        <f>IF($J757=AN$4,MAX(AN$1:AN756)+1,"")</f>
        <v/>
      </c>
      <c r="AO757" s="7" t="str">
        <f>IF($J757=AO$4,MAX(AO$1:AO756)+1,"")</f>
        <v/>
      </c>
      <c r="AP757" s="7" t="str">
        <f>IF($J757=AP$4,MAX(AP$1:AP756)+1,"")</f>
        <v/>
      </c>
      <c r="AQ757" s="7" t="str">
        <f>IF($J757=AQ$4,MAX(AQ$1:AQ756)+1,"")</f>
        <v/>
      </c>
      <c r="AR757" s="7" t="str">
        <f>IF($J757=AR$4,MAX(AR$1:AR756)+1,"")</f>
        <v/>
      </c>
      <c r="AS757" s="7" t="str">
        <f>IF($J757=AS$4,MAX(AS$1:AS756)+1,"")</f>
        <v/>
      </c>
      <c r="AT757" s="7" t="str">
        <f>IF($J757=AT$4,MAX(AT$1:AT756)+1,"")</f>
        <v/>
      </c>
      <c r="AU757" s="7" t="str">
        <f>IF($J757=AU$4,MAX(AU$1:AU756)+1,"")</f>
        <v/>
      </c>
      <c r="AV757" s="7" t="str">
        <f>IF($J757=AV$4,MAX(AV$1:AV756)+1,"")</f>
        <v/>
      </c>
      <c r="AW757" s="7" t="str">
        <f>IF($J757=AW$4,MAX(AW$1:AW756)+1,"")</f>
        <v/>
      </c>
      <c r="AX757" s="7" t="str">
        <f>IF($J757=AX$4,MAX(AX$1:AX756)+1,"")</f>
        <v/>
      </c>
      <c r="AY757" s="7" t="str">
        <f>IF($J757=AY$4,MAX(AY$1:AY756)+1,"")</f>
        <v/>
      </c>
      <c r="AZ757" s="7" t="str">
        <f>IF($J757=AZ$4,MAX(AZ$1:AZ756)+1,"")</f>
        <v/>
      </c>
      <c r="BA757" s="7" t="str">
        <f>IF($J757=BA$4,MAX(BA$1:BA756)+1,"")</f>
        <v/>
      </c>
      <c r="BB757" s="7" t="str">
        <f>IF($J757=BB$4,MAX(BB$1:BB756)+1,"")</f>
        <v/>
      </c>
      <c r="BC757" s="7" t="str">
        <f>IF($J757=BC$4,MAX(BC$1:BC756)+1,"")</f>
        <v/>
      </c>
      <c r="BD757" s="7" t="str">
        <f>IF($J757=BD$4,MAX(BD$1:BD756)+1,"")</f>
        <v/>
      </c>
      <c r="BE757" s="7" t="str">
        <f>IF($J757=BE$4,MAX(BE$1:BE756)+1,"")</f>
        <v/>
      </c>
      <c r="BF757" s="7" t="str">
        <f>IF($J757=BF$4,MAX(BF$1:BF756)+1,"")</f>
        <v/>
      </c>
      <c r="BG757" s="7" t="str">
        <f>IF($J757=BG$4,MAX(BG$1:BG756)+1,"")</f>
        <v/>
      </c>
      <c r="BH757" s="7" t="str">
        <f>IF($J757=BH$4,MAX(BH$1:BH756)+1,"")</f>
        <v/>
      </c>
      <c r="BI757" s="6">
        <f t="shared" si="48"/>
        <v>0</v>
      </c>
    </row>
    <row r="758" spans="1:61">
      <c r="A758" s="6" t="str">
        <f t="shared" si="50"/>
        <v>-</v>
      </c>
      <c r="B758" s="6" t="str">
        <f t="shared" si="49"/>
        <v>--0</v>
      </c>
      <c r="J758" s="7" t="str">
        <f>IF(K758='วิชา-ชั้นที่สอน'!$B$17,'วิชา-ชั้นที่สอน'!$A$17,IF(K758='วิชา-ชั้นที่สอน'!$B$18,'วิชา-ชั้นที่สอน'!$A$18,IF(K758='วิชา-ชั้นที่สอน'!$B$19,'วิชา-ชั้นที่สอน'!$A$19,IF(K758='วิชา-ชั้นที่สอน'!$B$20,'วิชา-ชั้นที่สอน'!$A$20,IF(K758='วิชา-ชั้นที่สอน'!$B$21,'วิชา-ชั้นที่สอน'!$A$21,IF(K758='วิชา-ชั้นที่สอน'!$B$22,'วิชา-ชั้นที่สอน'!$A$22,IF(K758='วิชา-ชั้นที่สอน'!$B$23,'วิชา-ชั้นที่สอน'!$A$23,"-")))))))</f>
        <v>-</v>
      </c>
      <c r="L758" s="7" t="str">
        <f>IF(J758=0,"",IF(J758="-","",IF(J758="","",VLOOKUP(J758,'วิชา-ชั้นที่สอน'!$A$3:$F$59,3,FALSE))))</f>
        <v/>
      </c>
      <c r="M758" s="7" t="str">
        <f>IF(L758=$M$4,MAX(M$1:$M757)+1,"")</f>
        <v/>
      </c>
      <c r="N758" s="7" t="str">
        <f>IF($L758=N$4,MAX(N$1:N757)+1,"")</f>
        <v/>
      </c>
      <c r="O758" s="7" t="str">
        <f>IF($L758=O$4,MAX(O$1:O757)+1,"")</f>
        <v/>
      </c>
      <c r="P758" s="7" t="str">
        <f>IF($L758=P$4,MAX(P$1:P757)+1,"")</f>
        <v/>
      </c>
      <c r="Q758" s="7" t="str">
        <f>IF($L758=Q$4,MAX(Q$1:Q757)+1,"")</f>
        <v/>
      </c>
      <c r="R758" s="7" t="str">
        <f>IF($L758=R$4,MAX(R$1:R757)+1,"")</f>
        <v/>
      </c>
      <c r="S758" s="7" t="str">
        <f>IF($L758=S$4,MAX(S$1:S757)+1,"")</f>
        <v/>
      </c>
      <c r="T758" s="7" t="str">
        <f>IF($L758=T$4,MAX(T$1:T757)+1,"")</f>
        <v/>
      </c>
      <c r="U758" s="7" t="str">
        <f>IF($L758=U$4,MAX(U$1:U757)+1,"")</f>
        <v/>
      </c>
      <c r="V758" s="6">
        <f t="shared" si="47"/>
        <v>0</v>
      </c>
      <c r="X758" s="7" t="str">
        <f>IF($J758=X$4,MAX(X$1:X757)+1,"")</f>
        <v/>
      </c>
      <c r="Y758" s="7" t="str">
        <f>IF($J758=Y$4,MAX(Y$1:Y757)+1,"")</f>
        <v/>
      </c>
      <c r="Z758" s="7" t="str">
        <f>IF($J758=Z$4,MAX(Z$1:Z757)+1,"")</f>
        <v/>
      </c>
      <c r="AA758" s="7" t="str">
        <f>IF($J758=AA$4,MAX(AA$1:AA757)+1,"")</f>
        <v/>
      </c>
      <c r="AB758" s="7" t="str">
        <f>IF($J758=AB$4,MAX(AB$1:AB757)+1,"")</f>
        <v/>
      </c>
      <c r="AC758" s="7" t="str">
        <f>IF($J758=AC$4,MAX(AC$1:AC757)+1,"")</f>
        <v/>
      </c>
      <c r="AD758" s="7" t="str">
        <f>IF($J758=AD$4,MAX(AD$1:AD757)+1,"")</f>
        <v/>
      </c>
      <c r="AE758" s="7" t="str">
        <f>IF($J758=AE$4,MAX(AE$1:AE757)+1,"")</f>
        <v/>
      </c>
      <c r="AF758" s="7" t="str">
        <f>IF($J758=AF$4,MAX(AF$1:AF757)+1,"")</f>
        <v/>
      </c>
      <c r="AG758" s="7" t="str">
        <f>IF($J758=AG$4,MAX(AG$1:AG757)+1,"")</f>
        <v/>
      </c>
      <c r="AH758" s="7" t="str">
        <f>IF($J758=AH$4,MAX(AH$1:AH757)+1,"")</f>
        <v/>
      </c>
      <c r="AI758" s="7" t="str">
        <f>IF($J758=AI$4,MAX(AI$1:AI757)+1,"")</f>
        <v/>
      </c>
      <c r="AJ758" s="7" t="str">
        <f>IF($J758=AJ$4,MAX(AJ$1:AJ757)+1,"")</f>
        <v/>
      </c>
      <c r="AK758" s="7" t="str">
        <f>IF($J758=AK$4,MAX(AK$1:AK757)+1,"")</f>
        <v/>
      </c>
      <c r="AL758" s="7" t="str">
        <f>IF($J758=AL$4,MAX(AL$1:AL757)+1,"")</f>
        <v/>
      </c>
      <c r="AM758" s="7" t="str">
        <f>IF($J758=AM$4,MAX(AM$1:AM757)+1,"")</f>
        <v/>
      </c>
      <c r="AN758" s="7" t="str">
        <f>IF($J758=AN$4,MAX(AN$1:AN757)+1,"")</f>
        <v/>
      </c>
      <c r="AO758" s="7" t="str">
        <f>IF($J758=AO$4,MAX(AO$1:AO757)+1,"")</f>
        <v/>
      </c>
      <c r="AP758" s="7" t="str">
        <f>IF($J758=AP$4,MAX(AP$1:AP757)+1,"")</f>
        <v/>
      </c>
      <c r="AQ758" s="7" t="str">
        <f>IF($J758=AQ$4,MAX(AQ$1:AQ757)+1,"")</f>
        <v/>
      </c>
      <c r="AR758" s="7" t="str">
        <f>IF($J758=AR$4,MAX(AR$1:AR757)+1,"")</f>
        <v/>
      </c>
      <c r="AS758" s="7" t="str">
        <f>IF($J758=AS$4,MAX(AS$1:AS757)+1,"")</f>
        <v/>
      </c>
      <c r="AT758" s="7" t="str">
        <f>IF($J758=AT$4,MAX(AT$1:AT757)+1,"")</f>
        <v/>
      </c>
      <c r="AU758" s="7" t="str">
        <f>IF($J758=AU$4,MAX(AU$1:AU757)+1,"")</f>
        <v/>
      </c>
      <c r="AV758" s="7" t="str">
        <f>IF($J758=AV$4,MAX(AV$1:AV757)+1,"")</f>
        <v/>
      </c>
      <c r="AW758" s="7" t="str">
        <f>IF($J758=AW$4,MAX(AW$1:AW757)+1,"")</f>
        <v/>
      </c>
      <c r="AX758" s="7" t="str">
        <f>IF($J758=AX$4,MAX(AX$1:AX757)+1,"")</f>
        <v/>
      </c>
      <c r="AY758" s="7" t="str">
        <f>IF($J758=AY$4,MAX(AY$1:AY757)+1,"")</f>
        <v/>
      </c>
      <c r="AZ758" s="7" t="str">
        <f>IF($J758=AZ$4,MAX(AZ$1:AZ757)+1,"")</f>
        <v/>
      </c>
      <c r="BA758" s="7" t="str">
        <f>IF($J758=BA$4,MAX(BA$1:BA757)+1,"")</f>
        <v/>
      </c>
      <c r="BB758" s="7" t="str">
        <f>IF($J758=BB$4,MAX(BB$1:BB757)+1,"")</f>
        <v/>
      </c>
      <c r="BC758" s="7" t="str">
        <f>IF($J758=BC$4,MAX(BC$1:BC757)+1,"")</f>
        <v/>
      </c>
      <c r="BD758" s="7" t="str">
        <f>IF($J758=BD$4,MAX(BD$1:BD757)+1,"")</f>
        <v/>
      </c>
      <c r="BE758" s="7" t="str">
        <f>IF($J758=BE$4,MAX(BE$1:BE757)+1,"")</f>
        <v/>
      </c>
      <c r="BF758" s="7" t="str">
        <f>IF($J758=BF$4,MAX(BF$1:BF757)+1,"")</f>
        <v/>
      </c>
      <c r="BG758" s="7" t="str">
        <f>IF($J758=BG$4,MAX(BG$1:BG757)+1,"")</f>
        <v/>
      </c>
      <c r="BH758" s="7" t="str">
        <f>IF($J758=BH$4,MAX(BH$1:BH757)+1,"")</f>
        <v/>
      </c>
      <c r="BI758" s="6">
        <f t="shared" si="48"/>
        <v>0</v>
      </c>
    </row>
    <row r="759" spans="1:61">
      <c r="A759" s="6" t="str">
        <f t="shared" si="50"/>
        <v>-</v>
      </c>
      <c r="B759" s="6" t="str">
        <f t="shared" si="49"/>
        <v>--0</v>
      </c>
      <c r="J759" s="7" t="str">
        <f>IF(K759='วิชา-ชั้นที่สอน'!$B$17,'วิชา-ชั้นที่สอน'!$A$17,IF(K759='วิชา-ชั้นที่สอน'!$B$18,'วิชา-ชั้นที่สอน'!$A$18,IF(K759='วิชา-ชั้นที่สอน'!$B$19,'วิชา-ชั้นที่สอน'!$A$19,IF(K759='วิชา-ชั้นที่สอน'!$B$20,'วิชา-ชั้นที่สอน'!$A$20,IF(K759='วิชา-ชั้นที่สอน'!$B$21,'วิชา-ชั้นที่สอน'!$A$21,IF(K759='วิชา-ชั้นที่สอน'!$B$22,'วิชา-ชั้นที่สอน'!$A$22,IF(K759='วิชา-ชั้นที่สอน'!$B$23,'วิชา-ชั้นที่สอน'!$A$23,"-")))))))</f>
        <v>-</v>
      </c>
      <c r="L759" s="7" t="str">
        <f>IF(J759=0,"",IF(J759="-","",IF(J759="","",VLOOKUP(J759,'วิชา-ชั้นที่สอน'!$A$3:$F$59,3,FALSE))))</f>
        <v/>
      </c>
      <c r="M759" s="7" t="str">
        <f>IF(L759=$M$4,MAX(M$1:$M758)+1,"")</f>
        <v/>
      </c>
      <c r="N759" s="7" t="str">
        <f>IF($L759=N$4,MAX(N$1:N758)+1,"")</f>
        <v/>
      </c>
      <c r="O759" s="7" t="str">
        <f>IF($L759=O$4,MAX(O$1:O758)+1,"")</f>
        <v/>
      </c>
      <c r="P759" s="7" t="str">
        <f>IF($L759=P$4,MAX(P$1:P758)+1,"")</f>
        <v/>
      </c>
      <c r="Q759" s="7" t="str">
        <f>IF($L759=Q$4,MAX(Q$1:Q758)+1,"")</f>
        <v/>
      </c>
      <c r="R759" s="7" t="str">
        <f>IF($L759=R$4,MAX(R$1:R758)+1,"")</f>
        <v/>
      </c>
      <c r="S759" s="7" t="str">
        <f>IF($L759=S$4,MAX(S$1:S758)+1,"")</f>
        <v/>
      </c>
      <c r="T759" s="7" t="str">
        <f>IF($L759=T$4,MAX(T$1:T758)+1,"")</f>
        <v/>
      </c>
      <c r="U759" s="7" t="str">
        <f>IF($L759=U$4,MAX(U$1:U758)+1,"")</f>
        <v/>
      </c>
      <c r="V759" s="6">
        <f t="shared" si="47"/>
        <v>0</v>
      </c>
      <c r="X759" s="7" t="str">
        <f>IF($J759=X$4,MAX(X$1:X758)+1,"")</f>
        <v/>
      </c>
      <c r="Y759" s="7" t="str">
        <f>IF($J759=Y$4,MAX(Y$1:Y758)+1,"")</f>
        <v/>
      </c>
      <c r="Z759" s="7" t="str">
        <f>IF($J759=Z$4,MAX(Z$1:Z758)+1,"")</f>
        <v/>
      </c>
      <c r="AA759" s="7" t="str">
        <f>IF($J759=AA$4,MAX(AA$1:AA758)+1,"")</f>
        <v/>
      </c>
      <c r="AB759" s="7" t="str">
        <f>IF($J759=AB$4,MAX(AB$1:AB758)+1,"")</f>
        <v/>
      </c>
      <c r="AC759" s="7" t="str">
        <f>IF($J759=AC$4,MAX(AC$1:AC758)+1,"")</f>
        <v/>
      </c>
      <c r="AD759" s="7" t="str">
        <f>IF($J759=AD$4,MAX(AD$1:AD758)+1,"")</f>
        <v/>
      </c>
      <c r="AE759" s="7" t="str">
        <f>IF($J759=AE$4,MAX(AE$1:AE758)+1,"")</f>
        <v/>
      </c>
      <c r="AF759" s="7" t="str">
        <f>IF($J759=AF$4,MAX(AF$1:AF758)+1,"")</f>
        <v/>
      </c>
      <c r="AG759" s="7" t="str">
        <f>IF($J759=AG$4,MAX(AG$1:AG758)+1,"")</f>
        <v/>
      </c>
      <c r="AH759" s="7" t="str">
        <f>IF($J759=AH$4,MAX(AH$1:AH758)+1,"")</f>
        <v/>
      </c>
      <c r="AI759" s="7" t="str">
        <f>IF($J759=AI$4,MAX(AI$1:AI758)+1,"")</f>
        <v/>
      </c>
      <c r="AJ759" s="7" t="str">
        <f>IF($J759=AJ$4,MAX(AJ$1:AJ758)+1,"")</f>
        <v/>
      </c>
      <c r="AK759" s="7" t="str">
        <f>IF($J759=AK$4,MAX(AK$1:AK758)+1,"")</f>
        <v/>
      </c>
      <c r="AL759" s="7" t="str">
        <f>IF($J759=AL$4,MAX(AL$1:AL758)+1,"")</f>
        <v/>
      </c>
      <c r="AM759" s="7" t="str">
        <f>IF($J759=AM$4,MAX(AM$1:AM758)+1,"")</f>
        <v/>
      </c>
      <c r="AN759" s="7" t="str">
        <f>IF($J759=AN$4,MAX(AN$1:AN758)+1,"")</f>
        <v/>
      </c>
      <c r="AO759" s="7" t="str">
        <f>IF($J759=AO$4,MAX(AO$1:AO758)+1,"")</f>
        <v/>
      </c>
      <c r="AP759" s="7" t="str">
        <f>IF($J759=AP$4,MAX(AP$1:AP758)+1,"")</f>
        <v/>
      </c>
      <c r="AQ759" s="7" t="str">
        <f>IF($J759=AQ$4,MAX(AQ$1:AQ758)+1,"")</f>
        <v/>
      </c>
      <c r="AR759" s="7" t="str">
        <f>IF($J759=AR$4,MAX(AR$1:AR758)+1,"")</f>
        <v/>
      </c>
      <c r="AS759" s="7" t="str">
        <f>IF($J759=AS$4,MAX(AS$1:AS758)+1,"")</f>
        <v/>
      </c>
      <c r="AT759" s="7" t="str">
        <f>IF($J759=AT$4,MAX(AT$1:AT758)+1,"")</f>
        <v/>
      </c>
      <c r="AU759" s="7" t="str">
        <f>IF($J759=AU$4,MAX(AU$1:AU758)+1,"")</f>
        <v/>
      </c>
      <c r="AV759" s="7" t="str">
        <f>IF($J759=AV$4,MAX(AV$1:AV758)+1,"")</f>
        <v/>
      </c>
      <c r="AW759" s="7" t="str">
        <f>IF($J759=AW$4,MAX(AW$1:AW758)+1,"")</f>
        <v/>
      </c>
      <c r="AX759" s="7" t="str">
        <f>IF($J759=AX$4,MAX(AX$1:AX758)+1,"")</f>
        <v/>
      </c>
      <c r="AY759" s="7" t="str">
        <f>IF($J759=AY$4,MAX(AY$1:AY758)+1,"")</f>
        <v/>
      </c>
      <c r="AZ759" s="7" t="str">
        <f>IF($J759=AZ$4,MAX(AZ$1:AZ758)+1,"")</f>
        <v/>
      </c>
      <c r="BA759" s="7" t="str">
        <f>IF($J759=BA$4,MAX(BA$1:BA758)+1,"")</f>
        <v/>
      </c>
      <c r="BB759" s="7" t="str">
        <f>IF($J759=BB$4,MAX(BB$1:BB758)+1,"")</f>
        <v/>
      </c>
      <c r="BC759" s="7" t="str">
        <f>IF($J759=BC$4,MAX(BC$1:BC758)+1,"")</f>
        <v/>
      </c>
      <c r="BD759" s="7" t="str">
        <f>IF($J759=BD$4,MAX(BD$1:BD758)+1,"")</f>
        <v/>
      </c>
      <c r="BE759" s="7" t="str">
        <f>IF($J759=BE$4,MAX(BE$1:BE758)+1,"")</f>
        <v/>
      </c>
      <c r="BF759" s="7" t="str">
        <f>IF($J759=BF$4,MAX(BF$1:BF758)+1,"")</f>
        <v/>
      </c>
      <c r="BG759" s="7" t="str">
        <f>IF($J759=BG$4,MAX(BG$1:BG758)+1,"")</f>
        <v/>
      </c>
      <c r="BH759" s="7" t="str">
        <f>IF($J759=BH$4,MAX(BH$1:BH758)+1,"")</f>
        <v/>
      </c>
      <c r="BI759" s="6">
        <f t="shared" si="48"/>
        <v>0</v>
      </c>
    </row>
    <row r="760" spans="1:61">
      <c r="A760" s="6" t="str">
        <f t="shared" si="50"/>
        <v>-</v>
      </c>
      <c r="B760" s="6" t="str">
        <f t="shared" si="49"/>
        <v>--0</v>
      </c>
      <c r="J760" s="7" t="str">
        <f>IF(K760='วิชา-ชั้นที่สอน'!$B$17,'วิชา-ชั้นที่สอน'!$A$17,IF(K760='วิชา-ชั้นที่สอน'!$B$18,'วิชา-ชั้นที่สอน'!$A$18,IF(K760='วิชา-ชั้นที่สอน'!$B$19,'วิชา-ชั้นที่สอน'!$A$19,IF(K760='วิชา-ชั้นที่สอน'!$B$20,'วิชา-ชั้นที่สอน'!$A$20,IF(K760='วิชา-ชั้นที่สอน'!$B$21,'วิชา-ชั้นที่สอน'!$A$21,IF(K760='วิชา-ชั้นที่สอน'!$B$22,'วิชา-ชั้นที่สอน'!$A$22,IF(K760='วิชา-ชั้นที่สอน'!$B$23,'วิชา-ชั้นที่สอน'!$A$23,"-")))))))</f>
        <v>-</v>
      </c>
      <c r="L760" s="7" t="str">
        <f>IF(J760=0,"",IF(J760="-","",IF(J760="","",VLOOKUP(J760,'วิชา-ชั้นที่สอน'!$A$3:$F$59,3,FALSE))))</f>
        <v/>
      </c>
      <c r="M760" s="7" t="str">
        <f>IF(L760=$M$4,MAX(M$1:$M759)+1,"")</f>
        <v/>
      </c>
      <c r="N760" s="7" t="str">
        <f>IF($L760=N$4,MAX(N$1:N759)+1,"")</f>
        <v/>
      </c>
      <c r="O760" s="7" t="str">
        <f>IF($L760=O$4,MAX(O$1:O759)+1,"")</f>
        <v/>
      </c>
      <c r="P760" s="7" t="str">
        <f>IF($L760=P$4,MAX(P$1:P759)+1,"")</f>
        <v/>
      </c>
      <c r="Q760" s="7" t="str">
        <f>IF($L760=Q$4,MAX(Q$1:Q759)+1,"")</f>
        <v/>
      </c>
      <c r="R760" s="7" t="str">
        <f>IF($L760=R$4,MAX(R$1:R759)+1,"")</f>
        <v/>
      </c>
      <c r="S760" s="7" t="str">
        <f>IF($L760=S$4,MAX(S$1:S759)+1,"")</f>
        <v/>
      </c>
      <c r="T760" s="7" t="str">
        <f>IF($L760=T$4,MAX(T$1:T759)+1,"")</f>
        <v/>
      </c>
      <c r="U760" s="7" t="str">
        <f>IF($L760=U$4,MAX(U$1:U759)+1,"")</f>
        <v/>
      </c>
      <c r="V760" s="6">
        <f t="shared" si="47"/>
        <v>0</v>
      </c>
      <c r="X760" s="7" t="str">
        <f>IF($J760=X$4,MAX(X$1:X759)+1,"")</f>
        <v/>
      </c>
      <c r="Y760" s="7" t="str">
        <f>IF($J760=Y$4,MAX(Y$1:Y759)+1,"")</f>
        <v/>
      </c>
      <c r="Z760" s="7" t="str">
        <f>IF($J760=Z$4,MAX(Z$1:Z759)+1,"")</f>
        <v/>
      </c>
      <c r="AA760" s="7" t="str">
        <f>IF($J760=AA$4,MAX(AA$1:AA759)+1,"")</f>
        <v/>
      </c>
      <c r="AB760" s="7" t="str">
        <f>IF($J760=AB$4,MAX(AB$1:AB759)+1,"")</f>
        <v/>
      </c>
      <c r="AC760" s="7" t="str">
        <f>IF($J760=AC$4,MAX(AC$1:AC759)+1,"")</f>
        <v/>
      </c>
      <c r="AD760" s="7" t="str">
        <f>IF($J760=AD$4,MAX(AD$1:AD759)+1,"")</f>
        <v/>
      </c>
      <c r="AE760" s="7" t="str">
        <f>IF($J760=AE$4,MAX(AE$1:AE759)+1,"")</f>
        <v/>
      </c>
      <c r="AF760" s="7" t="str">
        <f>IF($J760=AF$4,MAX(AF$1:AF759)+1,"")</f>
        <v/>
      </c>
      <c r="AG760" s="7" t="str">
        <f>IF($J760=AG$4,MAX(AG$1:AG759)+1,"")</f>
        <v/>
      </c>
      <c r="AH760" s="7" t="str">
        <f>IF($J760=AH$4,MAX(AH$1:AH759)+1,"")</f>
        <v/>
      </c>
      <c r="AI760" s="7" t="str">
        <f>IF($J760=AI$4,MAX(AI$1:AI759)+1,"")</f>
        <v/>
      </c>
      <c r="AJ760" s="7" t="str">
        <f>IF($J760=AJ$4,MAX(AJ$1:AJ759)+1,"")</f>
        <v/>
      </c>
      <c r="AK760" s="7" t="str">
        <f>IF($J760=AK$4,MAX(AK$1:AK759)+1,"")</f>
        <v/>
      </c>
      <c r="AL760" s="7" t="str">
        <f>IF($J760=AL$4,MAX(AL$1:AL759)+1,"")</f>
        <v/>
      </c>
      <c r="AM760" s="7" t="str">
        <f>IF($J760=AM$4,MAX(AM$1:AM759)+1,"")</f>
        <v/>
      </c>
      <c r="AN760" s="7" t="str">
        <f>IF($J760=AN$4,MAX(AN$1:AN759)+1,"")</f>
        <v/>
      </c>
      <c r="AO760" s="7" t="str">
        <f>IF($J760=AO$4,MAX(AO$1:AO759)+1,"")</f>
        <v/>
      </c>
      <c r="AP760" s="7" t="str">
        <f>IF($J760=AP$4,MAX(AP$1:AP759)+1,"")</f>
        <v/>
      </c>
      <c r="AQ760" s="7" t="str">
        <f>IF($J760=AQ$4,MAX(AQ$1:AQ759)+1,"")</f>
        <v/>
      </c>
      <c r="AR760" s="7" t="str">
        <f>IF($J760=AR$4,MAX(AR$1:AR759)+1,"")</f>
        <v/>
      </c>
      <c r="AS760" s="7" t="str">
        <f>IF($J760=AS$4,MAX(AS$1:AS759)+1,"")</f>
        <v/>
      </c>
      <c r="AT760" s="7" t="str">
        <f>IF($J760=AT$4,MAX(AT$1:AT759)+1,"")</f>
        <v/>
      </c>
      <c r="AU760" s="7" t="str">
        <f>IF($J760=AU$4,MAX(AU$1:AU759)+1,"")</f>
        <v/>
      </c>
      <c r="AV760" s="7" t="str">
        <f>IF($J760=AV$4,MAX(AV$1:AV759)+1,"")</f>
        <v/>
      </c>
      <c r="AW760" s="7" t="str">
        <f>IF($J760=AW$4,MAX(AW$1:AW759)+1,"")</f>
        <v/>
      </c>
      <c r="AX760" s="7" t="str">
        <f>IF($J760=AX$4,MAX(AX$1:AX759)+1,"")</f>
        <v/>
      </c>
      <c r="AY760" s="7" t="str">
        <f>IF($J760=AY$4,MAX(AY$1:AY759)+1,"")</f>
        <v/>
      </c>
      <c r="AZ760" s="7" t="str">
        <f>IF($J760=AZ$4,MAX(AZ$1:AZ759)+1,"")</f>
        <v/>
      </c>
      <c r="BA760" s="7" t="str">
        <f>IF($J760=BA$4,MAX(BA$1:BA759)+1,"")</f>
        <v/>
      </c>
      <c r="BB760" s="7" t="str">
        <f>IF($J760=BB$4,MAX(BB$1:BB759)+1,"")</f>
        <v/>
      </c>
      <c r="BC760" s="7" t="str">
        <f>IF($J760=BC$4,MAX(BC$1:BC759)+1,"")</f>
        <v/>
      </c>
      <c r="BD760" s="7" t="str">
        <f>IF($J760=BD$4,MAX(BD$1:BD759)+1,"")</f>
        <v/>
      </c>
      <c r="BE760" s="7" t="str">
        <f>IF($J760=BE$4,MAX(BE$1:BE759)+1,"")</f>
        <v/>
      </c>
      <c r="BF760" s="7" t="str">
        <f>IF($J760=BF$4,MAX(BF$1:BF759)+1,"")</f>
        <v/>
      </c>
      <c r="BG760" s="7" t="str">
        <f>IF($J760=BG$4,MAX(BG$1:BG759)+1,"")</f>
        <v/>
      </c>
      <c r="BH760" s="7" t="str">
        <f>IF($J760=BH$4,MAX(BH$1:BH759)+1,"")</f>
        <v/>
      </c>
      <c r="BI760" s="6">
        <f t="shared" si="48"/>
        <v>0</v>
      </c>
    </row>
    <row r="761" spans="1:61">
      <c r="A761" s="6" t="str">
        <f t="shared" si="50"/>
        <v>-</v>
      </c>
      <c r="B761" s="6" t="str">
        <f t="shared" si="49"/>
        <v>--0</v>
      </c>
      <c r="J761" s="7" t="str">
        <f>IF(K761='วิชา-ชั้นที่สอน'!$B$17,'วิชา-ชั้นที่สอน'!$A$17,IF(K761='วิชา-ชั้นที่สอน'!$B$18,'วิชา-ชั้นที่สอน'!$A$18,IF(K761='วิชา-ชั้นที่สอน'!$B$19,'วิชา-ชั้นที่สอน'!$A$19,IF(K761='วิชา-ชั้นที่สอน'!$B$20,'วิชา-ชั้นที่สอน'!$A$20,IF(K761='วิชา-ชั้นที่สอน'!$B$21,'วิชา-ชั้นที่สอน'!$A$21,IF(K761='วิชา-ชั้นที่สอน'!$B$22,'วิชา-ชั้นที่สอน'!$A$22,IF(K761='วิชา-ชั้นที่สอน'!$B$23,'วิชา-ชั้นที่สอน'!$A$23,"-")))))))</f>
        <v>-</v>
      </c>
      <c r="L761" s="7" t="str">
        <f>IF(J761=0,"",IF(J761="-","",IF(J761="","",VLOOKUP(J761,'วิชา-ชั้นที่สอน'!$A$3:$F$59,3,FALSE))))</f>
        <v/>
      </c>
      <c r="M761" s="7" t="str">
        <f>IF(L761=$M$4,MAX(M$1:$M760)+1,"")</f>
        <v/>
      </c>
      <c r="N761" s="7" t="str">
        <f>IF($L761=N$4,MAX(N$1:N760)+1,"")</f>
        <v/>
      </c>
      <c r="O761" s="7" t="str">
        <f>IF($L761=O$4,MAX(O$1:O760)+1,"")</f>
        <v/>
      </c>
      <c r="P761" s="7" t="str">
        <f>IF($L761=P$4,MAX(P$1:P760)+1,"")</f>
        <v/>
      </c>
      <c r="Q761" s="7" t="str">
        <f>IF($L761=Q$4,MAX(Q$1:Q760)+1,"")</f>
        <v/>
      </c>
      <c r="R761" s="7" t="str">
        <f>IF($L761=R$4,MAX(R$1:R760)+1,"")</f>
        <v/>
      </c>
      <c r="S761" s="7" t="str">
        <f>IF($L761=S$4,MAX(S$1:S760)+1,"")</f>
        <v/>
      </c>
      <c r="T761" s="7" t="str">
        <f>IF($L761=T$4,MAX(T$1:T760)+1,"")</f>
        <v/>
      </c>
      <c r="U761" s="7" t="str">
        <f>IF($L761=U$4,MAX(U$1:U760)+1,"")</f>
        <v/>
      </c>
      <c r="V761" s="6">
        <f t="shared" si="47"/>
        <v>0</v>
      </c>
      <c r="X761" s="7" t="str">
        <f>IF($J761=X$4,MAX(X$1:X760)+1,"")</f>
        <v/>
      </c>
      <c r="Y761" s="7" t="str">
        <f>IF($J761=Y$4,MAX(Y$1:Y760)+1,"")</f>
        <v/>
      </c>
      <c r="Z761" s="7" t="str">
        <f>IF($J761=Z$4,MAX(Z$1:Z760)+1,"")</f>
        <v/>
      </c>
      <c r="AA761" s="7" t="str">
        <f>IF($J761=AA$4,MAX(AA$1:AA760)+1,"")</f>
        <v/>
      </c>
      <c r="AB761" s="7" t="str">
        <f>IF($J761=AB$4,MAX(AB$1:AB760)+1,"")</f>
        <v/>
      </c>
      <c r="AC761" s="7" t="str">
        <f>IF($J761=AC$4,MAX(AC$1:AC760)+1,"")</f>
        <v/>
      </c>
      <c r="AD761" s="7" t="str">
        <f>IF($J761=AD$4,MAX(AD$1:AD760)+1,"")</f>
        <v/>
      </c>
      <c r="AE761" s="7" t="str">
        <f>IF($J761=AE$4,MAX(AE$1:AE760)+1,"")</f>
        <v/>
      </c>
      <c r="AF761" s="7" t="str">
        <f>IF($J761=AF$4,MAX(AF$1:AF760)+1,"")</f>
        <v/>
      </c>
      <c r="AG761" s="7" t="str">
        <f>IF($J761=AG$4,MAX(AG$1:AG760)+1,"")</f>
        <v/>
      </c>
      <c r="AH761" s="7" t="str">
        <f>IF($J761=AH$4,MAX(AH$1:AH760)+1,"")</f>
        <v/>
      </c>
      <c r="AI761" s="7" t="str">
        <f>IF($J761=AI$4,MAX(AI$1:AI760)+1,"")</f>
        <v/>
      </c>
      <c r="AJ761" s="7" t="str">
        <f>IF($J761=AJ$4,MAX(AJ$1:AJ760)+1,"")</f>
        <v/>
      </c>
      <c r="AK761" s="7" t="str">
        <f>IF($J761=AK$4,MAX(AK$1:AK760)+1,"")</f>
        <v/>
      </c>
      <c r="AL761" s="7" t="str">
        <f>IF($J761=AL$4,MAX(AL$1:AL760)+1,"")</f>
        <v/>
      </c>
      <c r="AM761" s="7" t="str">
        <f>IF($J761=AM$4,MAX(AM$1:AM760)+1,"")</f>
        <v/>
      </c>
      <c r="AN761" s="7" t="str">
        <f>IF($J761=AN$4,MAX(AN$1:AN760)+1,"")</f>
        <v/>
      </c>
      <c r="AO761" s="7" t="str">
        <f>IF($J761=AO$4,MAX(AO$1:AO760)+1,"")</f>
        <v/>
      </c>
      <c r="AP761" s="7" t="str">
        <f>IF($J761=AP$4,MAX(AP$1:AP760)+1,"")</f>
        <v/>
      </c>
      <c r="AQ761" s="7" t="str">
        <f>IF($J761=AQ$4,MAX(AQ$1:AQ760)+1,"")</f>
        <v/>
      </c>
      <c r="AR761" s="7" t="str">
        <f>IF($J761=AR$4,MAX(AR$1:AR760)+1,"")</f>
        <v/>
      </c>
      <c r="AS761" s="7" t="str">
        <f>IF($J761=AS$4,MAX(AS$1:AS760)+1,"")</f>
        <v/>
      </c>
      <c r="AT761" s="7" t="str">
        <f>IF($J761=AT$4,MAX(AT$1:AT760)+1,"")</f>
        <v/>
      </c>
      <c r="AU761" s="7" t="str">
        <f>IF($J761=AU$4,MAX(AU$1:AU760)+1,"")</f>
        <v/>
      </c>
      <c r="AV761" s="7" t="str">
        <f>IF($J761=AV$4,MAX(AV$1:AV760)+1,"")</f>
        <v/>
      </c>
      <c r="AW761" s="7" t="str">
        <f>IF($J761=AW$4,MAX(AW$1:AW760)+1,"")</f>
        <v/>
      </c>
      <c r="AX761" s="7" t="str">
        <f>IF($J761=AX$4,MAX(AX$1:AX760)+1,"")</f>
        <v/>
      </c>
      <c r="AY761" s="7" t="str">
        <f>IF($J761=AY$4,MAX(AY$1:AY760)+1,"")</f>
        <v/>
      </c>
      <c r="AZ761" s="7" t="str">
        <f>IF($J761=AZ$4,MAX(AZ$1:AZ760)+1,"")</f>
        <v/>
      </c>
      <c r="BA761" s="7" t="str">
        <f>IF($J761=BA$4,MAX(BA$1:BA760)+1,"")</f>
        <v/>
      </c>
      <c r="BB761" s="7" t="str">
        <f>IF($J761=BB$4,MAX(BB$1:BB760)+1,"")</f>
        <v/>
      </c>
      <c r="BC761" s="7" t="str">
        <f>IF($J761=BC$4,MAX(BC$1:BC760)+1,"")</f>
        <v/>
      </c>
      <c r="BD761" s="7" t="str">
        <f>IF($J761=BD$4,MAX(BD$1:BD760)+1,"")</f>
        <v/>
      </c>
      <c r="BE761" s="7" t="str">
        <f>IF($J761=BE$4,MAX(BE$1:BE760)+1,"")</f>
        <v/>
      </c>
      <c r="BF761" s="7" t="str">
        <f>IF($J761=BF$4,MAX(BF$1:BF760)+1,"")</f>
        <v/>
      </c>
      <c r="BG761" s="7" t="str">
        <f>IF($J761=BG$4,MAX(BG$1:BG760)+1,"")</f>
        <v/>
      </c>
      <c r="BH761" s="7" t="str">
        <f>IF($J761=BH$4,MAX(BH$1:BH760)+1,"")</f>
        <v/>
      </c>
      <c r="BI761" s="6">
        <f t="shared" si="48"/>
        <v>0</v>
      </c>
    </row>
    <row r="762" spans="1:61">
      <c r="A762" s="6" t="str">
        <f t="shared" si="50"/>
        <v>-</v>
      </c>
      <c r="B762" s="6" t="str">
        <f t="shared" si="49"/>
        <v>--0</v>
      </c>
      <c r="J762" s="7" t="str">
        <f>IF(K762='วิชา-ชั้นที่สอน'!$B$17,'วิชา-ชั้นที่สอน'!$A$17,IF(K762='วิชา-ชั้นที่สอน'!$B$18,'วิชา-ชั้นที่สอน'!$A$18,IF(K762='วิชา-ชั้นที่สอน'!$B$19,'วิชา-ชั้นที่สอน'!$A$19,IF(K762='วิชา-ชั้นที่สอน'!$B$20,'วิชา-ชั้นที่สอน'!$A$20,IF(K762='วิชา-ชั้นที่สอน'!$B$21,'วิชา-ชั้นที่สอน'!$A$21,IF(K762='วิชา-ชั้นที่สอน'!$B$22,'วิชา-ชั้นที่สอน'!$A$22,IF(K762='วิชา-ชั้นที่สอน'!$B$23,'วิชา-ชั้นที่สอน'!$A$23,"-")))))))</f>
        <v>-</v>
      </c>
      <c r="L762" s="7" t="str">
        <f>IF(J762=0,"",IF(J762="-","",IF(J762="","",VLOOKUP(J762,'วิชา-ชั้นที่สอน'!$A$3:$F$59,3,FALSE))))</f>
        <v/>
      </c>
      <c r="M762" s="7" t="str">
        <f>IF(L762=$M$4,MAX(M$1:$M761)+1,"")</f>
        <v/>
      </c>
      <c r="N762" s="7" t="str">
        <f>IF($L762=N$4,MAX(N$1:N761)+1,"")</f>
        <v/>
      </c>
      <c r="O762" s="7" t="str">
        <f>IF($L762=O$4,MAX(O$1:O761)+1,"")</f>
        <v/>
      </c>
      <c r="P762" s="7" t="str">
        <f>IF($L762=P$4,MAX(P$1:P761)+1,"")</f>
        <v/>
      </c>
      <c r="Q762" s="7" t="str">
        <f>IF($L762=Q$4,MAX(Q$1:Q761)+1,"")</f>
        <v/>
      </c>
      <c r="R762" s="7" t="str">
        <f>IF($L762=R$4,MAX(R$1:R761)+1,"")</f>
        <v/>
      </c>
      <c r="S762" s="7" t="str">
        <f>IF($L762=S$4,MAX(S$1:S761)+1,"")</f>
        <v/>
      </c>
      <c r="T762" s="7" t="str">
        <f>IF($L762=T$4,MAX(T$1:T761)+1,"")</f>
        <v/>
      </c>
      <c r="U762" s="7" t="str">
        <f>IF($L762=U$4,MAX(U$1:U761)+1,"")</f>
        <v/>
      </c>
      <c r="V762" s="6">
        <f t="shared" si="47"/>
        <v>0</v>
      </c>
      <c r="X762" s="7" t="str">
        <f>IF($J762=X$4,MAX(X$1:X761)+1,"")</f>
        <v/>
      </c>
      <c r="Y762" s="7" t="str">
        <f>IF($J762=Y$4,MAX(Y$1:Y761)+1,"")</f>
        <v/>
      </c>
      <c r="Z762" s="7" t="str">
        <f>IF($J762=Z$4,MAX(Z$1:Z761)+1,"")</f>
        <v/>
      </c>
      <c r="AA762" s="7" t="str">
        <f>IF($J762=AA$4,MAX(AA$1:AA761)+1,"")</f>
        <v/>
      </c>
      <c r="AB762" s="7" t="str">
        <f>IF($J762=AB$4,MAX(AB$1:AB761)+1,"")</f>
        <v/>
      </c>
      <c r="AC762" s="7" t="str">
        <f>IF($J762=AC$4,MAX(AC$1:AC761)+1,"")</f>
        <v/>
      </c>
      <c r="AD762" s="7" t="str">
        <f>IF($J762=AD$4,MAX(AD$1:AD761)+1,"")</f>
        <v/>
      </c>
      <c r="AE762" s="7" t="str">
        <f>IF($J762=AE$4,MAX(AE$1:AE761)+1,"")</f>
        <v/>
      </c>
      <c r="AF762" s="7" t="str">
        <f>IF($J762=AF$4,MAX(AF$1:AF761)+1,"")</f>
        <v/>
      </c>
      <c r="AG762" s="7" t="str">
        <f>IF($J762=AG$4,MAX(AG$1:AG761)+1,"")</f>
        <v/>
      </c>
      <c r="AH762" s="7" t="str">
        <f>IF($J762=AH$4,MAX(AH$1:AH761)+1,"")</f>
        <v/>
      </c>
      <c r="AI762" s="7" t="str">
        <f>IF($J762=AI$4,MAX(AI$1:AI761)+1,"")</f>
        <v/>
      </c>
      <c r="AJ762" s="7" t="str">
        <f>IF($J762=AJ$4,MAX(AJ$1:AJ761)+1,"")</f>
        <v/>
      </c>
      <c r="AK762" s="7" t="str">
        <f>IF($J762=AK$4,MAX(AK$1:AK761)+1,"")</f>
        <v/>
      </c>
      <c r="AL762" s="7" t="str">
        <f>IF($J762=AL$4,MAX(AL$1:AL761)+1,"")</f>
        <v/>
      </c>
      <c r="AM762" s="7" t="str">
        <f>IF($J762=AM$4,MAX(AM$1:AM761)+1,"")</f>
        <v/>
      </c>
      <c r="AN762" s="7" t="str">
        <f>IF($J762=AN$4,MAX(AN$1:AN761)+1,"")</f>
        <v/>
      </c>
      <c r="AO762" s="7" t="str">
        <f>IF($J762=AO$4,MAX(AO$1:AO761)+1,"")</f>
        <v/>
      </c>
      <c r="AP762" s="7" t="str">
        <f>IF($J762=AP$4,MAX(AP$1:AP761)+1,"")</f>
        <v/>
      </c>
      <c r="AQ762" s="7" t="str">
        <f>IF($J762=AQ$4,MAX(AQ$1:AQ761)+1,"")</f>
        <v/>
      </c>
      <c r="AR762" s="7" t="str">
        <f>IF($J762=AR$4,MAX(AR$1:AR761)+1,"")</f>
        <v/>
      </c>
      <c r="AS762" s="7" t="str">
        <f>IF($J762=AS$4,MAX(AS$1:AS761)+1,"")</f>
        <v/>
      </c>
      <c r="AT762" s="7" t="str">
        <f>IF($J762=AT$4,MAX(AT$1:AT761)+1,"")</f>
        <v/>
      </c>
      <c r="AU762" s="7" t="str">
        <f>IF($J762=AU$4,MAX(AU$1:AU761)+1,"")</f>
        <v/>
      </c>
      <c r="AV762" s="7" t="str">
        <f>IF($J762=AV$4,MAX(AV$1:AV761)+1,"")</f>
        <v/>
      </c>
      <c r="AW762" s="7" t="str">
        <f>IF($J762=AW$4,MAX(AW$1:AW761)+1,"")</f>
        <v/>
      </c>
      <c r="AX762" s="7" t="str">
        <f>IF($J762=AX$4,MAX(AX$1:AX761)+1,"")</f>
        <v/>
      </c>
      <c r="AY762" s="7" t="str">
        <f>IF($J762=AY$4,MAX(AY$1:AY761)+1,"")</f>
        <v/>
      </c>
      <c r="AZ762" s="7" t="str">
        <f>IF($J762=AZ$4,MAX(AZ$1:AZ761)+1,"")</f>
        <v/>
      </c>
      <c r="BA762" s="7" t="str">
        <f>IF($J762=BA$4,MAX(BA$1:BA761)+1,"")</f>
        <v/>
      </c>
      <c r="BB762" s="7" t="str">
        <f>IF($J762=BB$4,MAX(BB$1:BB761)+1,"")</f>
        <v/>
      </c>
      <c r="BC762" s="7" t="str">
        <f>IF($J762=BC$4,MAX(BC$1:BC761)+1,"")</f>
        <v/>
      </c>
      <c r="BD762" s="7" t="str">
        <f>IF($J762=BD$4,MAX(BD$1:BD761)+1,"")</f>
        <v/>
      </c>
      <c r="BE762" s="7" t="str">
        <f>IF($J762=BE$4,MAX(BE$1:BE761)+1,"")</f>
        <v/>
      </c>
      <c r="BF762" s="7" t="str">
        <f>IF($J762=BF$4,MAX(BF$1:BF761)+1,"")</f>
        <v/>
      </c>
      <c r="BG762" s="7" t="str">
        <f>IF($J762=BG$4,MAX(BG$1:BG761)+1,"")</f>
        <v/>
      </c>
      <c r="BH762" s="7" t="str">
        <f>IF($J762=BH$4,MAX(BH$1:BH761)+1,"")</f>
        <v/>
      </c>
      <c r="BI762" s="6">
        <f t="shared" si="48"/>
        <v>0</v>
      </c>
    </row>
    <row r="763" spans="1:61">
      <c r="A763" s="6" t="str">
        <f t="shared" si="50"/>
        <v>-</v>
      </c>
      <c r="B763" s="6" t="str">
        <f t="shared" si="49"/>
        <v>--0</v>
      </c>
      <c r="J763" s="7" t="str">
        <f>IF(K763='วิชา-ชั้นที่สอน'!$B$17,'วิชา-ชั้นที่สอน'!$A$17,IF(K763='วิชา-ชั้นที่สอน'!$B$18,'วิชา-ชั้นที่สอน'!$A$18,IF(K763='วิชา-ชั้นที่สอน'!$B$19,'วิชา-ชั้นที่สอน'!$A$19,IF(K763='วิชา-ชั้นที่สอน'!$B$20,'วิชา-ชั้นที่สอน'!$A$20,IF(K763='วิชา-ชั้นที่สอน'!$B$21,'วิชา-ชั้นที่สอน'!$A$21,IF(K763='วิชา-ชั้นที่สอน'!$B$22,'วิชา-ชั้นที่สอน'!$A$22,IF(K763='วิชา-ชั้นที่สอน'!$B$23,'วิชา-ชั้นที่สอน'!$A$23,"-")))))))</f>
        <v>-</v>
      </c>
      <c r="L763" s="7" t="str">
        <f>IF(J763=0,"",IF(J763="-","",IF(J763="","",VLOOKUP(J763,'วิชา-ชั้นที่สอน'!$A$3:$F$59,3,FALSE))))</f>
        <v/>
      </c>
      <c r="M763" s="7" t="str">
        <f>IF(L763=$M$4,MAX(M$1:$M762)+1,"")</f>
        <v/>
      </c>
      <c r="N763" s="7" t="str">
        <f>IF($L763=N$4,MAX(N$1:N762)+1,"")</f>
        <v/>
      </c>
      <c r="O763" s="7" t="str">
        <f>IF($L763=O$4,MAX(O$1:O762)+1,"")</f>
        <v/>
      </c>
      <c r="P763" s="7" t="str">
        <f>IF($L763=P$4,MAX(P$1:P762)+1,"")</f>
        <v/>
      </c>
      <c r="Q763" s="7" t="str">
        <f>IF($L763=Q$4,MAX(Q$1:Q762)+1,"")</f>
        <v/>
      </c>
      <c r="R763" s="7" t="str">
        <f>IF($L763=R$4,MAX(R$1:R762)+1,"")</f>
        <v/>
      </c>
      <c r="S763" s="7" t="str">
        <f>IF($L763=S$4,MAX(S$1:S762)+1,"")</f>
        <v/>
      </c>
      <c r="T763" s="7" t="str">
        <f>IF($L763=T$4,MAX(T$1:T762)+1,"")</f>
        <v/>
      </c>
      <c r="U763" s="7" t="str">
        <f>IF($L763=U$4,MAX(U$1:U762)+1,"")</f>
        <v/>
      </c>
      <c r="V763" s="6">
        <f t="shared" si="47"/>
        <v>0</v>
      </c>
      <c r="X763" s="7" t="str">
        <f>IF($J763=X$4,MAX(X$1:X762)+1,"")</f>
        <v/>
      </c>
      <c r="Y763" s="7" t="str">
        <f>IF($J763=Y$4,MAX(Y$1:Y762)+1,"")</f>
        <v/>
      </c>
      <c r="Z763" s="7" t="str">
        <f>IF($J763=Z$4,MAX(Z$1:Z762)+1,"")</f>
        <v/>
      </c>
      <c r="AA763" s="7" t="str">
        <f>IF($J763=AA$4,MAX(AA$1:AA762)+1,"")</f>
        <v/>
      </c>
      <c r="AB763" s="7" t="str">
        <f>IF($J763=AB$4,MAX(AB$1:AB762)+1,"")</f>
        <v/>
      </c>
      <c r="AC763" s="7" t="str">
        <f>IF($J763=AC$4,MAX(AC$1:AC762)+1,"")</f>
        <v/>
      </c>
      <c r="AD763" s="7" t="str">
        <f>IF($J763=AD$4,MAX(AD$1:AD762)+1,"")</f>
        <v/>
      </c>
      <c r="AE763" s="7" t="str">
        <f>IF($J763=AE$4,MAX(AE$1:AE762)+1,"")</f>
        <v/>
      </c>
      <c r="AF763" s="7" t="str">
        <f>IF($J763=AF$4,MAX(AF$1:AF762)+1,"")</f>
        <v/>
      </c>
      <c r="AG763" s="7" t="str">
        <f>IF($J763=AG$4,MAX(AG$1:AG762)+1,"")</f>
        <v/>
      </c>
      <c r="AH763" s="7" t="str">
        <f>IF($J763=AH$4,MAX(AH$1:AH762)+1,"")</f>
        <v/>
      </c>
      <c r="AI763" s="7" t="str">
        <f>IF($J763=AI$4,MAX(AI$1:AI762)+1,"")</f>
        <v/>
      </c>
      <c r="AJ763" s="7" t="str">
        <f>IF($J763=AJ$4,MAX(AJ$1:AJ762)+1,"")</f>
        <v/>
      </c>
      <c r="AK763" s="7" t="str">
        <f>IF($J763=AK$4,MAX(AK$1:AK762)+1,"")</f>
        <v/>
      </c>
      <c r="AL763" s="7" t="str">
        <f>IF($J763=AL$4,MAX(AL$1:AL762)+1,"")</f>
        <v/>
      </c>
      <c r="AM763" s="7" t="str">
        <f>IF($J763=AM$4,MAX(AM$1:AM762)+1,"")</f>
        <v/>
      </c>
      <c r="AN763" s="7" t="str">
        <f>IF($J763=AN$4,MAX(AN$1:AN762)+1,"")</f>
        <v/>
      </c>
      <c r="AO763" s="7" t="str">
        <f>IF($J763=AO$4,MAX(AO$1:AO762)+1,"")</f>
        <v/>
      </c>
      <c r="AP763" s="7" t="str">
        <f>IF($J763=AP$4,MAX(AP$1:AP762)+1,"")</f>
        <v/>
      </c>
      <c r="AQ763" s="7" t="str">
        <f>IF($J763=AQ$4,MAX(AQ$1:AQ762)+1,"")</f>
        <v/>
      </c>
      <c r="AR763" s="7" t="str">
        <f>IF($J763=AR$4,MAX(AR$1:AR762)+1,"")</f>
        <v/>
      </c>
      <c r="AS763" s="7" t="str">
        <f>IF($J763=AS$4,MAX(AS$1:AS762)+1,"")</f>
        <v/>
      </c>
      <c r="AT763" s="7" t="str">
        <f>IF($J763=AT$4,MAX(AT$1:AT762)+1,"")</f>
        <v/>
      </c>
      <c r="AU763" s="7" t="str">
        <f>IF($J763=AU$4,MAX(AU$1:AU762)+1,"")</f>
        <v/>
      </c>
      <c r="AV763" s="7" t="str">
        <f>IF($J763=AV$4,MAX(AV$1:AV762)+1,"")</f>
        <v/>
      </c>
      <c r="AW763" s="7" t="str">
        <f>IF($J763=AW$4,MAX(AW$1:AW762)+1,"")</f>
        <v/>
      </c>
      <c r="AX763" s="7" t="str">
        <f>IF($J763=AX$4,MAX(AX$1:AX762)+1,"")</f>
        <v/>
      </c>
      <c r="AY763" s="7" t="str">
        <f>IF($J763=AY$4,MAX(AY$1:AY762)+1,"")</f>
        <v/>
      </c>
      <c r="AZ763" s="7" t="str">
        <f>IF($J763=AZ$4,MAX(AZ$1:AZ762)+1,"")</f>
        <v/>
      </c>
      <c r="BA763" s="7" t="str">
        <f>IF($J763=BA$4,MAX(BA$1:BA762)+1,"")</f>
        <v/>
      </c>
      <c r="BB763" s="7" t="str">
        <f>IF($J763=BB$4,MAX(BB$1:BB762)+1,"")</f>
        <v/>
      </c>
      <c r="BC763" s="7" t="str">
        <f>IF($J763=BC$4,MAX(BC$1:BC762)+1,"")</f>
        <v/>
      </c>
      <c r="BD763" s="7" t="str">
        <f>IF($J763=BD$4,MAX(BD$1:BD762)+1,"")</f>
        <v/>
      </c>
      <c r="BE763" s="7" t="str">
        <f>IF($J763=BE$4,MAX(BE$1:BE762)+1,"")</f>
        <v/>
      </c>
      <c r="BF763" s="7" t="str">
        <f>IF($J763=BF$4,MAX(BF$1:BF762)+1,"")</f>
        <v/>
      </c>
      <c r="BG763" s="7" t="str">
        <f>IF($J763=BG$4,MAX(BG$1:BG762)+1,"")</f>
        <v/>
      </c>
      <c r="BH763" s="7" t="str">
        <f>IF($J763=BH$4,MAX(BH$1:BH762)+1,"")</f>
        <v/>
      </c>
      <c r="BI763" s="6">
        <f t="shared" si="48"/>
        <v>0</v>
      </c>
    </row>
    <row r="764" spans="1:61">
      <c r="A764" s="6" t="str">
        <f t="shared" si="50"/>
        <v>-</v>
      </c>
      <c r="B764" s="6" t="str">
        <f t="shared" si="49"/>
        <v>--0</v>
      </c>
      <c r="J764" s="7" t="str">
        <f>IF(K764='วิชา-ชั้นที่สอน'!$B$17,'วิชา-ชั้นที่สอน'!$A$17,IF(K764='วิชา-ชั้นที่สอน'!$B$18,'วิชา-ชั้นที่สอน'!$A$18,IF(K764='วิชา-ชั้นที่สอน'!$B$19,'วิชา-ชั้นที่สอน'!$A$19,IF(K764='วิชา-ชั้นที่สอน'!$B$20,'วิชา-ชั้นที่สอน'!$A$20,IF(K764='วิชา-ชั้นที่สอน'!$B$21,'วิชา-ชั้นที่สอน'!$A$21,IF(K764='วิชา-ชั้นที่สอน'!$B$22,'วิชา-ชั้นที่สอน'!$A$22,IF(K764='วิชา-ชั้นที่สอน'!$B$23,'วิชา-ชั้นที่สอน'!$A$23,"-")))))))</f>
        <v>-</v>
      </c>
      <c r="L764" s="7" t="str">
        <f>IF(J764=0,"",IF(J764="-","",IF(J764="","",VLOOKUP(J764,'วิชา-ชั้นที่สอน'!$A$3:$F$59,3,FALSE))))</f>
        <v/>
      </c>
      <c r="M764" s="7" t="str">
        <f>IF(L764=$M$4,MAX(M$1:$M763)+1,"")</f>
        <v/>
      </c>
      <c r="N764" s="7" t="str">
        <f>IF($L764=N$4,MAX(N$1:N763)+1,"")</f>
        <v/>
      </c>
      <c r="O764" s="7" t="str">
        <f>IF($L764=O$4,MAX(O$1:O763)+1,"")</f>
        <v/>
      </c>
      <c r="P764" s="7" t="str">
        <f>IF($L764=P$4,MAX(P$1:P763)+1,"")</f>
        <v/>
      </c>
      <c r="Q764" s="7" t="str">
        <f>IF($L764=Q$4,MAX(Q$1:Q763)+1,"")</f>
        <v/>
      </c>
      <c r="R764" s="7" t="str">
        <f>IF($L764=R$4,MAX(R$1:R763)+1,"")</f>
        <v/>
      </c>
      <c r="S764" s="7" t="str">
        <f>IF($L764=S$4,MAX(S$1:S763)+1,"")</f>
        <v/>
      </c>
      <c r="T764" s="7" t="str">
        <f>IF($L764=T$4,MAX(T$1:T763)+1,"")</f>
        <v/>
      </c>
      <c r="U764" s="7" t="str">
        <f>IF($L764=U$4,MAX(U$1:U763)+1,"")</f>
        <v/>
      </c>
      <c r="V764" s="6">
        <f t="shared" si="47"/>
        <v>0</v>
      </c>
      <c r="X764" s="7" t="str">
        <f>IF($J764=X$4,MAX(X$1:X763)+1,"")</f>
        <v/>
      </c>
      <c r="Y764" s="7" t="str">
        <f>IF($J764=Y$4,MAX(Y$1:Y763)+1,"")</f>
        <v/>
      </c>
      <c r="Z764" s="7" t="str">
        <f>IF($J764=Z$4,MAX(Z$1:Z763)+1,"")</f>
        <v/>
      </c>
      <c r="AA764" s="7" t="str">
        <f>IF($J764=AA$4,MAX(AA$1:AA763)+1,"")</f>
        <v/>
      </c>
      <c r="AB764" s="7" t="str">
        <f>IF($J764=AB$4,MAX(AB$1:AB763)+1,"")</f>
        <v/>
      </c>
      <c r="AC764" s="7" t="str">
        <f>IF($J764=AC$4,MAX(AC$1:AC763)+1,"")</f>
        <v/>
      </c>
      <c r="AD764" s="7" t="str">
        <f>IF($J764=AD$4,MAX(AD$1:AD763)+1,"")</f>
        <v/>
      </c>
      <c r="AE764" s="7" t="str">
        <f>IF($J764=AE$4,MAX(AE$1:AE763)+1,"")</f>
        <v/>
      </c>
      <c r="AF764" s="7" t="str">
        <f>IF($J764=AF$4,MAX(AF$1:AF763)+1,"")</f>
        <v/>
      </c>
      <c r="AG764" s="7" t="str">
        <f>IF($J764=AG$4,MAX(AG$1:AG763)+1,"")</f>
        <v/>
      </c>
      <c r="AH764" s="7" t="str">
        <f>IF($J764=AH$4,MAX(AH$1:AH763)+1,"")</f>
        <v/>
      </c>
      <c r="AI764" s="7" t="str">
        <f>IF($J764=AI$4,MAX(AI$1:AI763)+1,"")</f>
        <v/>
      </c>
      <c r="AJ764" s="7" t="str">
        <f>IF($J764=AJ$4,MAX(AJ$1:AJ763)+1,"")</f>
        <v/>
      </c>
      <c r="AK764" s="7" t="str">
        <f>IF($J764=AK$4,MAX(AK$1:AK763)+1,"")</f>
        <v/>
      </c>
      <c r="AL764" s="7" t="str">
        <f>IF($J764=AL$4,MAX(AL$1:AL763)+1,"")</f>
        <v/>
      </c>
      <c r="AM764" s="7" t="str">
        <f>IF($J764=AM$4,MAX(AM$1:AM763)+1,"")</f>
        <v/>
      </c>
      <c r="AN764" s="7" t="str">
        <f>IF($J764=AN$4,MAX(AN$1:AN763)+1,"")</f>
        <v/>
      </c>
      <c r="AO764" s="7" t="str">
        <f>IF($J764=AO$4,MAX(AO$1:AO763)+1,"")</f>
        <v/>
      </c>
      <c r="AP764" s="7" t="str">
        <f>IF($J764=AP$4,MAX(AP$1:AP763)+1,"")</f>
        <v/>
      </c>
      <c r="AQ764" s="7" t="str">
        <f>IF($J764=AQ$4,MAX(AQ$1:AQ763)+1,"")</f>
        <v/>
      </c>
      <c r="AR764" s="7" t="str">
        <f>IF($J764=AR$4,MAX(AR$1:AR763)+1,"")</f>
        <v/>
      </c>
      <c r="AS764" s="7" t="str">
        <f>IF($J764=AS$4,MAX(AS$1:AS763)+1,"")</f>
        <v/>
      </c>
      <c r="AT764" s="7" t="str">
        <f>IF($J764=AT$4,MAX(AT$1:AT763)+1,"")</f>
        <v/>
      </c>
      <c r="AU764" s="7" t="str">
        <f>IF($J764=AU$4,MAX(AU$1:AU763)+1,"")</f>
        <v/>
      </c>
      <c r="AV764" s="7" t="str">
        <f>IF($J764=AV$4,MAX(AV$1:AV763)+1,"")</f>
        <v/>
      </c>
      <c r="AW764" s="7" t="str">
        <f>IF($J764=AW$4,MAX(AW$1:AW763)+1,"")</f>
        <v/>
      </c>
      <c r="AX764" s="7" t="str">
        <f>IF($J764=AX$4,MAX(AX$1:AX763)+1,"")</f>
        <v/>
      </c>
      <c r="AY764" s="7" t="str">
        <f>IF($J764=AY$4,MAX(AY$1:AY763)+1,"")</f>
        <v/>
      </c>
      <c r="AZ764" s="7" t="str">
        <f>IF($J764=AZ$4,MAX(AZ$1:AZ763)+1,"")</f>
        <v/>
      </c>
      <c r="BA764" s="7" t="str">
        <f>IF($J764=BA$4,MAX(BA$1:BA763)+1,"")</f>
        <v/>
      </c>
      <c r="BB764" s="7" t="str">
        <f>IF($J764=BB$4,MAX(BB$1:BB763)+1,"")</f>
        <v/>
      </c>
      <c r="BC764" s="7" t="str">
        <f>IF($J764=BC$4,MAX(BC$1:BC763)+1,"")</f>
        <v/>
      </c>
      <c r="BD764" s="7" t="str">
        <f>IF($J764=BD$4,MAX(BD$1:BD763)+1,"")</f>
        <v/>
      </c>
      <c r="BE764" s="7" t="str">
        <f>IF($J764=BE$4,MAX(BE$1:BE763)+1,"")</f>
        <v/>
      </c>
      <c r="BF764" s="7" t="str">
        <f>IF($J764=BF$4,MAX(BF$1:BF763)+1,"")</f>
        <v/>
      </c>
      <c r="BG764" s="7" t="str">
        <f>IF($J764=BG$4,MAX(BG$1:BG763)+1,"")</f>
        <v/>
      </c>
      <c r="BH764" s="7" t="str">
        <f>IF($J764=BH$4,MAX(BH$1:BH763)+1,"")</f>
        <v/>
      </c>
      <c r="BI764" s="6">
        <f t="shared" si="48"/>
        <v>0</v>
      </c>
    </row>
    <row r="765" spans="1:61">
      <c r="A765" s="6" t="str">
        <f t="shared" si="50"/>
        <v>-</v>
      </c>
      <c r="B765" s="6" t="str">
        <f t="shared" si="49"/>
        <v>--0</v>
      </c>
      <c r="J765" s="7" t="str">
        <f>IF(K765='วิชา-ชั้นที่สอน'!$B$17,'วิชา-ชั้นที่สอน'!$A$17,IF(K765='วิชา-ชั้นที่สอน'!$B$18,'วิชา-ชั้นที่สอน'!$A$18,IF(K765='วิชา-ชั้นที่สอน'!$B$19,'วิชา-ชั้นที่สอน'!$A$19,IF(K765='วิชา-ชั้นที่สอน'!$B$20,'วิชา-ชั้นที่สอน'!$A$20,IF(K765='วิชา-ชั้นที่สอน'!$B$21,'วิชา-ชั้นที่สอน'!$A$21,IF(K765='วิชา-ชั้นที่สอน'!$B$22,'วิชา-ชั้นที่สอน'!$A$22,IF(K765='วิชา-ชั้นที่สอน'!$B$23,'วิชา-ชั้นที่สอน'!$A$23,"-")))))))</f>
        <v>-</v>
      </c>
      <c r="L765" s="7" t="str">
        <f>IF(J765=0,"",IF(J765="-","",IF(J765="","",VLOOKUP(J765,'วิชา-ชั้นที่สอน'!$A$3:$F$59,3,FALSE))))</f>
        <v/>
      </c>
      <c r="M765" s="7" t="str">
        <f>IF(L765=$M$4,MAX(M$1:$M764)+1,"")</f>
        <v/>
      </c>
      <c r="N765" s="7" t="str">
        <f>IF($L765=N$4,MAX(N$1:N764)+1,"")</f>
        <v/>
      </c>
      <c r="O765" s="7" t="str">
        <f>IF($L765=O$4,MAX(O$1:O764)+1,"")</f>
        <v/>
      </c>
      <c r="P765" s="7" t="str">
        <f>IF($L765=P$4,MAX(P$1:P764)+1,"")</f>
        <v/>
      </c>
      <c r="Q765" s="7" t="str">
        <f>IF($L765=Q$4,MAX(Q$1:Q764)+1,"")</f>
        <v/>
      </c>
      <c r="R765" s="7" t="str">
        <f>IF($L765=R$4,MAX(R$1:R764)+1,"")</f>
        <v/>
      </c>
      <c r="S765" s="7" t="str">
        <f>IF($L765=S$4,MAX(S$1:S764)+1,"")</f>
        <v/>
      </c>
      <c r="T765" s="7" t="str">
        <f>IF($L765=T$4,MAX(T$1:T764)+1,"")</f>
        <v/>
      </c>
      <c r="U765" s="7" t="str">
        <f>IF($L765=U$4,MAX(U$1:U764)+1,"")</f>
        <v/>
      </c>
      <c r="V765" s="6">
        <f t="shared" si="47"/>
        <v>0</v>
      </c>
      <c r="X765" s="7" t="str">
        <f>IF($J765=X$4,MAX(X$1:X764)+1,"")</f>
        <v/>
      </c>
      <c r="Y765" s="7" t="str">
        <f>IF($J765=Y$4,MAX(Y$1:Y764)+1,"")</f>
        <v/>
      </c>
      <c r="Z765" s="7" t="str">
        <f>IF($J765=Z$4,MAX(Z$1:Z764)+1,"")</f>
        <v/>
      </c>
      <c r="AA765" s="7" t="str">
        <f>IF($J765=AA$4,MAX(AA$1:AA764)+1,"")</f>
        <v/>
      </c>
      <c r="AB765" s="7" t="str">
        <f>IF($J765=AB$4,MAX(AB$1:AB764)+1,"")</f>
        <v/>
      </c>
      <c r="AC765" s="7" t="str">
        <f>IF($J765=AC$4,MAX(AC$1:AC764)+1,"")</f>
        <v/>
      </c>
      <c r="AD765" s="7" t="str">
        <f>IF($J765=AD$4,MAX(AD$1:AD764)+1,"")</f>
        <v/>
      </c>
      <c r="AE765" s="7" t="str">
        <f>IF($J765=AE$4,MAX(AE$1:AE764)+1,"")</f>
        <v/>
      </c>
      <c r="AF765" s="7" t="str">
        <f>IF($J765=AF$4,MAX(AF$1:AF764)+1,"")</f>
        <v/>
      </c>
      <c r="AG765" s="7" t="str">
        <f>IF($J765=AG$4,MAX(AG$1:AG764)+1,"")</f>
        <v/>
      </c>
      <c r="AH765" s="7" t="str">
        <f>IF($J765=AH$4,MAX(AH$1:AH764)+1,"")</f>
        <v/>
      </c>
      <c r="AI765" s="7" t="str">
        <f>IF($J765=AI$4,MAX(AI$1:AI764)+1,"")</f>
        <v/>
      </c>
      <c r="AJ765" s="7" t="str">
        <f>IF($J765=AJ$4,MAX(AJ$1:AJ764)+1,"")</f>
        <v/>
      </c>
      <c r="AK765" s="7" t="str">
        <f>IF($J765=AK$4,MAX(AK$1:AK764)+1,"")</f>
        <v/>
      </c>
      <c r="AL765" s="7" t="str">
        <f>IF($J765=AL$4,MAX(AL$1:AL764)+1,"")</f>
        <v/>
      </c>
      <c r="AM765" s="7" t="str">
        <f>IF($J765=AM$4,MAX(AM$1:AM764)+1,"")</f>
        <v/>
      </c>
      <c r="AN765" s="7" t="str">
        <f>IF($J765=AN$4,MAX(AN$1:AN764)+1,"")</f>
        <v/>
      </c>
      <c r="AO765" s="7" t="str">
        <f>IF($J765=AO$4,MAX(AO$1:AO764)+1,"")</f>
        <v/>
      </c>
      <c r="AP765" s="7" t="str">
        <f>IF($J765=AP$4,MAX(AP$1:AP764)+1,"")</f>
        <v/>
      </c>
      <c r="AQ765" s="7" t="str">
        <f>IF($J765=AQ$4,MAX(AQ$1:AQ764)+1,"")</f>
        <v/>
      </c>
      <c r="AR765" s="7" t="str">
        <f>IF($J765=AR$4,MAX(AR$1:AR764)+1,"")</f>
        <v/>
      </c>
      <c r="AS765" s="7" t="str">
        <f>IF($J765=AS$4,MAX(AS$1:AS764)+1,"")</f>
        <v/>
      </c>
      <c r="AT765" s="7" t="str">
        <f>IF($J765=AT$4,MAX(AT$1:AT764)+1,"")</f>
        <v/>
      </c>
      <c r="AU765" s="7" t="str">
        <f>IF($J765=AU$4,MAX(AU$1:AU764)+1,"")</f>
        <v/>
      </c>
      <c r="AV765" s="7" t="str">
        <f>IF($J765=AV$4,MAX(AV$1:AV764)+1,"")</f>
        <v/>
      </c>
      <c r="AW765" s="7" t="str">
        <f>IF($J765=AW$4,MAX(AW$1:AW764)+1,"")</f>
        <v/>
      </c>
      <c r="AX765" s="7" t="str">
        <f>IF($J765=AX$4,MAX(AX$1:AX764)+1,"")</f>
        <v/>
      </c>
      <c r="AY765" s="7" t="str">
        <f>IF($J765=AY$4,MAX(AY$1:AY764)+1,"")</f>
        <v/>
      </c>
      <c r="AZ765" s="7" t="str">
        <f>IF($J765=AZ$4,MAX(AZ$1:AZ764)+1,"")</f>
        <v/>
      </c>
      <c r="BA765" s="7" t="str">
        <f>IF($J765=BA$4,MAX(BA$1:BA764)+1,"")</f>
        <v/>
      </c>
      <c r="BB765" s="7" t="str">
        <f>IF($J765=BB$4,MAX(BB$1:BB764)+1,"")</f>
        <v/>
      </c>
      <c r="BC765" s="7" t="str">
        <f>IF($J765=BC$4,MAX(BC$1:BC764)+1,"")</f>
        <v/>
      </c>
      <c r="BD765" s="7" t="str">
        <f>IF($J765=BD$4,MAX(BD$1:BD764)+1,"")</f>
        <v/>
      </c>
      <c r="BE765" s="7" t="str">
        <f>IF($J765=BE$4,MAX(BE$1:BE764)+1,"")</f>
        <v/>
      </c>
      <c r="BF765" s="7" t="str">
        <f>IF($J765=BF$4,MAX(BF$1:BF764)+1,"")</f>
        <v/>
      </c>
      <c r="BG765" s="7" t="str">
        <f>IF($J765=BG$4,MAX(BG$1:BG764)+1,"")</f>
        <v/>
      </c>
      <c r="BH765" s="7" t="str">
        <f>IF($J765=BH$4,MAX(BH$1:BH764)+1,"")</f>
        <v/>
      </c>
      <c r="BI765" s="6">
        <f t="shared" si="48"/>
        <v>0</v>
      </c>
    </row>
    <row r="766" spans="1:61">
      <c r="A766" s="6" t="str">
        <f t="shared" si="50"/>
        <v>-</v>
      </c>
      <c r="B766" s="6" t="str">
        <f t="shared" si="49"/>
        <v>--0</v>
      </c>
      <c r="J766" s="7" t="str">
        <f>IF(K766='วิชา-ชั้นที่สอน'!$B$17,'วิชา-ชั้นที่สอน'!$A$17,IF(K766='วิชา-ชั้นที่สอน'!$B$18,'วิชา-ชั้นที่สอน'!$A$18,IF(K766='วิชา-ชั้นที่สอน'!$B$19,'วิชา-ชั้นที่สอน'!$A$19,IF(K766='วิชา-ชั้นที่สอน'!$B$20,'วิชา-ชั้นที่สอน'!$A$20,IF(K766='วิชา-ชั้นที่สอน'!$B$21,'วิชา-ชั้นที่สอน'!$A$21,IF(K766='วิชา-ชั้นที่สอน'!$B$22,'วิชา-ชั้นที่สอน'!$A$22,IF(K766='วิชา-ชั้นที่สอน'!$B$23,'วิชา-ชั้นที่สอน'!$A$23,"-")))))))</f>
        <v>-</v>
      </c>
      <c r="L766" s="7" t="str">
        <f>IF(J766=0,"",IF(J766="-","",IF(J766="","",VLOOKUP(J766,'วิชา-ชั้นที่สอน'!$A$3:$F$59,3,FALSE))))</f>
        <v/>
      </c>
      <c r="M766" s="7" t="str">
        <f>IF(L766=$M$4,MAX(M$1:$M765)+1,"")</f>
        <v/>
      </c>
      <c r="N766" s="7" t="str">
        <f>IF($L766=N$4,MAX(N$1:N765)+1,"")</f>
        <v/>
      </c>
      <c r="O766" s="7" t="str">
        <f>IF($L766=O$4,MAX(O$1:O765)+1,"")</f>
        <v/>
      </c>
      <c r="P766" s="7" t="str">
        <f>IF($L766=P$4,MAX(P$1:P765)+1,"")</f>
        <v/>
      </c>
      <c r="Q766" s="7" t="str">
        <f>IF($L766=Q$4,MAX(Q$1:Q765)+1,"")</f>
        <v/>
      </c>
      <c r="R766" s="7" t="str">
        <f>IF($L766=R$4,MAX(R$1:R765)+1,"")</f>
        <v/>
      </c>
      <c r="S766" s="7" t="str">
        <f>IF($L766=S$4,MAX(S$1:S765)+1,"")</f>
        <v/>
      </c>
      <c r="T766" s="7" t="str">
        <f>IF($L766=T$4,MAX(T$1:T765)+1,"")</f>
        <v/>
      </c>
      <c r="U766" s="7" t="str">
        <f>IF($L766=U$4,MAX(U$1:U765)+1,"")</f>
        <v/>
      </c>
      <c r="V766" s="6">
        <f t="shared" si="47"/>
        <v>0</v>
      </c>
      <c r="X766" s="7" t="str">
        <f>IF($J766=X$4,MAX(X$1:X765)+1,"")</f>
        <v/>
      </c>
      <c r="Y766" s="7" t="str">
        <f>IF($J766=Y$4,MAX(Y$1:Y765)+1,"")</f>
        <v/>
      </c>
      <c r="Z766" s="7" t="str">
        <f>IF($J766=Z$4,MAX(Z$1:Z765)+1,"")</f>
        <v/>
      </c>
      <c r="AA766" s="7" t="str">
        <f>IF($J766=AA$4,MAX(AA$1:AA765)+1,"")</f>
        <v/>
      </c>
      <c r="AB766" s="7" t="str">
        <f>IF($J766=AB$4,MAX(AB$1:AB765)+1,"")</f>
        <v/>
      </c>
      <c r="AC766" s="7" t="str">
        <f>IF($J766=AC$4,MAX(AC$1:AC765)+1,"")</f>
        <v/>
      </c>
      <c r="AD766" s="7" t="str">
        <f>IF($J766=AD$4,MAX(AD$1:AD765)+1,"")</f>
        <v/>
      </c>
      <c r="AE766" s="7" t="str">
        <f>IF($J766=AE$4,MAX(AE$1:AE765)+1,"")</f>
        <v/>
      </c>
      <c r="AF766" s="7" t="str">
        <f>IF($J766=AF$4,MAX(AF$1:AF765)+1,"")</f>
        <v/>
      </c>
      <c r="AG766" s="7" t="str">
        <f>IF($J766=AG$4,MAX(AG$1:AG765)+1,"")</f>
        <v/>
      </c>
      <c r="AH766" s="7" t="str">
        <f>IF($J766=AH$4,MAX(AH$1:AH765)+1,"")</f>
        <v/>
      </c>
      <c r="AI766" s="7" t="str">
        <f>IF($J766=AI$4,MAX(AI$1:AI765)+1,"")</f>
        <v/>
      </c>
      <c r="AJ766" s="7" t="str">
        <f>IF($J766=AJ$4,MAX(AJ$1:AJ765)+1,"")</f>
        <v/>
      </c>
      <c r="AK766" s="7" t="str">
        <f>IF($J766=AK$4,MAX(AK$1:AK765)+1,"")</f>
        <v/>
      </c>
      <c r="AL766" s="7" t="str">
        <f>IF($J766=AL$4,MAX(AL$1:AL765)+1,"")</f>
        <v/>
      </c>
      <c r="AM766" s="7" t="str">
        <f>IF($J766=AM$4,MAX(AM$1:AM765)+1,"")</f>
        <v/>
      </c>
      <c r="AN766" s="7" t="str">
        <f>IF($J766=AN$4,MAX(AN$1:AN765)+1,"")</f>
        <v/>
      </c>
      <c r="AO766" s="7" t="str">
        <f>IF($J766=AO$4,MAX(AO$1:AO765)+1,"")</f>
        <v/>
      </c>
      <c r="AP766" s="7" t="str">
        <f>IF($J766=AP$4,MAX(AP$1:AP765)+1,"")</f>
        <v/>
      </c>
      <c r="AQ766" s="7" t="str">
        <f>IF($J766=AQ$4,MAX(AQ$1:AQ765)+1,"")</f>
        <v/>
      </c>
      <c r="AR766" s="7" t="str">
        <f>IF($J766=AR$4,MAX(AR$1:AR765)+1,"")</f>
        <v/>
      </c>
      <c r="AS766" s="7" t="str">
        <f>IF($J766=AS$4,MAX(AS$1:AS765)+1,"")</f>
        <v/>
      </c>
      <c r="AT766" s="7" t="str">
        <f>IF($J766=AT$4,MAX(AT$1:AT765)+1,"")</f>
        <v/>
      </c>
      <c r="AU766" s="7" t="str">
        <f>IF($J766=AU$4,MAX(AU$1:AU765)+1,"")</f>
        <v/>
      </c>
      <c r="AV766" s="7" t="str">
        <f>IF($J766=AV$4,MAX(AV$1:AV765)+1,"")</f>
        <v/>
      </c>
      <c r="AW766" s="7" t="str">
        <f>IF($J766=AW$4,MAX(AW$1:AW765)+1,"")</f>
        <v/>
      </c>
      <c r="AX766" s="7" t="str">
        <f>IF($J766=AX$4,MAX(AX$1:AX765)+1,"")</f>
        <v/>
      </c>
      <c r="AY766" s="7" t="str">
        <f>IF($J766=AY$4,MAX(AY$1:AY765)+1,"")</f>
        <v/>
      </c>
      <c r="AZ766" s="7" t="str">
        <f>IF($J766=AZ$4,MAX(AZ$1:AZ765)+1,"")</f>
        <v/>
      </c>
      <c r="BA766" s="7" t="str">
        <f>IF($J766=BA$4,MAX(BA$1:BA765)+1,"")</f>
        <v/>
      </c>
      <c r="BB766" s="7" t="str">
        <f>IF($J766=BB$4,MAX(BB$1:BB765)+1,"")</f>
        <v/>
      </c>
      <c r="BC766" s="7" t="str">
        <f>IF($J766=BC$4,MAX(BC$1:BC765)+1,"")</f>
        <v/>
      </c>
      <c r="BD766" s="7" t="str">
        <f>IF($J766=BD$4,MAX(BD$1:BD765)+1,"")</f>
        <v/>
      </c>
      <c r="BE766" s="7" t="str">
        <f>IF($J766=BE$4,MAX(BE$1:BE765)+1,"")</f>
        <v/>
      </c>
      <c r="BF766" s="7" t="str">
        <f>IF($J766=BF$4,MAX(BF$1:BF765)+1,"")</f>
        <v/>
      </c>
      <c r="BG766" s="7" t="str">
        <f>IF($J766=BG$4,MAX(BG$1:BG765)+1,"")</f>
        <v/>
      </c>
      <c r="BH766" s="7" t="str">
        <f>IF($J766=BH$4,MAX(BH$1:BH765)+1,"")</f>
        <v/>
      </c>
      <c r="BI766" s="6">
        <f t="shared" si="48"/>
        <v>0</v>
      </c>
    </row>
    <row r="767" spans="1:61">
      <c r="A767" s="6" t="str">
        <f t="shared" si="50"/>
        <v>-</v>
      </c>
      <c r="B767" s="6" t="str">
        <f t="shared" si="49"/>
        <v>--0</v>
      </c>
      <c r="J767" s="7" t="str">
        <f>IF(K767='วิชา-ชั้นที่สอน'!$B$17,'วิชา-ชั้นที่สอน'!$A$17,IF(K767='วิชา-ชั้นที่สอน'!$B$18,'วิชา-ชั้นที่สอน'!$A$18,IF(K767='วิชา-ชั้นที่สอน'!$B$19,'วิชา-ชั้นที่สอน'!$A$19,IF(K767='วิชา-ชั้นที่สอน'!$B$20,'วิชา-ชั้นที่สอน'!$A$20,IF(K767='วิชา-ชั้นที่สอน'!$B$21,'วิชา-ชั้นที่สอน'!$A$21,IF(K767='วิชา-ชั้นที่สอน'!$B$22,'วิชา-ชั้นที่สอน'!$A$22,IF(K767='วิชา-ชั้นที่สอน'!$B$23,'วิชา-ชั้นที่สอน'!$A$23,"-")))))))</f>
        <v>-</v>
      </c>
      <c r="L767" s="7" t="str">
        <f>IF(J767=0,"",IF(J767="-","",IF(J767="","",VLOOKUP(J767,'วิชา-ชั้นที่สอน'!$A$3:$F$59,3,FALSE))))</f>
        <v/>
      </c>
      <c r="M767" s="7" t="str">
        <f>IF(L767=$M$4,MAX(M$1:$M766)+1,"")</f>
        <v/>
      </c>
      <c r="N767" s="7" t="str">
        <f>IF($L767=N$4,MAX(N$1:N766)+1,"")</f>
        <v/>
      </c>
      <c r="O767" s="7" t="str">
        <f>IF($L767=O$4,MAX(O$1:O766)+1,"")</f>
        <v/>
      </c>
      <c r="P767" s="7" t="str">
        <f>IF($L767=P$4,MAX(P$1:P766)+1,"")</f>
        <v/>
      </c>
      <c r="Q767" s="7" t="str">
        <f>IF($L767=Q$4,MAX(Q$1:Q766)+1,"")</f>
        <v/>
      </c>
      <c r="R767" s="7" t="str">
        <f>IF($L767=R$4,MAX(R$1:R766)+1,"")</f>
        <v/>
      </c>
      <c r="S767" s="7" t="str">
        <f>IF($L767=S$4,MAX(S$1:S766)+1,"")</f>
        <v/>
      </c>
      <c r="T767" s="7" t="str">
        <f>IF($L767=T$4,MAX(T$1:T766)+1,"")</f>
        <v/>
      </c>
      <c r="U767" s="7" t="str">
        <f>IF($L767=U$4,MAX(U$1:U766)+1,"")</f>
        <v/>
      </c>
      <c r="V767" s="6">
        <f t="shared" si="47"/>
        <v>0</v>
      </c>
      <c r="X767" s="7" t="str">
        <f>IF($J767=X$4,MAX(X$1:X766)+1,"")</f>
        <v/>
      </c>
      <c r="Y767" s="7" t="str">
        <f>IF($J767=Y$4,MAX(Y$1:Y766)+1,"")</f>
        <v/>
      </c>
      <c r="Z767" s="7" t="str">
        <f>IF($J767=Z$4,MAX(Z$1:Z766)+1,"")</f>
        <v/>
      </c>
      <c r="AA767" s="7" t="str">
        <f>IF($J767=AA$4,MAX(AA$1:AA766)+1,"")</f>
        <v/>
      </c>
      <c r="AB767" s="7" t="str">
        <f>IF($J767=AB$4,MAX(AB$1:AB766)+1,"")</f>
        <v/>
      </c>
      <c r="AC767" s="7" t="str">
        <f>IF($J767=AC$4,MAX(AC$1:AC766)+1,"")</f>
        <v/>
      </c>
      <c r="AD767" s="7" t="str">
        <f>IF($J767=AD$4,MAX(AD$1:AD766)+1,"")</f>
        <v/>
      </c>
      <c r="AE767" s="7" t="str">
        <f>IF($J767=AE$4,MAX(AE$1:AE766)+1,"")</f>
        <v/>
      </c>
      <c r="AF767" s="7" t="str">
        <f>IF($J767=AF$4,MAX(AF$1:AF766)+1,"")</f>
        <v/>
      </c>
      <c r="AG767" s="7" t="str">
        <f>IF($J767=AG$4,MAX(AG$1:AG766)+1,"")</f>
        <v/>
      </c>
      <c r="AH767" s="7" t="str">
        <f>IF($J767=AH$4,MAX(AH$1:AH766)+1,"")</f>
        <v/>
      </c>
      <c r="AI767" s="7" t="str">
        <f>IF($J767=AI$4,MAX(AI$1:AI766)+1,"")</f>
        <v/>
      </c>
      <c r="AJ767" s="7" t="str">
        <f>IF($J767=AJ$4,MAX(AJ$1:AJ766)+1,"")</f>
        <v/>
      </c>
      <c r="AK767" s="7" t="str">
        <f>IF($J767=AK$4,MAX(AK$1:AK766)+1,"")</f>
        <v/>
      </c>
      <c r="AL767" s="7" t="str">
        <f>IF($J767=AL$4,MAX(AL$1:AL766)+1,"")</f>
        <v/>
      </c>
      <c r="AM767" s="7" t="str">
        <f>IF($J767=AM$4,MAX(AM$1:AM766)+1,"")</f>
        <v/>
      </c>
      <c r="AN767" s="7" t="str">
        <f>IF($J767=AN$4,MAX(AN$1:AN766)+1,"")</f>
        <v/>
      </c>
      <c r="AO767" s="7" t="str">
        <f>IF($J767=AO$4,MAX(AO$1:AO766)+1,"")</f>
        <v/>
      </c>
      <c r="AP767" s="7" t="str">
        <f>IF($J767=AP$4,MAX(AP$1:AP766)+1,"")</f>
        <v/>
      </c>
      <c r="AQ767" s="7" t="str">
        <f>IF($J767=AQ$4,MAX(AQ$1:AQ766)+1,"")</f>
        <v/>
      </c>
      <c r="AR767" s="7" t="str">
        <f>IF($J767=AR$4,MAX(AR$1:AR766)+1,"")</f>
        <v/>
      </c>
      <c r="AS767" s="7" t="str">
        <f>IF($J767=AS$4,MAX(AS$1:AS766)+1,"")</f>
        <v/>
      </c>
      <c r="AT767" s="7" t="str">
        <f>IF($J767=AT$4,MAX(AT$1:AT766)+1,"")</f>
        <v/>
      </c>
      <c r="AU767" s="7" t="str">
        <f>IF($J767=AU$4,MAX(AU$1:AU766)+1,"")</f>
        <v/>
      </c>
      <c r="AV767" s="7" t="str">
        <f>IF($J767=AV$4,MAX(AV$1:AV766)+1,"")</f>
        <v/>
      </c>
      <c r="AW767" s="7" t="str">
        <f>IF($J767=AW$4,MAX(AW$1:AW766)+1,"")</f>
        <v/>
      </c>
      <c r="AX767" s="7" t="str">
        <f>IF($J767=AX$4,MAX(AX$1:AX766)+1,"")</f>
        <v/>
      </c>
      <c r="AY767" s="7" t="str">
        <f>IF($J767=AY$4,MAX(AY$1:AY766)+1,"")</f>
        <v/>
      </c>
      <c r="AZ767" s="7" t="str">
        <f>IF($J767=AZ$4,MAX(AZ$1:AZ766)+1,"")</f>
        <v/>
      </c>
      <c r="BA767" s="7" t="str">
        <f>IF($J767=BA$4,MAX(BA$1:BA766)+1,"")</f>
        <v/>
      </c>
      <c r="BB767" s="7" t="str">
        <f>IF($J767=BB$4,MAX(BB$1:BB766)+1,"")</f>
        <v/>
      </c>
      <c r="BC767" s="7" t="str">
        <f>IF($J767=BC$4,MAX(BC$1:BC766)+1,"")</f>
        <v/>
      </c>
      <c r="BD767" s="7" t="str">
        <f>IF($J767=BD$4,MAX(BD$1:BD766)+1,"")</f>
        <v/>
      </c>
      <c r="BE767" s="7" t="str">
        <f>IF($J767=BE$4,MAX(BE$1:BE766)+1,"")</f>
        <v/>
      </c>
      <c r="BF767" s="7" t="str">
        <f>IF($J767=BF$4,MAX(BF$1:BF766)+1,"")</f>
        <v/>
      </c>
      <c r="BG767" s="7" t="str">
        <f>IF($J767=BG$4,MAX(BG$1:BG766)+1,"")</f>
        <v/>
      </c>
      <c r="BH767" s="7" t="str">
        <f>IF($J767=BH$4,MAX(BH$1:BH766)+1,"")</f>
        <v/>
      </c>
      <c r="BI767" s="6">
        <f t="shared" si="48"/>
        <v>0</v>
      </c>
    </row>
    <row r="768" spans="1:61">
      <c r="A768" s="6" t="str">
        <f t="shared" si="50"/>
        <v>-</v>
      </c>
      <c r="B768" s="6" t="str">
        <f t="shared" si="49"/>
        <v>--0</v>
      </c>
      <c r="J768" s="7" t="str">
        <f>IF(K768='วิชา-ชั้นที่สอน'!$B$17,'วิชา-ชั้นที่สอน'!$A$17,IF(K768='วิชา-ชั้นที่สอน'!$B$18,'วิชา-ชั้นที่สอน'!$A$18,IF(K768='วิชา-ชั้นที่สอน'!$B$19,'วิชา-ชั้นที่สอน'!$A$19,IF(K768='วิชา-ชั้นที่สอน'!$B$20,'วิชา-ชั้นที่สอน'!$A$20,IF(K768='วิชา-ชั้นที่สอน'!$B$21,'วิชา-ชั้นที่สอน'!$A$21,IF(K768='วิชา-ชั้นที่สอน'!$B$22,'วิชา-ชั้นที่สอน'!$A$22,IF(K768='วิชา-ชั้นที่สอน'!$B$23,'วิชา-ชั้นที่สอน'!$A$23,"-")))))))</f>
        <v>-</v>
      </c>
      <c r="L768" s="7" t="str">
        <f>IF(J768=0,"",IF(J768="-","",IF(J768="","",VLOOKUP(J768,'วิชา-ชั้นที่สอน'!$A$3:$F$59,3,FALSE))))</f>
        <v/>
      </c>
      <c r="M768" s="7" t="str">
        <f>IF(L768=$M$4,MAX(M$1:$M767)+1,"")</f>
        <v/>
      </c>
      <c r="N768" s="7" t="str">
        <f>IF($L768=N$4,MAX(N$1:N767)+1,"")</f>
        <v/>
      </c>
      <c r="O768" s="7" t="str">
        <f>IF($L768=O$4,MAX(O$1:O767)+1,"")</f>
        <v/>
      </c>
      <c r="P768" s="7" t="str">
        <f>IF($L768=P$4,MAX(P$1:P767)+1,"")</f>
        <v/>
      </c>
      <c r="Q768" s="7" t="str">
        <f>IF($L768=Q$4,MAX(Q$1:Q767)+1,"")</f>
        <v/>
      </c>
      <c r="R768" s="7" t="str">
        <f>IF($L768=R$4,MAX(R$1:R767)+1,"")</f>
        <v/>
      </c>
      <c r="S768" s="7" t="str">
        <f>IF($L768=S$4,MAX(S$1:S767)+1,"")</f>
        <v/>
      </c>
      <c r="T768" s="7" t="str">
        <f>IF($L768=T$4,MAX(T$1:T767)+1,"")</f>
        <v/>
      </c>
      <c r="U768" s="7" t="str">
        <f>IF($L768=U$4,MAX(U$1:U767)+1,"")</f>
        <v/>
      </c>
      <c r="V768" s="6">
        <f t="shared" si="47"/>
        <v>0</v>
      </c>
      <c r="X768" s="7" t="str">
        <f>IF($J768=X$4,MAX(X$1:X767)+1,"")</f>
        <v/>
      </c>
      <c r="Y768" s="7" t="str">
        <f>IF($J768=Y$4,MAX(Y$1:Y767)+1,"")</f>
        <v/>
      </c>
      <c r="Z768" s="7" t="str">
        <f>IF($J768=Z$4,MAX(Z$1:Z767)+1,"")</f>
        <v/>
      </c>
      <c r="AA768" s="7" t="str">
        <f>IF($J768=AA$4,MAX(AA$1:AA767)+1,"")</f>
        <v/>
      </c>
      <c r="AB768" s="7" t="str">
        <f>IF($J768=AB$4,MAX(AB$1:AB767)+1,"")</f>
        <v/>
      </c>
      <c r="AC768" s="7" t="str">
        <f>IF($J768=AC$4,MAX(AC$1:AC767)+1,"")</f>
        <v/>
      </c>
      <c r="AD768" s="7" t="str">
        <f>IF($J768=AD$4,MAX(AD$1:AD767)+1,"")</f>
        <v/>
      </c>
      <c r="AE768" s="7" t="str">
        <f>IF($J768=AE$4,MAX(AE$1:AE767)+1,"")</f>
        <v/>
      </c>
      <c r="AF768" s="7" t="str">
        <f>IF($J768=AF$4,MAX(AF$1:AF767)+1,"")</f>
        <v/>
      </c>
      <c r="AG768" s="7" t="str">
        <f>IF($J768=AG$4,MAX(AG$1:AG767)+1,"")</f>
        <v/>
      </c>
      <c r="AH768" s="7" t="str">
        <f>IF($J768=AH$4,MAX(AH$1:AH767)+1,"")</f>
        <v/>
      </c>
      <c r="AI768" s="7" t="str">
        <f>IF($J768=AI$4,MAX(AI$1:AI767)+1,"")</f>
        <v/>
      </c>
      <c r="AJ768" s="7" t="str">
        <f>IF($J768=AJ$4,MAX(AJ$1:AJ767)+1,"")</f>
        <v/>
      </c>
      <c r="AK768" s="7" t="str">
        <f>IF($J768=AK$4,MAX(AK$1:AK767)+1,"")</f>
        <v/>
      </c>
      <c r="AL768" s="7" t="str">
        <f>IF($J768=AL$4,MAX(AL$1:AL767)+1,"")</f>
        <v/>
      </c>
      <c r="AM768" s="7" t="str">
        <f>IF($J768=AM$4,MAX(AM$1:AM767)+1,"")</f>
        <v/>
      </c>
      <c r="AN768" s="7" t="str">
        <f>IF($J768=AN$4,MAX(AN$1:AN767)+1,"")</f>
        <v/>
      </c>
      <c r="AO768" s="7" t="str">
        <f>IF($J768=AO$4,MAX(AO$1:AO767)+1,"")</f>
        <v/>
      </c>
      <c r="AP768" s="7" t="str">
        <f>IF($J768=AP$4,MAX(AP$1:AP767)+1,"")</f>
        <v/>
      </c>
      <c r="AQ768" s="7" t="str">
        <f>IF($J768=AQ$4,MAX(AQ$1:AQ767)+1,"")</f>
        <v/>
      </c>
      <c r="AR768" s="7" t="str">
        <f>IF($J768=AR$4,MAX(AR$1:AR767)+1,"")</f>
        <v/>
      </c>
      <c r="AS768" s="7" t="str">
        <f>IF($J768=AS$4,MAX(AS$1:AS767)+1,"")</f>
        <v/>
      </c>
      <c r="AT768" s="7" t="str">
        <f>IF($J768=AT$4,MAX(AT$1:AT767)+1,"")</f>
        <v/>
      </c>
      <c r="AU768" s="7" t="str">
        <f>IF($J768=AU$4,MAX(AU$1:AU767)+1,"")</f>
        <v/>
      </c>
      <c r="AV768" s="7" t="str">
        <f>IF($J768=AV$4,MAX(AV$1:AV767)+1,"")</f>
        <v/>
      </c>
      <c r="AW768" s="7" t="str">
        <f>IF($J768=AW$4,MAX(AW$1:AW767)+1,"")</f>
        <v/>
      </c>
      <c r="AX768" s="7" t="str">
        <f>IF($J768=AX$4,MAX(AX$1:AX767)+1,"")</f>
        <v/>
      </c>
      <c r="AY768" s="7" t="str">
        <f>IF($J768=AY$4,MAX(AY$1:AY767)+1,"")</f>
        <v/>
      </c>
      <c r="AZ768" s="7" t="str">
        <f>IF($J768=AZ$4,MAX(AZ$1:AZ767)+1,"")</f>
        <v/>
      </c>
      <c r="BA768" s="7" t="str">
        <f>IF($J768=BA$4,MAX(BA$1:BA767)+1,"")</f>
        <v/>
      </c>
      <c r="BB768" s="7" t="str">
        <f>IF($J768=BB$4,MAX(BB$1:BB767)+1,"")</f>
        <v/>
      </c>
      <c r="BC768" s="7" t="str">
        <f>IF($J768=BC$4,MAX(BC$1:BC767)+1,"")</f>
        <v/>
      </c>
      <c r="BD768" s="7" t="str">
        <f>IF($J768=BD$4,MAX(BD$1:BD767)+1,"")</f>
        <v/>
      </c>
      <c r="BE768" s="7" t="str">
        <f>IF($J768=BE$4,MAX(BE$1:BE767)+1,"")</f>
        <v/>
      </c>
      <c r="BF768" s="7" t="str">
        <f>IF($J768=BF$4,MAX(BF$1:BF767)+1,"")</f>
        <v/>
      </c>
      <c r="BG768" s="7" t="str">
        <f>IF($J768=BG$4,MAX(BG$1:BG767)+1,"")</f>
        <v/>
      </c>
      <c r="BH768" s="7" t="str">
        <f>IF($J768=BH$4,MAX(BH$1:BH767)+1,"")</f>
        <v/>
      </c>
      <c r="BI768" s="6">
        <f t="shared" si="48"/>
        <v>0</v>
      </c>
    </row>
    <row r="769" spans="1:61">
      <c r="A769" s="6" t="str">
        <f t="shared" si="50"/>
        <v>-</v>
      </c>
      <c r="B769" s="6" t="str">
        <f t="shared" si="49"/>
        <v>--0</v>
      </c>
      <c r="J769" s="7" t="str">
        <f>IF(K769='วิชา-ชั้นที่สอน'!$B$17,'วิชา-ชั้นที่สอน'!$A$17,IF(K769='วิชา-ชั้นที่สอน'!$B$18,'วิชา-ชั้นที่สอน'!$A$18,IF(K769='วิชา-ชั้นที่สอน'!$B$19,'วิชา-ชั้นที่สอน'!$A$19,IF(K769='วิชา-ชั้นที่สอน'!$B$20,'วิชา-ชั้นที่สอน'!$A$20,IF(K769='วิชา-ชั้นที่สอน'!$B$21,'วิชา-ชั้นที่สอน'!$A$21,IF(K769='วิชา-ชั้นที่สอน'!$B$22,'วิชา-ชั้นที่สอน'!$A$22,IF(K769='วิชา-ชั้นที่สอน'!$B$23,'วิชา-ชั้นที่สอน'!$A$23,"-")))))))</f>
        <v>-</v>
      </c>
      <c r="L769" s="7" t="str">
        <f>IF(J769=0,"",IF(J769="-","",IF(J769="","",VLOOKUP(J769,'วิชา-ชั้นที่สอน'!$A$3:$F$59,3,FALSE))))</f>
        <v/>
      </c>
      <c r="M769" s="7" t="str">
        <f>IF(L769=$M$4,MAX(M$1:$M768)+1,"")</f>
        <v/>
      </c>
      <c r="N769" s="7" t="str">
        <f>IF($L769=N$4,MAX(N$1:N768)+1,"")</f>
        <v/>
      </c>
      <c r="O769" s="7" t="str">
        <f>IF($L769=O$4,MAX(O$1:O768)+1,"")</f>
        <v/>
      </c>
      <c r="P769" s="7" t="str">
        <f>IF($L769=P$4,MAX(P$1:P768)+1,"")</f>
        <v/>
      </c>
      <c r="Q769" s="7" t="str">
        <f>IF($L769=Q$4,MAX(Q$1:Q768)+1,"")</f>
        <v/>
      </c>
      <c r="R769" s="7" t="str">
        <f>IF($L769=R$4,MAX(R$1:R768)+1,"")</f>
        <v/>
      </c>
      <c r="S769" s="7" t="str">
        <f>IF($L769=S$4,MAX(S$1:S768)+1,"")</f>
        <v/>
      </c>
      <c r="T769" s="7" t="str">
        <f>IF($L769=T$4,MAX(T$1:T768)+1,"")</f>
        <v/>
      </c>
      <c r="U769" s="7" t="str">
        <f>IF($L769=U$4,MAX(U$1:U768)+1,"")</f>
        <v/>
      </c>
      <c r="V769" s="6">
        <f t="shared" si="47"/>
        <v>0</v>
      </c>
      <c r="X769" s="7" t="str">
        <f>IF($J769=X$4,MAX(X$1:X768)+1,"")</f>
        <v/>
      </c>
      <c r="Y769" s="7" t="str">
        <f>IF($J769=Y$4,MAX(Y$1:Y768)+1,"")</f>
        <v/>
      </c>
      <c r="Z769" s="7" t="str">
        <f>IF($J769=Z$4,MAX(Z$1:Z768)+1,"")</f>
        <v/>
      </c>
      <c r="AA769" s="7" t="str">
        <f>IF($J769=AA$4,MAX(AA$1:AA768)+1,"")</f>
        <v/>
      </c>
      <c r="AB769" s="7" t="str">
        <f>IF($J769=AB$4,MAX(AB$1:AB768)+1,"")</f>
        <v/>
      </c>
      <c r="AC769" s="7" t="str">
        <f>IF($J769=AC$4,MAX(AC$1:AC768)+1,"")</f>
        <v/>
      </c>
      <c r="AD769" s="7" t="str">
        <f>IF($J769=AD$4,MAX(AD$1:AD768)+1,"")</f>
        <v/>
      </c>
      <c r="AE769" s="7" t="str">
        <f>IF($J769=AE$4,MAX(AE$1:AE768)+1,"")</f>
        <v/>
      </c>
      <c r="AF769" s="7" t="str">
        <f>IF($J769=AF$4,MAX(AF$1:AF768)+1,"")</f>
        <v/>
      </c>
      <c r="AG769" s="7" t="str">
        <f>IF($J769=AG$4,MAX(AG$1:AG768)+1,"")</f>
        <v/>
      </c>
      <c r="AH769" s="7" t="str">
        <f>IF($J769=AH$4,MAX(AH$1:AH768)+1,"")</f>
        <v/>
      </c>
      <c r="AI769" s="7" t="str">
        <f>IF($J769=AI$4,MAX(AI$1:AI768)+1,"")</f>
        <v/>
      </c>
      <c r="AJ769" s="7" t="str">
        <f>IF($J769=AJ$4,MAX(AJ$1:AJ768)+1,"")</f>
        <v/>
      </c>
      <c r="AK769" s="7" t="str">
        <f>IF($J769=AK$4,MAX(AK$1:AK768)+1,"")</f>
        <v/>
      </c>
      <c r="AL769" s="7" t="str">
        <f>IF($J769=AL$4,MAX(AL$1:AL768)+1,"")</f>
        <v/>
      </c>
      <c r="AM769" s="7" t="str">
        <f>IF($J769=AM$4,MAX(AM$1:AM768)+1,"")</f>
        <v/>
      </c>
      <c r="AN769" s="7" t="str">
        <f>IF($J769=AN$4,MAX(AN$1:AN768)+1,"")</f>
        <v/>
      </c>
      <c r="AO769" s="7" t="str">
        <f>IF($J769=AO$4,MAX(AO$1:AO768)+1,"")</f>
        <v/>
      </c>
      <c r="AP769" s="7" t="str">
        <f>IF($J769=AP$4,MAX(AP$1:AP768)+1,"")</f>
        <v/>
      </c>
      <c r="AQ769" s="7" t="str">
        <f>IF($J769=AQ$4,MAX(AQ$1:AQ768)+1,"")</f>
        <v/>
      </c>
      <c r="AR769" s="7" t="str">
        <f>IF($J769=AR$4,MAX(AR$1:AR768)+1,"")</f>
        <v/>
      </c>
      <c r="AS769" s="7" t="str">
        <f>IF($J769=AS$4,MAX(AS$1:AS768)+1,"")</f>
        <v/>
      </c>
      <c r="AT769" s="7" t="str">
        <f>IF($J769=AT$4,MAX(AT$1:AT768)+1,"")</f>
        <v/>
      </c>
      <c r="AU769" s="7" t="str">
        <f>IF($J769=AU$4,MAX(AU$1:AU768)+1,"")</f>
        <v/>
      </c>
      <c r="AV769" s="7" t="str">
        <f>IF($J769=AV$4,MAX(AV$1:AV768)+1,"")</f>
        <v/>
      </c>
      <c r="AW769" s="7" t="str">
        <f>IF($J769=AW$4,MAX(AW$1:AW768)+1,"")</f>
        <v/>
      </c>
      <c r="AX769" s="7" t="str">
        <f>IF($J769=AX$4,MAX(AX$1:AX768)+1,"")</f>
        <v/>
      </c>
      <c r="AY769" s="7" t="str">
        <f>IF($J769=AY$4,MAX(AY$1:AY768)+1,"")</f>
        <v/>
      </c>
      <c r="AZ769" s="7" t="str">
        <f>IF($J769=AZ$4,MAX(AZ$1:AZ768)+1,"")</f>
        <v/>
      </c>
      <c r="BA769" s="7" t="str">
        <f>IF($J769=BA$4,MAX(BA$1:BA768)+1,"")</f>
        <v/>
      </c>
      <c r="BB769" s="7" t="str">
        <f>IF($J769=BB$4,MAX(BB$1:BB768)+1,"")</f>
        <v/>
      </c>
      <c r="BC769" s="7" t="str">
        <f>IF($J769=BC$4,MAX(BC$1:BC768)+1,"")</f>
        <v/>
      </c>
      <c r="BD769" s="7" t="str">
        <f>IF($J769=BD$4,MAX(BD$1:BD768)+1,"")</f>
        <v/>
      </c>
      <c r="BE769" s="7" t="str">
        <f>IF($J769=BE$4,MAX(BE$1:BE768)+1,"")</f>
        <v/>
      </c>
      <c r="BF769" s="7" t="str">
        <f>IF($J769=BF$4,MAX(BF$1:BF768)+1,"")</f>
        <v/>
      </c>
      <c r="BG769" s="7" t="str">
        <f>IF($J769=BG$4,MAX(BG$1:BG768)+1,"")</f>
        <v/>
      </c>
      <c r="BH769" s="7" t="str">
        <f>IF($J769=BH$4,MAX(BH$1:BH768)+1,"")</f>
        <v/>
      </c>
      <c r="BI769" s="6">
        <f t="shared" si="48"/>
        <v>0</v>
      </c>
    </row>
    <row r="770" spans="1:61">
      <c r="A770" s="6" t="str">
        <f t="shared" si="50"/>
        <v>-</v>
      </c>
      <c r="B770" s="6" t="str">
        <f t="shared" si="49"/>
        <v>--0</v>
      </c>
      <c r="J770" s="7" t="str">
        <f>IF(K770='วิชา-ชั้นที่สอน'!$B$17,'วิชา-ชั้นที่สอน'!$A$17,IF(K770='วิชา-ชั้นที่สอน'!$B$18,'วิชา-ชั้นที่สอน'!$A$18,IF(K770='วิชา-ชั้นที่สอน'!$B$19,'วิชา-ชั้นที่สอน'!$A$19,IF(K770='วิชา-ชั้นที่สอน'!$B$20,'วิชา-ชั้นที่สอน'!$A$20,IF(K770='วิชา-ชั้นที่สอน'!$B$21,'วิชา-ชั้นที่สอน'!$A$21,IF(K770='วิชา-ชั้นที่สอน'!$B$22,'วิชา-ชั้นที่สอน'!$A$22,IF(K770='วิชา-ชั้นที่สอน'!$B$23,'วิชา-ชั้นที่สอน'!$A$23,"-")))))))</f>
        <v>-</v>
      </c>
      <c r="L770" s="7" t="str">
        <f>IF(J770=0,"",IF(J770="-","",IF(J770="","",VLOOKUP(J770,'วิชา-ชั้นที่สอน'!$A$3:$F$59,3,FALSE))))</f>
        <v/>
      </c>
      <c r="M770" s="7" t="str">
        <f>IF(L770=$M$4,MAX(M$1:$M769)+1,"")</f>
        <v/>
      </c>
      <c r="N770" s="7" t="str">
        <f>IF($L770=N$4,MAX(N$1:N769)+1,"")</f>
        <v/>
      </c>
      <c r="O770" s="7" t="str">
        <f>IF($L770=O$4,MAX(O$1:O769)+1,"")</f>
        <v/>
      </c>
      <c r="P770" s="7" t="str">
        <f>IF($L770=P$4,MAX(P$1:P769)+1,"")</f>
        <v/>
      </c>
      <c r="Q770" s="7" t="str">
        <f>IF($L770=Q$4,MAX(Q$1:Q769)+1,"")</f>
        <v/>
      </c>
      <c r="R770" s="7" t="str">
        <f>IF($L770=R$4,MAX(R$1:R769)+1,"")</f>
        <v/>
      </c>
      <c r="S770" s="7" t="str">
        <f>IF($L770=S$4,MAX(S$1:S769)+1,"")</f>
        <v/>
      </c>
      <c r="T770" s="7" t="str">
        <f>IF($L770=T$4,MAX(T$1:T769)+1,"")</f>
        <v/>
      </c>
      <c r="U770" s="7" t="str">
        <f>IF($L770=U$4,MAX(U$1:U769)+1,"")</f>
        <v/>
      </c>
      <c r="V770" s="6">
        <f t="shared" si="47"/>
        <v>0</v>
      </c>
      <c r="X770" s="7" t="str">
        <f>IF($J770=X$4,MAX(X$1:X769)+1,"")</f>
        <v/>
      </c>
      <c r="Y770" s="7" t="str">
        <f>IF($J770=Y$4,MAX(Y$1:Y769)+1,"")</f>
        <v/>
      </c>
      <c r="Z770" s="7" t="str">
        <f>IF($J770=Z$4,MAX(Z$1:Z769)+1,"")</f>
        <v/>
      </c>
      <c r="AA770" s="7" t="str">
        <f>IF($J770=AA$4,MAX(AA$1:AA769)+1,"")</f>
        <v/>
      </c>
      <c r="AB770" s="7" t="str">
        <f>IF($J770=AB$4,MAX(AB$1:AB769)+1,"")</f>
        <v/>
      </c>
      <c r="AC770" s="7" t="str">
        <f>IF($J770=AC$4,MAX(AC$1:AC769)+1,"")</f>
        <v/>
      </c>
      <c r="AD770" s="7" t="str">
        <f>IF($J770=AD$4,MAX(AD$1:AD769)+1,"")</f>
        <v/>
      </c>
      <c r="AE770" s="7" t="str">
        <f>IF($J770=AE$4,MAX(AE$1:AE769)+1,"")</f>
        <v/>
      </c>
      <c r="AF770" s="7" t="str">
        <f>IF($J770=AF$4,MAX(AF$1:AF769)+1,"")</f>
        <v/>
      </c>
      <c r="AG770" s="7" t="str">
        <f>IF($J770=AG$4,MAX(AG$1:AG769)+1,"")</f>
        <v/>
      </c>
      <c r="AH770" s="7" t="str">
        <f>IF($J770=AH$4,MAX(AH$1:AH769)+1,"")</f>
        <v/>
      </c>
      <c r="AI770" s="7" t="str">
        <f>IF($J770=AI$4,MAX(AI$1:AI769)+1,"")</f>
        <v/>
      </c>
      <c r="AJ770" s="7" t="str">
        <f>IF($J770=AJ$4,MAX(AJ$1:AJ769)+1,"")</f>
        <v/>
      </c>
      <c r="AK770" s="7" t="str">
        <f>IF($J770=AK$4,MAX(AK$1:AK769)+1,"")</f>
        <v/>
      </c>
      <c r="AL770" s="7" t="str">
        <f>IF($J770=AL$4,MAX(AL$1:AL769)+1,"")</f>
        <v/>
      </c>
      <c r="AM770" s="7" t="str">
        <f>IF($J770=AM$4,MAX(AM$1:AM769)+1,"")</f>
        <v/>
      </c>
      <c r="AN770" s="7" t="str">
        <f>IF($J770=AN$4,MAX(AN$1:AN769)+1,"")</f>
        <v/>
      </c>
      <c r="AO770" s="7" t="str">
        <f>IF($J770=AO$4,MAX(AO$1:AO769)+1,"")</f>
        <v/>
      </c>
      <c r="AP770" s="7" t="str">
        <f>IF($J770=AP$4,MAX(AP$1:AP769)+1,"")</f>
        <v/>
      </c>
      <c r="AQ770" s="7" t="str">
        <f>IF($J770=AQ$4,MAX(AQ$1:AQ769)+1,"")</f>
        <v/>
      </c>
      <c r="AR770" s="7" t="str">
        <f>IF($J770=AR$4,MAX(AR$1:AR769)+1,"")</f>
        <v/>
      </c>
      <c r="AS770" s="7" t="str">
        <f>IF($J770=AS$4,MAX(AS$1:AS769)+1,"")</f>
        <v/>
      </c>
      <c r="AT770" s="7" t="str">
        <f>IF($J770=AT$4,MAX(AT$1:AT769)+1,"")</f>
        <v/>
      </c>
      <c r="AU770" s="7" t="str">
        <f>IF($J770=AU$4,MAX(AU$1:AU769)+1,"")</f>
        <v/>
      </c>
      <c r="AV770" s="7" t="str">
        <f>IF($J770=AV$4,MAX(AV$1:AV769)+1,"")</f>
        <v/>
      </c>
      <c r="AW770" s="7" t="str">
        <f>IF($J770=AW$4,MAX(AW$1:AW769)+1,"")</f>
        <v/>
      </c>
      <c r="AX770" s="7" t="str">
        <f>IF($J770=AX$4,MAX(AX$1:AX769)+1,"")</f>
        <v/>
      </c>
      <c r="AY770" s="7" t="str">
        <f>IF($J770=AY$4,MAX(AY$1:AY769)+1,"")</f>
        <v/>
      </c>
      <c r="AZ770" s="7" t="str">
        <f>IF($J770=AZ$4,MAX(AZ$1:AZ769)+1,"")</f>
        <v/>
      </c>
      <c r="BA770" s="7" t="str">
        <f>IF($J770=BA$4,MAX(BA$1:BA769)+1,"")</f>
        <v/>
      </c>
      <c r="BB770" s="7" t="str">
        <f>IF($J770=BB$4,MAX(BB$1:BB769)+1,"")</f>
        <v/>
      </c>
      <c r="BC770" s="7" t="str">
        <f>IF($J770=BC$4,MAX(BC$1:BC769)+1,"")</f>
        <v/>
      </c>
      <c r="BD770" s="7" t="str">
        <f>IF($J770=BD$4,MAX(BD$1:BD769)+1,"")</f>
        <v/>
      </c>
      <c r="BE770" s="7" t="str">
        <f>IF($J770=BE$4,MAX(BE$1:BE769)+1,"")</f>
        <v/>
      </c>
      <c r="BF770" s="7" t="str">
        <f>IF($J770=BF$4,MAX(BF$1:BF769)+1,"")</f>
        <v/>
      </c>
      <c r="BG770" s="7" t="str">
        <f>IF($J770=BG$4,MAX(BG$1:BG769)+1,"")</f>
        <v/>
      </c>
      <c r="BH770" s="7" t="str">
        <f>IF($J770=BH$4,MAX(BH$1:BH769)+1,"")</f>
        <v/>
      </c>
      <c r="BI770" s="6">
        <f t="shared" si="48"/>
        <v>0</v>
      </c>
    </row>
    <row r="771" spans="1:61">
      <c r="A771" s="6" t="str">
        <f t="shared" si="50"/>
        <v>-</v>
      </c>
      <c r="B771" s="6" t="str">
        <f t="shared" si="49"/>
        <v>--0</v>
      </c>
      <c r="J771" s="7" t="str">
        <f>IF(K771='วิชา-ชั้นที่สอน'!$B$17,'วิชา-ชั้นที่สอน'!$A$17,IF(K771='วิชา-ชั้นที่สอน'!$B$18,'วิชา-ชั้นที่สอน'!$A$18,IF(K771='วิชา-ชั้นที่สอน'!$B$19,'วิชา-ชั้นที่สอน'!$A$19,IF(K771='วิชา-ชั้นที่สอน'!$B$20,'วิชา-ชั้นที่สอน'!$A$20,IF(K771='วิชา-ชั้นที่สอน'!$B$21,'วิชา-ชั้นที่สอน'!$A$21,IF(K771='วิชา-ชั้นที่สอน'!$B$22,'วิชา-ชั้นที่สอน'!$A$22,IF(K771='วิชา-ชั้นที่สอน'!$B$23,'วิชา-ชั้นที่สอน'!$A$23,"-")))))))</f>
        <v>-</v>
      </c>
      <c r="L771" s="7" t="str">
        <f>IF(J771=0,"",IF(J771="-","",IF(J771="","",VLOOKUP(J771,'วิชา-ชั้นที่สอน'!$A$3:$F$59,3,FALSE))))</f>
        <v/>
      </c>
      <c r="M771" s="7" t="str">
        <f>IF(L771=$M$4,MAX(M$1:$M770)+1,"")</f>
        <v/>
      </c>
      <c r="N771" s="7" t="str">
        <f>IF($L771=N$4,MAX(N$1:N770)+1,"")</f>
        <v/>
      </c>
      <c r="O771" s="7" t="str">
        <f>IF($L771=O$4,MAX(O$1:O770)+1,"")</f>
        <v/>
      </c>
      <c r="P771" s="7" t="str">
        <f>IF($L771=P$4,MAX(P$1:P770)+1,"")</f>
        <v/>
      </c>
      <c r="Q771" s="7" t="str">
        <f>IF($L771=Q$4,MAX(Q$1:Q770)+1,"")</f>
        <v/>
      </c>
      <c r="R771" s="7" t="str">
        <f>IF($L771=R$4,MAX(R$1:R770)+1,"")</f>
        <v/>
      </c>
      <c r="S771" s="7" t="str">
        <f>IF($L771=S$4,MAX(S$1:S770)+1,"")</f>
        <v/>
      </c>
      <c r="T771" s="7" t="str">
        <f>IF($L771=T$4,MAX(T$1:T770)+1,"")</f>
        <v/>
      </c>
      <c r="U771" s="7" t="str">
        <f>IF($L771=U$4,MAX(U$1:U770)+1,"")</f>
        <v/>
      </c>
      <c r="V771" s="6">
        <f t="shared" si="47"/>
        <v>0</v>
      </c>
      <c r="X771" s="7" t="str">
        <f>IF($J771=X$4,MAX(X$1:X770)+1,"")</f>
        <v/>
      </c>
      <c r="Y771" s="7" t="str">
        <f>IF($J771=Y$4,MAX(Y$1:Y770)+1,"")</f>
        <v/>
      </c>
      <c r="Z771" s="7" t="str">
        <f>IF($J771=Z$4,MAX(Z$1:Z770)+1,"")</f>
        <v/>
      </c>
      <c r="AA771" s="7" t="str">
        <f>IF($J771=AA$4,MAX(AA$1:AA770)+1,"")</f>
        <v/>
      </c>
      <c r="AB771" s="7" t="str">
        <f>IF($J771=AB$4,MAX(AB$1:AB770)+1,"")</f>
        <v/>
      </c>
      <c r="AC771" s="7" t="str">
        <f>IF($J771=AC$4,MAX(AC$1:AC770)+1,"")</f>
        <v/>
      </c>
      <c r="AD771" s="7" t="str">
        <f>IF($J771=AD$4,MAX(AD$1:AD770)+1,"")</f>
        <v/>
      </c>
      <c r="AE771" s="7" t="str">
        <f>IF($J771=AE$4,MAX(AE$1:AE770)+1,"")</f>
        <v/>
      </c>
      <c r="AF771" s="7" t="str">
        <f>IF($J771=AF$4,MAX(AF$1:AF770)+1,"")</f>
        <v/>
      </c>
      <c r="AG771" s="7" t="str">
        <f>IF($J771=AG$4,MAX(AG$1:AG770)+1,"")</f>
        <v/>
      </c>
      <c r="AH771" s="7" t="str">
        <f>IF($J771=AH$4,MAX(AH$1:AH770)+1,"")</f>
        <v/>
      </c>
      <c r="AI771" s="7" t="str">
        <f>IF($J771=AI$4,MAX(AI$1:AI770)+1,"")</f>
        <v/>
      </c>
      <c r="AJ771" s="7" t="str">
        <f>IF($J771=AJ$4,MAX(AJ$1:AJ770)+1,"")</f>
        <v/>
      </c>
      <c r="AK771" s="7" t="str">
        <f>IF($J771=AK$4,MAX(AK$1:AK770)+1,"")</f>
        <v/>
      </c>
      <c r="AL771" s="7" t="str">
        <f>IF($J771=AL$4,MAX(AL$1:AL770)+1,"")</f>
        <v/>
      </c>
      <c r="AM771" s="7" t="str">
        <f>IF($J771=AM$4,MAX(AM$1:AM770)+1,"")</f>
        <v/>
      </c>
      <c r="AN771" s="7" t="str">
        <f>IF($J771=AN$4,MAX(AN$1:AN770)+1,"")</f>
        <v/>
      </c>
      <c r="AO771" s="7" t="str">
        <f>IF($J771=AO$4,MAX(AO$1:AO770)+1,"")</f>
        <v/>
      </c>
      <c r="AP771" s="7" t="str">
        <f>IF($J771=AP$4,MAX(AP$1:AP770)+1,"")</f>
        <v/>
      </c>
      <c r="AQ771" s="7" t="str">
        <f>IF($J771=AQ$4,MAX(AQ$1:AQ770)+1,"")</f>
        <v/>
      </c>
      <c r="AR771" s="7" t="str">
        <f>IF($J771=AR$4,MAX(AR$1:AR770)+1,"")</f>
        <v/>
      </c>
      <c r="AS771" s="7" t="str">
        <f>IF($J771=AS$4,MAX(AS$1:AS770)+1,"")</f>
        <v/>
      </c>
      <c r="AT771" s="7" t="str">
        <f>IF($J771=AT$4,MAX(AT$1:AT770)+1,"")</f>
        <v/>
      </c>
      <c r="AU771" s="7" t="str">
        <f>IF($J771=AU$4,MAX(AU$1:AU770)+1,"")</f>
        <v/>
      </c>
      <c r="AV771" s="7" t="str">
        <f>IF($J771=AV$4,MAX(AV$1:AV770)+1,"")</f>
        <v/>
      </c>
      <c r="AW771" s="7" t="str">
        <f>IF($J771=AW$4,MAX(AW$1:AW770)+1,"")</f>
        <v/>
      </c>
      <c r="AX771" s="7" t="str">
        <f>IF($J771=AX$4,MAX(AX$1:AX770)+1,"")</f>
        <v/>
      </c>
      <c r="AY771" s="7" t="str">
        <f>IF($J771=AY$4,MAX(AY$1:AY770)+1,"")</f>
        <v/>
      </c>
      <c r="AZ771" s="7" t="str">
        <f>IF($J771=AZ$4,MAX(AZ$1:AZ770)+1,"")</f>
        <v/>
      </c>
      <c r="BA771" s="7" t="str">
        <f>IF($J771=BA$4,MAX(BA$1:BA770)+1,"")</f>
        <v/>
      </c>
      <c r="BB771" s="7" t="str">
        <f>IF($J771=BB$4,MAX(BB$1:BB770)+1,"")</f>
        <v/>
      </c>
      <c r="BC771" s="7" t="str">
        <f>IF($J771=BC$4,MAX(BC$1:BC770)+1,"")</f>
        <v/>
      </c>
      <c r="BD771" s="7" t="str">
        <f>IF($J771=BD$4,MAX(BD$1:BD770)+1,"")</f>
        <v/>
      </c>
      <c r="BE771" s="7" t="str">
        <f>IF($J771=BE$4,MAX(BE$1:BE770)+1,"")</f>
        <v/>
      </c>
      <c r="BF771" s="7" t="str">
        <f>IF($J771=BF$4,MAX(BF$1:BF770)+1,"")</f>
        <v/>
      </c>
      <c r="BG771" s="7" t="str">
        <f>IF($J771=BG$4,MAX(BG$1:BG770)+1,"")</f>
        <v/>
      </c>
      <c r="BH771" s="7" t="str">
        <f>IF($J771=BH$4,MAX(BH$1:BH770)+1,"")</f>
        <v/>
      </c>
      <c r="BI771" s="6">
        <f t="shared" si="48"/>
        <v>0</v>
      </c>
    </row>
    <row r="772" spans="1:61">
      <c r="A772" s="6" t="str">
        <f t="shared" si="50"/>
        <v>-</v>
      </c>
      <c r="B772" s="6" t="str">
        <f t="shared" si="49"/>
        <v>--0</v>
      </c>
      <c r="J772" s="7" t="str">
        <f>IF(K772='วิชา-ชั้นที่สอน'!$B$17,'วิชา-ชั้นที่สอน'!$A$17,IF(K772='วิชา-ชั้นที่สอน'!$B$18,'วิชา-ชั้นที่สอน'!$A$18,IF(K772='วิชา-ชั้นที่สอน'!$B$19,'วิชา-ชั้นที่สอน'!$A$19,IF(K772='วิชา-ชั้นที่สอน'!$B$20,'วิชา-ชั้นที่สอน'!$A$20,IF(K772='วิชา-ชั้นที่สอน'!$B$21,'วิชา-ชั้นที่สอน'!$A$21,IF(K772='วิชา-ชั้นที่สอน'!$B$22,'วิชา-ชั้นที่สอน'!$A$22,IF(K772='วิชา-ชั้นที่สอน'!$B$23,'วิชา-ชั้นที่สอน'!$A$23,"-")))))))</f>
        <v>-</v>
      </c>
      <c r="L772" s="7" t="str">
        <f>IF(J772=0,"",IF(J772="-","",IF(J772="","",VLOOKUP(J772,'วิชา-ชั้นที่สอน'!$A$3:$F$59,3,FALSE))))</f>
        <v/>
      </c>
      <c r="M772" s="7" t="str">
        <f>IF(L772=$M$4,MAX(M$1:$M771)+1,"")</f>
        <v/>
      </c>
      <c r="N772" s="7" t="str">
        <f>IF($L772=N$4,MAX(N$1:N771)+1,"")</f>
        <v/>
      </c>
      <c r="O772" s="7" t="str">
        <f>IF($L772=O$4,MAX(O$1:O771)+1,"")</f>
        <v/>
      </c>
      <c r="P772" s="7" t="str">
        <f>IF($L772=P$4,MAX(P$1:P771)+1,"")</f>
        <v/>
      </c>
      <c r="Q772" s="7" t="str">
        <f>IF($L772=Q$4,MAX(Q$1:Q771)+1,"")</f>
        <v/>
      </c>
      <c r="R772" s="7" t="str">
        <f>IF($L772=R$4,MAX(R$1:R771)+1,"")</f>
        <v/>
      </c>
      <c r="S772" s="7" t="str">
        <f>IF($L772=S$4,MAX(S$1:S771)+1,"")</f>
        <v/>
      </c>
      <c r="T772" s="7" t="str">
        <f>IF($L772=T$4,MAX(T$1:T771)+1,"")</f>
        <v/>
      </c>
      <c r="U772" s="7" t="str">
        <f>IF($L772=U$4,MAX(U$1:U771)+1,"")</f>
        <v/>
      </c>
      <c r="V772" s="6">
        <f t="shared" si="47"/>
        <v>0</v>
      </c>
      <c r="X772" s="7" t="str">
        <f>IF($J772=X$4,MAX(X$1:X771)+1,"")</f>
        <v/>
      </c>
      <c r="Y772" s="7" t="str">
        <f>IF($J772=Y$4,MAX(Y$1:Y771)+1,"")</f>
        <v/>
      </c>
      <c r="Z772" s="7" t="str">
        <f>IF($J772=Z$4,MAX(Z$1:Z771)+1,"")</f>
        <v/>
      </c>
      <c r="AA772" s="7" t="str">
        <f>IF($J772=AA$4,MAX(AA$1:AA771)+1,"")</f>
        <v/>
      </c>
      <c r="AB772" s="7" t="str">
        <f>IF($J772=AB$4,MAX(AB$1:AB771)+1,"")</f>
        <v/>
      </c>
      <c r="AC772" s="7" t="str">
        <f>IF($J772=AC$4,MAX(AC$1:AC771)+1,"")</f>
        <v/>
      </c>
      <c r="AD772" s="7" t="str">
        <f>IF($J772=AD$4,MAX(AD$1:AD771)+1,"")</f>
        <v/>
      </c>
      <c r="AE772" s="7" t="str">
        <f>IF($J772=AE$4,MAX(AE$1:AE771)+1,"")</f>
        <v/>
      </c>
      <c r="AF772" s="7" t="str">
        <f>IF($J772=AF$4,MAX(AF$1:AF771)+1,"")</f>
        <v/>
      </c>
      <c r="AG772" s="7" t="str">
        <f>IF($J772=AG$4,MAX(AG$1:AG771)+1,"")</f>
        <v/>
      </c>
      <c r="AH772" s="7" t="str">
        <f>IF($J772=AH$4,MAX(AH$1:AH771)+1,"")</f>
        <v/>
      </c>
      <c r="AI772" s="7" t="str">
        <f>IF($J772=AI$4,MAX(AI$1:AI771)+1,"")</f>
        <v/>
      </c>
      <c r="AJ772" s="7" t="str">
        <f>IF($J772=AJ$4,MAX(AJ$1:AJ771)+1,"")</f>
        <v/>
      </c>
      <c r="AK772" s="7" t="str">
        <f>IF($J772=AK$4,MAX(AK$1:AK771)+1,"")</f>
        <v/>
      </c>
      <c r="AL772" s="7" t="str">
        <f>IF($J772=AL$4,MAX(AL$1:AL771)+1,"")</f>
        <v/>
      </c>
      <c r="AM772" s="7" t="str">
        <f>IF($J772=AM$4,MAX(AM$1:AM771)+1,"")</f>
        <v/>
      </c>
      <c r="AN772" s="7" t="str">
        <f>IF($J772=AN$4,MAX(AN$1:AN771)+1,"")</f>
        <v/>
      </c>
      <c r="AO772" s="7" t="str">
        <f>IF($J772=AO$4,MAX(AO$1:AO771)+1,"")</f>
        <v/>
      </c>
      <c r="AP772" s="7" t="str">
        <f>IF($J772=AP$4,MAX(AP$1:AP771)+1,"")</f>
        <v/>
      </c>
      <c r="AQ772" s="7" t="str">
        <f>IF($J772=AQ$4,MAX(AQ$1:AQ771)+1,"")</f>
        <v/>
      </c>
      <c r="AR772" s="7" t="str">
        <f>IF($J772=AR$4,MAX(AR$1:AR771)+1,"")</f>
        <v/>
      </c>
      <c r="AS772" s="7" t="str">
        <f>IF($J772=AS$4,MAX(AS$1:AS771)+1,"")</f>
        <v/>
      </c>
      <c r="AT772" s="7" t="str">
        <f>IF($J772=AT$4,MAX(AT$1:AT771)+1,"")</f>
        <v/>
      </c>
      <c r="AU772" s="7" t="str">
        <f>IF($J772=AU$4,MAX(AU$1:AU771)+1,"")</f>
        <v/>
      </c>
      <c r="AV772" s="7" t="str">
        <f>IF($J772=AV$4,MAX(AV$1:AV771)+1,"")</f>
        <v/>
      </c>
      <c r="AW772" s="7" t="str">
        <f>IF($J772=AW$4,MAX(AW$1:AW771)+1,"")</f>
        <v/>
      </c>
      <c r="AX772" s="7" t="str">
        <f>IF($J772=AX$4,MAX(AX$1:AX771)+1,"")</f>
        <v/>
      </c>
      <c r="AY772" s="7" t="str">
        <f>IF($J772=AY$4,MAX(AY$1:AY771)+1,"")</f>
        <v/>
      </c>
      <c r="AZ772" s="7" t="str">
        <f>IF($J772=AZ$4,MAX(AZ$1:AZ771)+1,"")</f>
        <v/>
      </c>
      <c r="BA772" s="7" t="str">
        <f>IF($J772=BA$4,MAX(BA$1:BA771)+1,"")</f>
        <v/>
      </c>
      <c r="BB772" s="7" t="str">
        <f>IF($J772=BB$4,MAX(BB$1:BB771)+1,"")</f>
        <v/>
      </c>
      <c r="BC772" s="7" t="str">
        <f>IF($J772=BC$4,MAX(BC$1:BC771)+1,"")</f>
        <v/>
      </c>
      <c r="BD772" s="7" t="str">
        <f>IF($J772=BD$4,MAX(BD$1:BD771)+1,"")</f>
        <v/>
      </c>
      <c r="BE772" s="7" t="str">
        <f>IF($J772=BE$4,MAX(BE$1:BE771)+1,"")</f>
        <v/>
      </c>
      <c r="BF772" s="7" t="str">
        <f>IF($J772=BF$4,MAX(BF$1:BF771)+1,"")</f>
        <v/>
      </c>
      <c r="BG772" s="7" t="str">
        <f>IF($J772=BG$4,MAX(BG$1:BG771)+1,"")</f>
        <v/>
      </c>
      <c r="BH772" s="7" t="str">
        <f>IF($J772=BH$4,MAX(BH$1:BH771)+1,"")</f>
        <v/>
      </c>
      <c r="BI772" s="6">
        <f t="shared" si="48"/>
        <v>0</v>
      </c>
    </row>
    <row r="773" spans="1:61">
      <c r="A773" s="6" t="str">
        <f t="shared" si="50"/>
        <v>-</v>
      </c>
      <c r="B773" s="6" t="str">
        <f t="shared" si="49"/>
        <v>--0</v>
      </c>
      <c r="J773" s="7" t="str">
        <f>IF(K773='วิชา-ชั้นที่สอน'!$B$17,'วิชา-ชั้นที่สอน'!$A$17,IF(K773='วิชา-ชั้นที่สอน'!$B$18,'วิชา-ชั้นที่สอน'!$A$18,IF(K773='วิชา-ชั้นที่สอน'!$B$19,'วิชา-ชั้นที่สอน'!$A$19,IF(K773='วิชา-ชั้นที่สอน'!$B$20,'วิชา-ชั้นที่สอน'!$A$20,IF(K773='วิชา-ชั้นที่สอน'!$B$21,'วิชา-ชั้นที่สอน'!$A$21,IF(K773='วิชา-ชั้นที่สอน'!$B$22,'วิชา-ชั้นที่สอน'!$A$22,IF(K773='วิชา-ชั้นที่สอน'!$B$23,'วิชา-ชั้นที่สอน'!$A$23,"-")))))))</f>
        <v>-</v>
      </c>
      <c r="L773" s="7" t="str">
        <f>IF(J773=0,"",IF(J773="-","",IF(J773="","",VLOOKUP(J773,'วิชา-ชั้นที่สอน'!$A$3:$F$59,3,FALSE))))</f>
        <v/>
      </c>
      <c r="M773" s="7" t="str">
        <f>IF(L773=$M$4,MAX(M$1:$M772)+1,"")</f>
        <v/>
      </c>
      <c r="N773" s="7" t="str">
        <f>IF($L773=N$4,MAX(N$1:N772)+1,"")</f>
        <v/>
      </c>
      <c r="O773" s="7" t="str">
        <f>IF($L773=O$4,MAX(O$1:O772)+1,"")</f>
        <v/>
      </c>
      <c r="P773" s="7" t="str">
        <f>IF($L773=P$4,MAX(P$1:P772)+1,"")</f>
        <v/>
      </c>
      <c r="Q773" s="7" t="str">
        <f>IF($L773=Q$4,MAX(Q$1:Q772)+1,"")</f>
        <v/>
      </c>
      <c r="R773" s="7" t="str">
        <f>IF($L773=R$4,MAX(R$1:R772)+1,"")</f>
        <v/>
      </c>
      <c r="S773" s="7" t="str">
        <f>IF($L773=S$4,MAX(S$1:S772)+1,"")</f>
        <v/>
      </c>
      <c r="T773" s="7" t="str">
        <f>IF($L773=T$4,MAX(T$1:T772)+1,"")</f>
        <v/>
      </c>
      <c r="U773" s="7" t="str">
        <f>IF($L773=U$4,MAX(U$1:U772)+1,"")</f>
        <v/>
      </c>
      <c r="V773" s="6">
        <f t="shared" si="47"/>
        <v>0</v>
      </c>
      <c r="X773" s="7" t="str">
        <f>IF($J773=X$4,MAX(X$1:X772)+1,"")</f>
        <v/>
      </c>
      <c r="Y773" s="7" t="str">
        <f>IF($J773=Y$4,MAX(Y$1:Y772)+1,"")</f>
        <v/>
      </c>
      <c r="Z773" s="7" t="str">
        <f>IF($J773=Z$4,MAX(Z$1:Z772)+1,"")</f>
        <v/>
      </c>
      <c r="AA773" s="7" t="str">
        <f>IF($J773=AA$4,MAX(AA$1:AA772)+1,"")</f>
        <v/>
      </c>
      <c r="AB773" s="7" t="str">
        <f>IF($J773=AB$4,MAX(AB$1:AB772)+1,"")</f>
        <v/>
      </c>
      <c r="AC773" s="7" t="str">
        <f>IF($J773=AC$4,MAX(AC$1:AC772)+1,"")</f>
        <v/>
      </c>
      <c r="AD773" s="7" t="str">
        <f>IF($J773=AD$4,MAX(AD$1:AD772)+1,"")</f>
        <v/>
      </c>
      <c r="AE773" s="7" t="str">
        <f>IF($J773=AE$4,MAX(AE$1:AE772)+1,"")</f>
        <v/>
      </c>
      <c r="AF773" s="7" t="str">
        <f>IF($J773=AF$4,MAX(AF$1:AF772)+1,"")</f>
        <v/>
      </c>
      <c r="AG773" s="7" t="str">
        <f>IF($J773=AG$4,MAX(AG$1:AG772)+1,"")</f>
        <v/>
      </c>
      <c r="AH773" s="7" t="str">
        <f>IF($J773=AH$4,MAX(AH$1:AH772)+1,"")</f>
        <v/>
      </c>
      <c r="AI773" s="7" t="str">
        <f>IF($J773=AI$4,MAX(AI$1:AI772)+1,"")</f>
        <v/>
      </c>
      <c r="AJ773" s="7" t="str">
        <f>IF($J773=AJ$4,MAX(AJ$1:AJ772)+1,"")</f>
        <v/>
      </c>
      <c r="AK773" s="7" t="str">
        <f>IF($J773=AK$4,MAX(AK$1:AK772)+1,"")</f>
        <v/>
      </c>
      <c r="AL773" s="7" t="str">
        <f>IF($J773=AL$4,MAX(AL$1:AL772)+1,"")</f>
        <v/>
      </c>
      <c r="AM773" s="7" t="str">
        <f>IF($J773=AM$4,MAX(AM$1:AM772)+1,"")</f>
        <v/>
      </c>
      <c r="AN773" s="7" t="str">
        <f>IF($J773=AN$4,MAX(AN$1:AN772)+1,"")</f>
        <v/>
      </c>
      <c r="AO773" s="7" t="str">
        <f>IF($J773=AO$4,MAX(AO$1:AO772)+1,"")</f>
        <v/>
      </c>
      <c r="AP773" s="7" t="str">
        <f>IF($J773=AP$4,MAX(AP$1:AP772)+1,"")</f>
        <v/>
      </c>
      <c r="AQ773" s="7" t="str">
        <f>IF($J773=AQ$4,MAX(AQ$1:AQ772)+1,"")</f>
        <v/>
      </c>
      <c r="AR773" s="7" t="str">
        <f>IF($J773=AR$4,MAX(AR$1:AR772)+1,"")</f>
        <v/>
      </c>
      <c r="AS773" s="7" t="str">
        <f>IF($J773=AS$4,MAX(AS$1:AS772)+1,"")</f>
        <v/>
      </c>
      <c r="AT773" s="7" t="str">
        <f>IF($J773=AT$4,MAX(AT$1:AT772)+1,"")</f>
        <v/>
      </c>
      <c r="AU773" s="7" t="str">
        <f>IF($J773=AU$4,MAX(AU$1:AU772)+1,"")</f>
        <v/>
      </c>
      <c r="AV773" s="7" t="str">
        <f>IF($J773=AV$4,MAX(AV$1:AV772)+1,"")</f>
        <v/>
      </c>
      <c r="AW773" s="7" t="str">
        <f>IF($J773=AW$4,MAX(AW$1:AW772)+1,"")</f>
        <v/>
      </c>
      <c r="AX773" s="7" t="str">
        <f>IF($J773=AX$4,MAX(AX$1:AX772)+1,"")</f>
        <v/>
      </c>
      <c r="AY773" s="7" t="str">
        <f>IF($J773=AY$4,MAX(AY$1:AY772)+1,"")</f>
        <v/>
      </c>
      <c r="AZ773" s="7" t="str">
        <f>IF($J773=AZ$4,MAX(AZ$1:AZ772)+1,"")</f>
        <v/>
      </c>
      <c r="BA773" s="7" t="str">
        <f>IF($J773=BA$4,MAX(BA$1:BA772)+1,"")</f>
        <v/>
      </c>
      <c r="BB773" s="7" t="str">
        <f>IF($J773=BB$4,MAX(BB$1:BB772)+1,"")</f>
        <v/>
      </c>
      <c r="BC773" s="7" t="str">
        <f>IF($J773=BC$4,MAX(BC$1:BC772)+1,"")</f>
        <v/>
      </c>
      <c r="BD773" s="7" t="str">
        <f>IF($J773=BD$4,MAX(BD$1:BD772)+1,"")</f>
        <v/>
      </c>
      <c r="BE773" s="7" t="str">
        <f>IF($J773=BE$4,MAX(BE$1:BE772)+1,"")</f>
        <v/>
      </c>
      <c r="BF773" s="7" t="str">
        <f>IF($J773=BF$4,MAX(BF$1:BF772)+1,"")</f>
        <v/>
      </c>
      <c r="BG773" s="7" t="str">
        <f>IF($J773=BG$4,MAX(BG$1:BG772)+1,"")</f>
        <v/>
      </c>
      <c r="BH773" s="7" t="str">
        <f>IF($J773=BH$4,MAX(BH$1:BH772)+1,"")</f>
        <v/>
      </c>
      <c r="BI773" s="6">
        <f t="shared" si="48"/>
        <v>0</v>
      </c>
    </row>
    <row r="774" spans="1:61">
      <c r="A774" s="6" t="str">
        <f t="shared" si="50"/>
        <v>-</v>
      </c>
      <c r="B774" s="6" t="str">
        <f t="shared" si="49"/>
        <v>--0</v>
      </c>
      <c r="J774" s="7" t="str">
        <f>IF(K774='วิชา-ชั้นที่สอน'!$B$17,'วิชา-ชั้นที่สอน'!$A$17,IF(K774='วิชา-ชั้นที่สอน'!$B$18,'วิชา-ชั้นที่สอน'!$A$18,IF(K774='วิชา-ชั้นที่สอน'!$B$19,'วิชา-ชั้นที่สอน'!$A$19,IF(K774='วิชา-ชั้นที่สอน'!$B$20,'วิชา-ชั้นที่สอน'!$A$20,IF(K774='วิชา-ชั้นที่สอน'!$B$21,'วิชา-ชั้นที่สอน'!$A$21,IF(K774='วิชา-ชั้นที่สอน'!$B$22,'วิชา-ชั้นที่สอน'!$A$22,IF(K774='วิชา-ชั้นที่สอน'!$B$23,'วิชา-ชั้นที่สอน'!$A$23,"-")))))))</f>
        <v>-</v>
      </c>
      <c r="L774" s="7" t="str">
        <f>IF(J774=0,"",IF(J774="-","",IF(J774="","",VLOOKUP(J774,'วิชา-ชั้นที่สอน'!$A$3:$F$59,3,FALSE))))</f>
        <v/>
      </c>
      <c r="M774" s="7" t="str">
        <f>IF(L774=$M$4,MAX(M$1:$M773)+1,"")</f>
        <v/>
      </c>
      <c r="N774" s="7" t="str">
        <f>IF($L774=N$4,MAX(N$1:N773)+1,"")</f>
        <v/>
      </c>
      <c r="O774" s="7" t="str">
        <f>IF($L774=O$4,MAX(O$1:O773)+1,"")</f>
        <v/>
      </c>
      <c r="P774" s="7" t="str">
        <f>IF($L774=P$4,MAX(P$1:P773)+1,"")</f>
        <v/>
      </c>
      <c r="Q774" s="7" t="str">
        <f>IF($L774=Q$4,MAX(Q$1:Q773)+1,"")</f>
        <v/>
      </c>
      <c r="R774" s="7" t="str">
        <f>IF($L774=R$4,MAX(R$1:R773)+1,"")</f>
        <v/>
      </c>
      <c r="S774" s="7" t="str">
        <f>IF($L774=S$4,MAX(S$1:S773)+1,"")</f>
        <v/>
      </c>
      <c r="T774" s="7" t="str">
        <f>IF($L774=T$4,MAX(T$1:T773)+1,"")</f>
        <v/>
      </c>
      <c r="U774" s="7" t="str">
        <f>IF($L774=U$4,MAX(U$1:U773)+1,"")</f>
        <v/>
      </c>
      <c r="V774" s="6">
        <f t="shared" ref="V774:V810" si="51">SUM(M774:U774)</f>
        <v>0</v>
      </c>
      <c r="X774" s="7" t="str">
        <f>IF($J774=X$4,MAX(X$1:X773)+1,"")</f>
        <v/>
      </c>
      <c r="Y774" s="7" t="str">
        <f>IF($J774=Y$4,MAX(Y$1:Y773)+1,"")</f>
        <v/>
      </c>
      <c r="Z774" s="7" t="str">
        <f>IF($J774=Z$4,MAX(Z$1:Z773)+1,"")</f>
        <v/>
      </c>
      <c r="AA774" s="7" t="str">
        <f>IF($J774=AA$4,MAX(AA$1:AA773)+1,"")</f>
        <v/>
      </c>
      <c r="AB774" s="7" t="str">
        <f>IF($J774=AB$4,MAX(AB$1:AB773)+1,"")</f>
        <v/>
      </c>
      <c r="AC774" s="7" t="str">
        <f>IF($J774=AC$4,MAX(AC$1:AC773)+1,"")</f>
        <v/>
      </c>
      <c r="AD774" s="7" t="str">
        <f>IF($J774=AD$4,MAX(AD$1:AD773)+1,"")</f>
        <v/>
      </c>
      <c r="AE774" s="7" t="str">
        <f>IF($J774=AE$4,MAX(AE$1:AE773)+1,"")</f>
        <v/>
      </c>
      <c r="AF774" s="7" t="str">
        <f>IF($J774=AF$4,MAX(AF$1:AF773)+1,"")</f>
        <v/>
      </c>
      <c r="AG774" s="7" t="str">
        <f>IF($J774=AG$4,MAX(AG$1:AG773)+1,"")</f>
        <v/>
      </c>
      <c r="AH774" s="7" t="str">
        <f>IF($J774=AH$4,MAX(AH$1:AH773)+1,"")</f>
        <v/>
      </c>
      <c r="AI774" s="7" t="str">
        <f>IF($J774=AI$4,MAX(AI$1:AI773)+1,"")</f>
        <v/>
      </c>
      <c r="AJ774" s="7" t="str">
        <f>IF($J774=AJ$4,MAX(AJ$1:AJ773)+1,"")</f>
        <v/>
      </c>
      <c r="AK774" s="7" t="str">
        <f>IF($J774=AK$4,MAX(AK$1:AK773)+1,"")</f>
        <v/>
      </c>
      <c r="AL774" s="7" t="str">
        <f>IF($J774=AL$4,MAX(AL$1:AL773)+1,"")</f>
        <v/>
      </c>
      <c r="AM774" s="7" t="str">
        <f>IF($J774=AM$4,MAX(AM$1:AM773)+1,"")</f>
        <v/>
      </c>
      <c r="AN774" s="7" t="str">
        <f>IF($J774=AN$4,MAX(AN$1:AN773)+1,"")</f>
        <v/>
      </c>
      <c r="AO774" s="7" t="str">
        <f>IF($J774=AO$4,MAX(AO$1:AO773)+1,"")</f>
        <v/>
      </c>
      <c r="AP774" s="7" t="str">
        <f>IF($J774=AP$4,MAX(AP$1:AP773)+1,"")</f>
        <v/>
      </c>
      <c r="AQ774" s="7" t="str">
        <f>IF($J774=AQ$4,MAX(AQ$1:AQ773)+1,"")</f>
        <v/>
      </c>
      <c r="AR774" s="7" t="str">
        <f>IF($J774=AR$4,MAX(AR$1:AR773)+1,"")</f>
        <v/>
      </c>
      <c r="AS774" s="7" t="str">
        <f>IF($J774=AS$4,MAX(AS$1:AS773)+1,"")</f>
        <v/>
      </c>
      <c r="AT774" s="7" t="str">
        <f>IF($J774=AT$4,MAX(AT$1:AT773)+1,"")</f>
        <v/>
      </c>
      <c r="AU774" s="7" t="str">
        <f>IF($J774=AU$4,MAX(AU$1:AU773)+1,"")</f>
        <v/>
      </c>
      <c r="AV774" s="7" t="str">
        <f>IF($J774=AV$4,MAX(AV$1:AV773)+1,"")</f>
        <v/>
      </c>
      <c r="AW774" s="7" t="str">
        <f>IF($J774=AW$4,MAX(AW$1:AW773)+1,"")</f>
        <v/>
      </c>
      <c r="AX774" s="7" t="str">
        <f>IF($J774=AX$4,MAX(AX$1:AX773)+1,"")</f>
        <v/>
      </c>
      <c r="AY774" s="7" t="str">
        <f>IF($J774=AY$4,MAX(AY$1:AY773)+1,"")</f>
        <v/>
      </c>
      <c r="AZ774" s="7" t="str">
        <f>IF($J774=AZ$4,MAX(AZ$1:AZ773)+1,"")</f>
        <v/>
      </c>
      <c r="BA774" s="7" t="str">
        <f>IF($J774=BA$4,MAX(BA$1:BA773)+1,"")</f>
        <v/>
      </c>
      <c r="BB774" s="7" t="str">
        <f>IF($J774=BB$4,MAX(BB$1:BB773)+1,"")</f>
        <v/>
      </c>
      <c r="BC774" s="7" t="str">
        <f>IF($J774=BC$4,MAX(BC$1:BC773)+1,"")</f>
        <v/>
      </c>
      <c r="BD774" s="7" t="str">
        <f>IF($J774=BD$4,MAX(BD$1:BD773)+1,"")</f>
        <v/>
      </c>
      <c r="BE774" s="7" t="str">
        <f>IF($J774=BE$4,MAX(BE$1:BE773)+1,"")</f>
        <v/>
      </c>
      <c r="BF774" s="7" t="str">
        <f>IF($J774=BF$4,MAX(BF$1:BF773)+1,"")</f>
        <v/>
      </c>
      <c r="BG774" s="7" t="str">
        <f>IF($J774=BG$4,MAX(BG$1:BG773)+1,"")</f>
        <v/>
      </c>
      <c r="BH774" s="7" t="str">
        <f>IF($J774=BH$4,MAX(BH$1:BH773)+1,"")</f>
        <v/>
      </c>
      <c r="BI774" s="6">
        <f t="shared" ref="BI774:BI837" si="52">SUM(X774:BH774)</f>
        <v>0</v>
      </c>
    </row>
    <row r="775" spans="1:61">
      <c r="A775" s="6" t="str">
        <f t="shared" si="50"/>
        <v>-</v>
      </c>
      <c r="B775" s="6" t="str">
        <f t="shared" si="49"/>
        <v>--0</v>
      </c>
      <c r="J775" s="7" t="str">
        <f>IF(K775='วิชา-ชั้นที่สอน'!$B$17,'วิชา-ชั้นที่สอน'!$A$17,IF(K775='วิชา-ชั้นที่สอน'!$B$18,'วิชา-ชั้นที่สอน'!$A$18,IF(K775='วิชา-ชั้นที่สอน'!$B$19,'วิชา-ชั้นที่สอน'!$A$19,IF(K775='วิชา-ชั้นที่สอน'!$B$20,'วิชา-ชั้นที่สอน'!$A$20,IF(K775='วิชา-ชั้นที่สอน'!$B$21,'วิชา-ชั้นที่สอน'!$A$21,IF(K775='วิชา-ชั้นที่สอน'!$B$22,'วิชา-ชั้นที่สอน'!$A$22,IF(K775='วิชา-ชั้นที่สอน'!$B$23,'วิชา-ชั้นที่สอน'!$A$23,"-")))))))</f>
        <v>-</v>
      </c>
      <c r="L775" s="7" t="str">
        <f>IF(J775=0,"",IF(J775="-","",IF(J775="","",VLOOKUP(J775,'วิชา-ชั้นที่สอน'!$A$3:$F$59,3,FALSE))))</f>
        <v/>
      </c>
      <c r="M775" s="7" t="str">
        <f>IF(L775=$M$4,MAX(M$1:$M774)+1,"")</f>
        <v/>
      </c>
      <c r="N775" s="7" t="str">
        <f>IF($L775=N$4,MAX(N$1:N774)+1,"")</f>
        <v/>
      </c>
      <c r="O775" s="7" t="str">
        <f>IF($L775=O$4,MAX(O$1:O774)+1,"")</f>
        <v/>
      </c>
      <c r="P775" s="7" t="str">
        <f>IF($L775=P$4,MAX(P$1:P774)+1,"")</f>
        <v/>
      </c>
      <c r="Q775" s="7" t="str">
        <f>IF($L775=Q$4,MAX(Q$1:Q774)+1,"")</f>
        <v/>
      </c>
      <c r="R775" s="7" t="str">
        <f>IF($L775=R$4,MAX(R$1:R774)+1,"")</f>
        <v/>
      </c>
      <c r="S775" s="7" t="str">
        <f>IF($L775=S$4,MAX(S$1:S774)+1,"")</f>
        <v/>
      </c>
      <c r="T775" s="7" t="str">
        <f>IF($L775=T$4,MAX(T$1:T774)+1,"")</f>
        <v/>
      </c>
      <c r="U775" s="7" t="str">
        <f>IF($L775=U$4,MAX(U$1:U774)+1,"")</f>
        <v/>
      </c>
      <c r="V775" s="6">
        <f t="shared" si="51"/>
        <v>0</v>
      </c>
      <c r="X775" s="7" t="str">
        <f>IF($J775=X$4,MAX(X$1:X774)+1,"")</f>
        <v/>
      </c>
      <c r="Y775" s="7" t="str">
        <f>IF($J775=Y$4,MAX(Y$1:Y774)+1,"")</f>
        <v/>
      </c>
      <c r="Z775" s="7" t="str">
        <f>IF($J775=Z$4,MAX(Z$1:Z774)+1,"")</f>
        <v/>
      </c>
      <c r="AA775" s="7" t="str">
        <f>IF($J775=AA$4,MAX(AA$1:AA774)+1,"")</f>
        <v/>
      </c>
      <c r="AB775" s="7" t="str">
        <f>IF($J775=AB$4,MAX(AB$1:AB774)+1,"")</f>
        <v/>
      </c>
      <c r="AC775" s="7" t="str">
        <f>IF($J775=AC$4,MAX(AC$1:AC774)+1,"")</f>
        <v/>
      </c>
      <c r="AD775" s="7" t="str">
        <f>IF($J775=AD$4,MAX(AD$1:AD774)+1,"")</f>
        <v/>
      </c>
      <c r="AE775" s="7" t="str">
        <f>IF($J775=AE$4,MAX(AE$1:AE774)+1,"")</f>
        <v/>
      </c>
      <c r="AF775" s="7" t="str">
        <f>IF($J775=AF$4,MAX(AF$1:AF774)+1,"")</f>
        <v/>
      </c>
      <c r="AG775" s="7" t="str">
        <f>IF($J775=AG$4,MAX(AG$1:AG774)+1,"")</f>
        <v/>
      </c>
      <c r="AH775" s="7" t="str">
        <f>IF($J775=AH$4,MAX(AH$1:AH774)+1,"")</f>
        <v/>
      </c>
      <c r="AI775" s="7" t="str">
        <f>IF($J775=AI$4,MAX(AI$1:AI774)+1,"")</f>
        <v/>
      </c>
      <c r="AJ775" s="7" t="str">
        <f>IF($J775=AJ$4,MAX(AJ$1:AJ774)+1,"")</f>
        <v/>
      </c>
      <c r="AK775" s="7" t="str">
        <f>IF($J775=AK$4,MAX(AK$1:AK774)+1,"")</f>
        <v/>
      </c>
      <c r="AL775" s="7" t="str">
        <f>IF($J775=AL$4,MAX(AL$1:AL774)+1,"")</f>
        <v/>
      </c>
      <c r="AM775" s="7" t="str">
        <f>IF($J775=AM$4,MAX(AM$1:AM774)+1,"")</f>
        <v/>
      </c>
      <c r="AN775" s="7" t="str">
        <f>IF($J775=AN$4,MAX(AN$1:AN774)+1,"")</f>
        <v/>
      </c>
      <c r="AO775" s="7" t="str">
        <f>IF($J775=AO$4,MAX(AO$1:AO774)+1,"")</f>
        <v/>
      </c>
      <c r="AP775" s="7" t="str">
        <f>IF($J775=AP$4,MAX(AP$1:AP774)+1,"")</f>
        <v/>
      </c>
      <c r="AQ775" s="7" t="str">
        <f>IF($J775=AQ$4,MAX(AQ$1:AQ774)+1,"")</f>
        <v/>
      </c>
      <c r="AR775" s="7" t="str">
        <f>IF($J775=AR$4,MAX(AR$1:AR774)+1,"")</f>
        <v/>
      </c>
      <c r="AS775" s="7" t="str">
        <f>IF($J775=AS$4,MAX(AS$1:AS774)+1,"")</f>
        <v/>
      </c>
      <c r="AT775" s="7" t="str">
        <f>IF($J775=AT$4,MAX(AT$1:AT774)+1,"")</f>
        <v/>
      </c>
      <c r="AU775" s="7" t="str">
        <f>IF($J775=AU$4,MAX(AU$1:AU774)+1,"")</f>
        <v/>
      </c>
      <c r="AV775" s="7" t="str">
        <f>IF($J775=AV$4,MAX(AV$1:AV774)+1,"")</f>
        <v/>
      </c>
      <c r="AW775" s="7" t="str">
        <f>IF($J775=AW$4,MAX(AW$1:AW774)+1,"")</f>
        <v/>
      </c>
      <c r="AX775" s="7" t="str">
        <f>IF($J775=AX$4,MAX(AX$1:AX774)+1,"")</f>
        <v/>
      </c>
      <c r="AY775" s="7" t="str">
        <f>IF($J775=AY$4,MAX(AY$1:AY774)+1,"")</f>
        <v/>
      </c>
      <c r="AZ775" s="7" t="str">
        <f>IF($J775=AZ$4,MAX(AZ$1:AZ774)+1,"")</f>
        <v/>
      </c>
      <c r="BA775" s="7" t="str">
        <f>IF($J775=BA$4,MAX(BA$1:BA774)+1,"")</f>
        <v/>
      </c>
      <c r="BB775" s="7" t="str">
        <f>IF($J775=BB$4,MAX(BB$1:BB774)+1,"")</f>
        <v/>
      </c>
      <c r="BC775" s="7" t="str">
        <f>IF($J775=BC$4,MAX(BC$1:BC774)+1,"")</f>
        <v/>
      </c>
      <c r="BD775" s="7" t="str">
        <f>IF($J775=BD$4,MAX(BD$1:BD774)+1,"")</f>
        <v/>
      </c>
      <c r="BE775" s="7" t="str">
        <f>IF($J775=BE$4,MAX(BE$1:BE774)+1,"")</f>
        <v/>
      </c>
      <c r="BF775" s="7" t="str">
        <f>IF($J775=BF$4,MAX(BF$1:BF774)+1,"")</f>
        <v/>
      </c>
      <c r="BG775" s="7" t="str">
        <f>IF($J775=BG$4,MAX(BG$1:BG774)+1,"")</f>
        <v/>
      </c>
      <c r="BH775" s="7" t="str">
        <f>IF($J775=BH$4,MAX(BH$1:BH774)+1,"")</f>
        <v/>
      </c>
      <c r="BI775" s="6">
        <f t="shared" si="52"/>
        <v>0</v>
      </c>
    </row>
    <row r="776" spans="1:61">
      <c r="A776" s="6" t="str">
        <f t="shared" si="50"/>
        <v>-</v>
      </c>
      <c r="B776" s="6" t="str">
        <f t="shared" si="49"/>
        <v>--0</v>
      </c>
      <c r="J776" s="7" t="str">
        <f>IF(K776='วิชา-ชั้นที่สอน'!$B$17,'วิชา-ชั้นที่สอน'!$A$17,IF(K776='วิชา-ชั้นที่สอน'!$B$18,'วิชา-ชั้นที่สอน'!$A$18,IF(K776='วิชา-ชั้นที่สอน'!$B$19,'วิชา-ชั้นที่สอน'!$A$19,IF(K776='วิชา-ชั้นที่สอน'!$B$20,'วิชา-ชั้นที่สอน'!$A$20,IF(K776='วิชา-ชั้นที่สอน'!$B$21,'วิชา-ชั้นที่สอน'!$A$21,IF(K776='วิชา-ชั้นที่สอน'!$B$22,'วิชา-ชั้นที่สอน'!$A$22,IF(K776='วิชา-ชั้นที่สอน'!$B$23,'วิชา-ชั้นที่สอน'!$A$23,"-")))))))</f>
        <v>-</v>
      </c>
      <c r="L776" s="7" t="str">
        <f>IF(J776=0,"",IF(J776="-","",IF(J776="","",VLOOKUP(J776,'วิชา-ชั้นที่สอน'!$A$3:$F$59,3,FALSE))))</f>
        <v/>
      </c>
      <c r="M776" s="7" t="str">
        <f>IF(L776=$M$4,MAX(M$1:$M775)+1,"")</f>
        <v/>
      </c>
      <c r="N776" s="7" t="str">
        <f>IF($L776=N$4,MAX(N$1:N775)+1,"")</f>
        <v/>
      </c>
      <c r="O776" s="7" t="str">
        <f>IF($L776=O$4,MAX(O$1:O775)+1,"")</f>
        <v/>
      </c>
      <c r="P776" s="7" t="str">
        <f>IF($L776=P$4,MAX(P$1:P775)+1,"")</f>
        <v/>
      </c>
      <c r="Q776" s="7" t="str">
        <f>IF($L776=Q$4,MAX(Q$1:Q775)+1,"")</f>
        <v/>
      </c>
      <c r="R776" s="7" t="str">
        <f>IF($L776=R$4,MAX(R$1:R775)+1,"")</f>
        <v/>
      </c>
      <c r="S776" s="7" t="str">
        <f>IF($L776=S$4,MAX(S$1:S775)+1,"")</f>
        <v/>
      </c>
      <c r="T776" s="7" t="str">
        <f>IF($L776=T$4,MAX(T$1:T775)+1,"")</f>
        <v/>
      </c>
      <c r="U776" s="7" t="str">
        <f>IF($L776=U$4,MAX(U$1:U775)+1,"")</f>
        <v/>
      </c>
      <c r="V776" s="6">
        <f t="shared" si="51"/>
        <v>0</v>
      </c>
      <c r="X776" s="7" t="str">
        <f>IF($J776=X$4,MAX(X$1:X775)+1,"")</f>
        <v/>
      </c>
      <c r="Y776" s="7" t="str">
        <f>IF($J776=Y$4,MAX(Y$1:Y775)+1,"")</f>
        <v/>
      </c>
      <c r="Z776" s="7" t="str">
        <f>IF($J776=Z$4,MAX(Z$1:Z775)+1,"")</f>
        <v/>
      </c>
      <c r="AA776" s="7" t="str">
        <f>IF($J776=AA$4,MAX(AA$1:AA775)+1,"")</f>
        <v/>
      </c>
      <c r="AB776" s="7" t="str">
        <f>IF($J776=AB$4,MAX(AB$1:AB775)+1,"")</f>
        <v/>
      </c>
      <c r="AC776" s="7" t="str">
        <f>IF($J776=AC$4,MAX(AC$1:AC775)+1,"")</f>
        <v/>
      </c>
      <c r="AD776" s="7" t="str">
        <f>IF($J776=AD$4,MAX(AD$1:AD775)+1,"")</f>
        <v/>
      </c>
      <c r="AE776" s="7" t="str">
        <f>IF($J776=AE$4,MAX(AE$1:AE775)+1,"")</f>
        <v/>
      </c>
      <c r="AF776" s="7" t="str">
        <f>IF($J776=AF$4,MAX(AF$1:AF775)+1,"")</f>
        <v/>
      </c>
      <c r="AG776" s="7" t="str">
        <f>IF($J776=AG$4,MAX(AG$1:AG775)+1,"")</f>
        <v/>
      </c>
      <c r="AH776" s="7" t="str">
        <f>IF($J776=AH$4,MAX(AH$1:AH775)+1,"")</f>
        <v/>
      </c>
      <c r="AI776" s="7" t="str">
        <f>IF($J776=AI$4,MAX(AI$1:AI775)+1,"")</f>
        <v/>
      </c>
      <c r="AJ776" s="7" t="str">
        <f>IF($J776=AJ$4,MAX(AJ$1:AJ775)+1,"")</f>
        <v/>
      </c>
      <c r="AK776" s="7" t="str">
        <f>IF($J776=AK$4,MAX(AK$1:AK775)+1,"")</f>
        <v/>
      </c>
      <c r="AL776" s="7" t="str">
        <f>IF($J776=AL$4,MAX(AL$1:AL775)+1,"")</f>
        <v/>
      </c>
      <c r="AM776" s="7" t="str">
        <f>IF($J776=AM$4,MAX(AM$1:AM775)+1,"")</f>
        <v/>
      </c>
      <c r="AN776" s="7" t="str">
        <f>IF($J776=AN$4,MAX(AN$1:AN775)+1,"")</f>
        <v/>
      </c>
      <c r="AO776" s="7" t="str">
        <f>IF($J776=AO$4,MAX(AO$1:AO775)+1,"")</f>
        <v/>
      </c>
      <c r="AP776" s="7" t="str">
        <f>IF($J776=AP$4,MAX(AP$1:AP775)+1,"")</f>
        <v/>
      </c>
      <c r="AQ776" s="7" t="str">
        <f>IF($J776=AQ$4,MAX(AQ$1:AQ775)+1,"")</f>
        <v/>
      </c>
      <c r="AR776" s="7" t="str">
        <f>IF($J776=AR$4,MAX(AR$1:AR775)+1,"")</f>
        <v/>
      </c>
      <c r="AS776" s="7" t="str">
        <f>IF($J776=AS$4,MAX(AS$1:AS775)+1,"")</f>
        <v/>
      </c>
      <c r="AT776" s="7" t="str">
        <f>IF($J776=AT$4,MAX(AT$1:AT775)+1,"")</f>
        <v/>
      </c>
      <c r="AU776" s="7" t="str">
        <f>IF($J776=AU$4,MAX(AU$1:AU775)+1,"")</f>
        <v/>
      </c>
      <c r="AV776" s="7" t="str">
        <f>IF($J776=AV$4,MAX(AV$1:AV775)+1,"")</f>
        <v/>
      </c>
      <c r="AW776" s="7" t="str">
        <f>IF($J776=AW$4,MAX(AW$1:AW775)+1,"")</f>
        <v/>
      </c>
      <c r="AX776" s="7" t="str">
        <f>IF($J776=AX$4,MAX(AX$1:AX775)+1,"")</f>
        <v/>
      </c>
      <c r="AY776" s="7" t="str">
        <f>IF($J776=AY$4,MAX(AY$1:AY775)+1,"")</f>
        <v/>
      </c>
      <c r="AZ776" s="7" t="str">
        <f>IF($J776=AZ$4,MAX(AZ$1:AZ775)+1,"")</f>
        <v/>
      </c>
      <c r="BA776" s="7" t="str">
        <f>IF($J776=BA$4,MAX(BA$1:BA775)+1,"")</f>
        <v/>
      </c>
      <c r="BB776" s="7" t="str">
        <f>IF($J776=BB$4,MAX(BB$1:BB775)+1,"")</f>
        <v/>
      </c>
      <c r="BC776" s="7" t="str">
        <f>IF($J776=BC$4,MAX(BC$1:BC775)+1,"")</f>
        <v/>
      </c>
      <c r="BD776" s="7" t="str">
        <f>IF($J776=BD$4,MAX(BD$1:BD775)+1,"")</f>
        <v/>
      </c>
      <c r="BE776" s="7" t="str">
        <f>IF($J776=BE$4,MAX(BE$1:BE775)+1,"")</f>
        <v/>
      </c>
      <c r="BF776" s="7" t="str">
        <f>IF($J776=BF$4,MAX(BF$1:BF775)+1,"")</f>
        <v/>
      </c>
      <c r="BG776" s="7" t="str">
        <f>IF($J776=BG$4,MAX(BG$1:BG775)+1,"")</f>
        <v/>
      </c>
      <c r="BH776" s="7" t="str">
        <f>IF($J776=BH$4,MAX(BH$1:BH775)+1,"")</f>
        <v/>
      </c>
      <c r="BI776" s="6">
        <f t="shared" si="52"/>
        <v>0</v>
      </c>
    </row>
    <row r="777" spans="1:61">
      <c r="A777" s="6" t="str">
        <f t="shared" si="50"/>
        <v>-</v>
      </c>
      <c r="B777" s="6" t="str">
        <f t="shared" si="49"/>
        <v>--0</v>
      </c>
      <c r="J777" s="7" t="str">
        <f>IF(K777='วิชา-ชั้นที่สอน'!$B$17,'วิชา-ชั้นที่สอน'!$A$17,IF(K777='วิชา-ชั้นที่สอน'!$B$18,'วิชา-ชั้นที่สอน'!$A$18,IF(K777='วิชา-ชั้นที่สอน'!$B$19,'วิชา-ชั้นที่สอน'!$A$19,IF(K777='วิชา-ชั้นที่สอน'!$B$20,'วิชา-ชั้นที่สอน'!$A$20,IF(K777='วิชา-ชั้นที่สอน'!$B$21,'วิชา-ชั้นที่สอน'!$A$21,IF(K777='วิชา-ชั้นที่สอน'!$B$22,'วิชา-ชั้นที่สอน'!$A$22,IF(K777='วิชา-ชั้นที่สอน'!$B$23,'วิชา-ชั้นที่สอน'!$A$23,"-")))))))</f>
        <v>-</v>
      </c>
      <c r="L777" s="7" t="str">
        <f>IF(J777=0,"",IF(J777="-","",IF(J777="","",VLOOKUP(J777,'วิชา-ชั้นที่สอน'!$A$3:$F$59,3,FALSE))))</f>
        <v/>
      </c>
      <c r="M777" s="7" t="str">
        <f>IF(L777=$M$4,MAX(M$1:$M776)+1,"")</f>
        <v/>
      </c>
      <c r="N777" s="7" t="str">
        <f>IF($L777=N$4,MAX(N$1:N776)+1,"")</f>
        <v/>
      </c>
      <c r="O777" s="7" t="str">
        <f>IF($L777=O$4,MAX(O$1:O776)+1,"")</f>
        <v/>
      </c>
      <c r="P777" s="7" t="str">
        <f>IF($L777=P$4,MAX(P$1:P776)+1,"")</f>
        <v/>
      </c>
      <c r="Q777" s="7" t="str">
        <f>IF($L777=Q$4,MAX(Q$1:Q776)+1,"")</f>
        <v/>
      </c>
      <c r="R777" s="7" t="str">
        <f>IF($L777=R$4,MAX(R$1:R776)+1,"")</f>
        <v/>
      </c>
      <c r="S777" s="7" t="str">
        <f>IF($L777=S$4,MAX(S$1:S776)+1,"")</f>
        <v/>
      </c>
      <c r="T777" s="7" t="str">
        <f>IF($L777=T$4,MAX(T$1:T776)+1,"")</f>
        <v/>
      </c>
      <c r="U777" s="7" t="str">
        <f>IF($L777=U$4,MAX(U$1:U776)+1,"")</f>
        <v/>
      </c>
      <c r="V777" s="6">
        <f t="shared" si="51"/>
        <v>0</v>
      </c>
      <c r="X777" s="7" t="str">
        <f>IF($J777=X$4,MAX(X$1:X776)+1,"")</f>
        <v/>
      </c>
      <c r="Y777" s="7" t="str">
        <f>IF($J777=Y$4,MAX(Y$1:Y776)+1,"")</f>
        <v/>
      </c>
      <c r="Z777" s="7" t="str">
        <f>IF($J777=Z$4,MAX(Z$1:Z776)+1,"")</f>
        <v/>
      </c>
      <c r="AA777" s="7" t="str">
        <f>IF($J777=AA$4,MAX(AA$1:AA776)+1,"")</f>
        <v/>
      </c>
      <c r="AB777" s="7" t="str">
        <f>IF($J777=AB$4,MAX(AB$1:AB776)+1,"")</f>
        <v/>
      </c>
      <c r="AC777" s="7" t="str">
        <f>IF($J777=AC$4,MAX(AC$1:AC776)+1,"")</f>
        <v/>
      </c>
      <c r="AD777" s="7" t="str">
        <f>IF($J777=AD$4,MAX(AD$1:AD776)+1,"")</f>
        <v/>
      </c>
      <c r="AE777" s="7" t="str">
        <f>IF($J777=AE$4,MAX(AE$1:AE776)+1,"")</f>
        <v/>
      </c>
      <c r="AF777" s="7" t="str">
        <f>IF($J777=AF$4,MAX(AF$1:AF776)+1,"")</f>
        <v/>
      </c>
      <c r="AG777" s="7" t="str">
        <f>IF($J777=AG$4,MAX(AG$1:AG776)+1,"")</f>
        <v/>
      </c>
      <c r="AH777" s="7" t="str">
        <f>IF($J777=AH$4,MAX(AH$1:AH776)+1,"")</f>
        <v/>
      </c>
      <c r="AI777" s="7" t="str">
        <f>IF($J777=AI$4,MAX(AI$1:AI776)+1,"")</f>
        <v/>
      </c>
      <c r="AJ777" s="7" t="str">
        <f>IF($J777=AJ$4,MAX(AJ$1:AJ776)+1,"")</f>
        <v/>
      </c>
      <c r="AK777" s="7" t="str">
        <f>IF($J777=AK$4,MAX(AK$1:AK776)+1,"")</f>
        <v/>
      </c>
      <c r="AL777" s="7" t="str">
        <f>IF($J777=AL$4,MAX(AL$1:AL776)+1,"")</f>
        <v/>
      </c>
      <c r="AM777" s="7" t="str">
        <f>IF($J777=AM$4,MAX(AM$1:AM776)+1,"")</f>
        <v/>
      </c>
      <c r="AN777" s="7" t="str">
        <f>IF($J777=AN$4,MAX(AN$1:AN776)+1,"")</f>
        <v/>
      </c>
      <c r="AO777" s="7" t="str">
        <f>IF($J777=AO$4,MAX(AO$1:AO776)+1,"")</f>
        <v/>
      </c>
      <c r="AP777" s="7" t="str">
        <f>IF($J777=AP$4,MAX(AP$1:AP776)+1,"")</f>
        <v/>
      </c>
      <c r="AQ777" s="7" t="str">
        <f>IF($J777=AQ$4,MAX(AQ$1:AQ776)+1,"")</f>
        <v/>
      </c>
      <c r="AR777" s="7" t="str">
        <f>IF($J777=AR$4,MAX(AR$1:AR776)+1,"")</f>
        <v/>
      </c>
      <c r="AS777" s="7" t="str">
        <f>IF($J777=AS$4,MAX(AS$1:AS776)+1,"")</f>
        <v/>
      </c>
      <c r="AT777" s="7" t="str">
        <f>IF($J777=AT$4,MAX(AT$1:AT776)+1,"")</f>
        <v/>
      </c>
      <c r="AU777" s="7" t="str">
        <f>IF($J777=AU$4,MAX(AU$1:AU776)+1,"")</f>
        <v/>
      </c>
      <c r="AV777" s="7" t="str">
        <f>IF($J777=AV$4,MAX(AV$1:AV776)+1,"")</f>
        <v/>
      </c>
      <c r="AW777" s="7" t="str">
        <f>IF($J777=AW$4,MAX(AW$1:AW776)+1,"")</f>
        <v/>
      </c>
      <c r="AX777" s="7" t="str">
        <f>IF($J777=AX$4,MAX(AX$1:AX776)+1,"")</f>
        <v/>
      </c>
      <c r="AY777" s="7" t="str">
        <f>IF($J777=AY$4,MAX(AY$1:AY776)+1,"")</f>
        <v/>
      </c>
      <c r="AZ777" s="7" t="str">
        <f>IF($J777=AZ$4,MAX(AZ$1:AZ776)+1,"")</f>
        <v/>
      </c>
      <c r="BA777" s="7" t="str">
        <f>IF($J777=BA$4,MAX(BA$1:BA776)+1,"")</f>
        <v/>
      </c>
      <c r="BB777" s="7" t="str">
        <f>IF($J777=BB$4,MAX(BB$1:BB776)+1,"")</f>
        <v/>
      </c>
      <c r="BC777" s="7" t="str">
        <f>IF($J777=BC$4,MAX(BC$1:BC776)+1,"")</f>
        <v/>
      </c>
      <c r="BD777" s="7" t="str">
        <f>IF($J777=BD$4,MAX(BD$1:BD776)+1,"")</f>
        <v/>
      </c>
      <c r="BE777" s="7" t="str">
        <f>IF($J777=BE$4,MAX(BE$1:BE776)+1,"")</f>
        <v/>
      </c>
      <c r="BF777" s="7" t="str">
        <f>IF($J777=BF$4,MAX(BF$1:BF776)+1,"")</f>
        <v/>
      </c>
      <c r="BG777" s="7" t="str">
        <f>IF($J777=BG$4,MAX(BG$1:BG776)+1,"")</f>
        <v/>
      </c>
      <c r="BH777" s="7" t="str">
        <f>IF($J777=BH$4,MAX(BH$1:BH776)+1,"")</f>
        <v/>
      </c>
      <c r="BI777" s="6">
        <f t="shared" si="52"/>
        <v>0</v>
      </c>
    </row>
    <row r="778" spans="1:61">
      <c r="A778" s="6" t="str">
        <f t="shared" si="50"/>
        <v>-</v>
      </c>
      <c r="B778" s="6" t="str">
        <f t="shared" si="49"/>
        <v>--0</v>
      </c>
      <c r="J778" s="7" t="str">
        <f>IF(K778='วิชา-ชั้นที่สอน'!$B$17,'วิชา-ชั้นที่สอน'!$A$17,IF(K778='วิชา-ชั้นที่สอน'!$B$18,'วิชา-ชั้นที่สอน'!$A$18,IF(K778='วิชา-ชั้นที่สอน'!$B$19,'วิชา-ชั้นที่สอน'!$A$19,IF(K778='วิชา-ชั้นที่สอน'!$B$20,'วิชา-ชั้นที่สอน'!$A$20,IF(K778='วิชา-ชั้นที่สอน'!$B$21,'วิชา-ชั้นที่สอน'!$A$21,IF(K778='วิชา-ชั้นที่สอน'!$B$22,'วิชา-ชั้นที่สอน'!$A$22,IF(K778='วิชา-ชั้นที่สอน'!$B$23,'วิชา-ชั้นที่สอน'!$A$23,"-")))))))</f>
        <v>-</v>
      </c>
      <c r="L778" s="7" t="str">
        <f>IF(J778=0,"",IF(J778="-","",IF(J778="","",VLOOKUP(J778,'วิชา-ชั้นที่สอน'!$A$3:$F$59,3,FALSE))))</f>
        <v/>
      </c>
      <c r="M778" s="7" t="str">
        <f>IF(L778=$M$4,MAX(M$1:$M777)+1,"")</f>
        <v/>
      </c>
      <c r="N778" s="7" t="str">
        <f>IF($L778=N$4,MAX(N$1:N777)+1,"")</f>
        <v/>
      </c>
      <c r="O778" s="7" t="str">
        <f>IF($L778=O$4,MAX(O$1:O777)+1,"")</f>
        <v/>
      </c>
      <c r="P778" s="7" t="str">
        <f>IF($L778=P$4,MAX(P$1:P777)+1,"")</f>
        <v/>
      </c>
      <c r="Q778" s="7" t="str">
        <f>IF($L778=Q$4,MAX(Q$1:Q777)+1,"")</f>
        <v/>
      </c>
      <c r="R778" s="7" t="str">
        <f>IF($L778=R$4,MAX(R$1:R777)+1,"")</f>
        <v/>
      </c>
      <c r="S778" s="7" t="str">
        <f>IF($L778=S$4,MAX(S$1:S777)+1,"")</f>
        <v/>
      </c>
      <c r="T778" s="7" t="str">
        <f>IF($L778=T$4,MAX(T$1:T777)+1,"")</f>
        <v/>
      </c>
      <c r="U778" s="7" t="str">
        <f>IF($L778=U$4,MAX(U$1:U777)+1,"")</f>
        <v/>
      </c>
      <c r="V778" s="6">
        <f t="shared" si="51"/>
        <v>0</v>
      </c>
      <c r="X778" s="7" t="str">
        <f>IF($J778=X$4,MAX(X$1:X777)+1,"")</f>
        <v/>
      </c>
      <c r="Y778" s="7" t="str">
        <f>IF($J778=Y$4,MAX(Y$1:Y777)+1,"")</f>
        <v/>
      </c>
      <c r="Z778" s="7" t="str">
        <f>IF($J778=Z$4,MAX(Z$1:Z777)+1,"")</f>
        <v/>
      </c>
      <c r="AA778" s="7" t="str">
        <f>IF($J778=AA$4,MAX(AA$1:AA777)+1,"")</f>
        <v/>
      </c>
      <c r="AB778" s="7" t="str">
        <f>IF($J778=AB$4,MAX(AB$1:AB777)+1,"")</f>
        <v/>
      </c>
      <c r="AC778" s="7" t="str">
        <f>IF($J778=AC$4,MAX(AC$1:AC777)+1,"")</f>
        <v/>
      </c>
      <c r="AD778" s="7" t="str">
        <f>IF($J778=AD$4,MAX(AD$1:AD777)+1,"")</f>
        <v/>
      </c>
      <c r="AE778" s="7" t="str">
        <f>IF($J778=AE$4,MAX(AE$1:AE777)+1,"")</f>
        <v/>
      </c>
      <c r="AF778" s="7" t="str">
        <f>IF($J778=AF$4,MAX(AF$1:AF777)+1,"")</f>
        <v/>
      </c>
      <c r="AG778" s="7" t="str">
        <f>IF($J778=AG$4,MAX(AG$1:AG777)+1,"")</f>
        <v/>
      </c>
      <c r="AH778" s="7" t="str">
        <f>IF($J778=AH$4,MAX(AH$1:AH777)+1,"")</f>
        <v/>
      </c>
      <c r="AI778" s="7" t="str">
        <f>IF($J778=AI$4,MAX(AI$1:AI777)+1,"")</f>
        <v/>
      </c>
      <c r="AJ778" s="7" t="str">
        <f>IF($J778=AJ$4,MAX(AJ$1:AJ777)+1,"")</f>
        <v/>
      </c>
      <c r="AK778" s="7" t="str">
        <f>IF($J778=AK$4,MAX(AK$1:AK777)+1,"")</f>
        <v/>
      </c>
      <c r="AL778" s="7" t="str">
        <f>IF($J778=AL$4,MAX(AL$1:AL777)+1,"")</f>
        <v/>
      </c>
      <c r="AM778" s="7" t="str">
        <f>IF($J778=AM$4,MAX(AM$1:AM777)+1,"")</f>
        <v/>
      </c>
      <c r="AN778" s="7" t="str">
        <f>IF($J778=AN$4,MAX(AN$1:AN777)+1,"")</f>
        <v/>
      </c>
      <c r="AO778" s="7" t="str">
        <f>IF($J778=AO$4,MAX(AO$1:AO777)+1,"")</f>
        <v/>
      </c>
      <c r="AP778" s="7" t="str">
        <f>IF($J778=AP$4,MAX(AP$1:AP777)+1,"")</f>
        <v/>
      </c>
      <c r="AQ778" s="7" t="str">
        <f>IF($J778=AQ$4,MAX(AQ$1:AQ777)+1,"")</f>
        <v/>
      </c>
      <c r="AR778" s="7" t="str">
        <f>IF($J778=AR$4,MAX(AR$1:AR777)+1,"")</f>
        <v/>
      </c>
      <c r="AS778" s="7" t="str">
        <f>IF($J778=AS$4,MAX(AS$1:AS777)+1,"")</f>
        <v/>
      </c>
      <c r="AT778" s="7" t="str">
        <f>IF($J778=AT$4,MAX(AT$1:AT777)+1,"")</f>
        <v/>
      </c>
      <c r="AU778" s="7" t="str">
        <f>IF($J778=AU$4,MAX(AU$1:AU777)+1,"")</f>
        <v/>
      </c>
      <c r="AV778" s="7" t="str">
        <f>IF($J778=AV$4,MAX(AV$1:AV777)+1,"")</f>
        <v/>
      </c>
      <c r="AW778" s="7" t="str">
        <f>IF($J778=AW$4,MAX(AW$1:AW777)+1,"")</f>
        <v/>
      </c>
      <c r="AX778" s="7" t="str">
        <f>IF($J778=AX$4,MAX(AX$1:AX777)+1,"")</f>
        <v/>
      </c>
      <c r="AY778" s="7" t="str">
        <f>IF($J778=AY$4,MAX(AY$1:AY777)+1,"")</f>
        <v/>
      </c>
      <c r="AZ778" s="7" t="str">
        <f>IF($J778=AZ$4,MAX(AZ$1:AZ777)+1,"")</f>
        <v/>
      </c>
      <c r="BA778" s="7" t="str">
        <f>IF($J778=BA$4,MAX(BA$1:BA777)+1,"")</f>
        <v/>
      </c>
      <c r="BB778" s="7" t="str">
        <f>IF($J778=BB$4,MAX(BB$1:BB777)+1,"")</f>
        <v/>
      </c>
      <c r="BC778" s="7" t="str">
        <f>IF($J778=BC$4,MAX(BC$1:BC777)+1,"")</f>
        <v/>
      </c>
      <c r="BD778" s="7" t="str">
        <f>IF($J778=BD$4,MAX(BD$1:BD777)+1,"")</f>
        <v/>
      </c>
      <c r="BE778" s="7" t="str">
        <f>IF($J778=BE$4,MAX(BE$1:BE777)+1,"")</f>
        <v/>
      </c>
      <c r="BF778" s="7" t="str">
        <f>IF($J778=BF$4,MAX(BF$1:BF777)+1,"")</f>
        <v/>
      </c>
      <c r="BG778" s="7" t="str">
        <f>IF($J778=BG$4,MAX(BG$1:BG777)+1,"")</f>
        <v/>
      </c>
      <c r="BH778" s="7" t="str">
        <f>IF($J778=BH$4,MAX(BH$1:BH777)+1,"")</f>
        <v/>
      </c>
      <c r="BI778" s="6">
        <f t="shared" si="52"/>
        <v>0</v>
      </c>
    </row>
    <row r="779" spans="1:61">
      <c r="A779" s="6" t="str">
        <f t="shared" si="50"/>
        <v>-</v>
      </c>
      <c r="B779" s="6" t="str">
        <f t="shared" si="49"/>
        <v>--0</v>
      </c>
      <c r="J779" s="7" t="str">
        <f>IF(K779='วิชา-ชั้นที่สอน'!$B$17,'วิชา-ชั้นที่สอน'!$A$17,IF(K779='วิชา-ชั้นที่สอน'!$B$18,'วิชา-ชั้นที่สอน'!$A$18,IF(K779='วิชา-ชั้นที่สอน'!$B$19,'วิชา-ชั้นที่สอน'!$A$19,IF(K779='วิชา-ชั้นที่สอน'!$B$20,'วิชา-ชั้นที่สอน'!$A$20,IF(K779='วิชา-ชั้นที่สอน'!$B$21,'วิชา-ชั้นที่สอน'!$A$21,IF(K779='วิชา-ชั้นที่สอน'!$B$22,'วิชา-ชั้นที่สอน'!$A$22,IF(K779='วิชา-ชั้นที่สอน'!$B$23,'วิชา-ชั้นที่สอน'!$A$23,"-")))))))</f>
        <v>-</v>
      </c>
      <c r="L779" s="7" t="str">
        <f>IF(J779=0,"",IF(J779="-","",IF(J779="","",VLOOKUP(J779,'วิชา-ชั้นที่สอน'!$A$3:$F$59,3,FALSE))))</f>
        <v/>
      </c>
      <c r="M779" s="7" t="str">
        <f>IF(L779=$M$4,MAX(M$1:$M778)+1,"")</f>
        <v/>
      </c>
      <c r="N779" s="7" t="str">
        <f>IF($L779=N$4,MAX(N$1:N778)+1,"")</f>
        <v/>
      </c>
      <c r="O779" s="7" t="str">
        <f>IF($L779=O$4,MAX(O$1:O778)+1,"")</f>
        <v/>
      </c>
      <c r="P779" s="7" t="str">
        <f>IF($L779=P$4,MAX(P$1:P778)+1,"")</f>
        <v/>
      </c>
      <c r="Q779" s="7" t="str">
        <f>IF($L779=Q$4,MAX(Q$1:Q778)+1,"")</f>
        <v/>
      </c>
      <c r="R779" s="7" t="str">
        <f>IF($L779=R$4,MAX(R$1:R778)+1,"")</f>
        <v/>
      </c>
      <c r="S779" s="7" t="str">
        <f>IF($L779=S$4,MAX(S$1:S778)+1,"")</f>
        <v/>
      </c>
      <c r="T779" s="7" t="str">
        <f>IF($L779=T$4,MAX(T$1:T778)+1,"")</f>
        <v/>
      </c>
      <c r="U779" s="7" t="str">
        <f>IF($L779=U$4,MAX(U$1:U778)+1,"")</f>
        <v/>
      </c>
      <c r="V779" s="6">
        <f t="shared" si="51"/>
        <v>0</v>
      </c>
      <c r="X779" s="7" t="str">
        <f>IF($J779=X$4,MAX(X$1:X778)+1,"")</f>
        <v/>
      </c>
      <c r="Y779" s="7" t="str">
        <f>IF($J779=Y$4,MAX(Y$1:Y778)+1,"")</f>
        <v/>
      </c>
      <c r="Z779" s="7" t="str">
        <f>IF($J779=Z$4,MAX(Z$1:Z778)+1,"")</f>
        <v/>
      </c>
      <c r="AA779" s="7" t="str">
        <f>IF($J779=AA$4,MAX(AA$1:AA778)+1,"")</f>
        <v/>
      </c>
      <c r="AB779" s="7" t="str">
        <f>IF($J779=AB$4,MAX(AB$1:AB778)+1,"")</f>
        <v/>
      </c>
      <c r="AC779" s="7" t="str">
        <f>IF($J779=AC$4,MAX(AC$1:AC778)+1,"")</f>
        <v/>
      </c>
      <c r="AD779" s="7" t="str">
        <f>IF($J779=AD$4,MAX(AD$1:AD778)+1,"")</f>
        <v/>
      </c>
      <c r="AE779" s="7" t="str">
        <f>IF($J779=AE$4,MAX(AE$1:AE778)+1,"")</f>
        <v/>
      </c>
      <c r="AF779" s="7" t="str">
        <f>IF($J779=AF$4,MAX(AF$1:AF778)+1,"")</f>
        <v/>
      </c>
      <c r="AG779" s="7" t="str">
        <f>IF($J779=AG$4,MAX(AG$1:AG778)+1,"")</f>
        <v/>
      </c>
      <c r="AH779" s="7" t="str">
        <f>IF($J779=AH$4,MAX(AH$1:AH778)+1,"")</f>
        <v/>
      </c>
      <c r="AI779" s="7" t="str">
        <f>IF($J779=AI$4,MAX(AI$1:AI778)+1,"")</f>
        <v/>
      </c>
      <c r="AJ779" s="7" t="str">
        <f>IF($J779=AJ$4,MAX(AJ$1:AJ778)+1,"")</f>
        <v/>
      </c>
      <c r="AK779" s="7" t="str">
        <f>IF($J779=AK$4,MAX(AK$1:AK778)+1,"")</f>
        <v/>
      </c>
      <c r="AL779" s="7" t="str">
        <f>IF($J779=AL$4,MAX(AL$1:AL778)+1,"")</f>
        <v/>
      </c>
      <c r="AM779" s="7" t="str">
        <f>IF($J779=AM$4,MAX(AM$1:AM778)+1,"")</f>
        <v/>
      </c>
      <c r="AN779" s="7" t="str">
        <f>IF($J779=AN$4,MAX(AN$1:AN778)+1,"")</f>
        <v/>
      </c>
      <c r="AO779" s="7" t="str">
        <f>IF($J779=AO$4,MAX(AO$1:AO778)+1,"")</f>
        <v/>
      </c>
      <c r="AP779" s="7" t="str">
        <f>IF($J779=AP$4,MAX(AP$1:AP778)+1,"")</f>
        <v/>
      </c>
      <c r="AQ779" s="7" t="str">
        <f>IF($J779=AQ$4,MAX(AQ$1:AQ778)+1,"")</f>
        <v/>
      </c>
      <c r="AR779" s="7" t="str">
        <f>IF($J779=AR$4,MAX(AR$1:AR778)+1,"")</f>
        <v/>
      </c>
      <c r="AS779" s="7" t="str">
        <f>IF($J779=AS$4,MAX(AS$1:AS778)+1,"")</f>
        <v/>
      </c>
      <c r="AT779" s="7" t="str">
        <f>IF($J779=AT$4,MAX(AT$1:AT778)+1,"")</f>
        <v/>
      </c>
      <c r="AU779" s="7" t="str">
        <f>IF($J779=AU$4,MAX(AU$1:AU778)+1,"")</f>
        <v/>
      </c>
      <c r="AV779" s="7" t="str">
        <f>IF($J779=AV$4,MAX(AV$1:AV778)+1,"")</f>
        <v/>
      </c>
      <c r="AW779" s="7" t="str">
        <f>IF($J779=AW$4,MAX(AW$1:AW778)+1,"")</f>
        <v/>
      </c>
      <c r="AX779" s="7" t="str">
        <f>IF($J779=AX$4,MAX(AX$1:AX778)+1,"")</f>
        <v/>
      </c>
      <c r="AY779" s="7" t="str">
        <f>IF($J779=AY$4,MAX(AY$1:AY778)+1,"")</f>
        <v/>
      </c>
      <c r="AZ779" s="7" t="str">
        <f>IF($J779=AZ$4,MAX(AZ$1:AZ778)+1,"")</f>
        <v/>
      </c>
      <c r="BA779" s="7" t="str">
        <f>IF($J779=BA$4,MAX(BA$1:BA778)+1,"")</f>
        <v/>
      </c>
      <c r="BB779" s="7" t="str">
        <f>IF($J779=BB$4,MAX(BB$1:BB778)+1,"")</f>
        <v/>
      </c>
      <c r="BC779" s="7" t="str">
        <f>IF($J779=BC$4,MAX(BC$1:BC778)+1,"")</f>
        <v/>
      </c>
      <c r="BD779" s="7" t="str">
        <f>IF($J779=BD$4,MAX(BD$1:BD778)+1,"")</f>
        <v/>
      </c>
      <c r="BE779" s="7" t="str">
        <f>IF($J779=BE$4,MAX(BE$1:BE778)+1,"")</f>
        <v/>
      </c>
      <c r="BF779" s="7" t="str">
        <f>IF($J779=BF$4,MAX(BF$1:BF778)+1,"")</f>
        <v/>
      </c>
      <c r="BG779" s="7" t="str">
        <f>IF($J779=BG$4,MAX(BG$1:BG778)+1,"")</f>
        <v/>
      </c>
      <c r="BH779" s="7" t="str">
        <f>IF($J779=BH$4,MAX(BH$1:BH778)+1,"")</f>
        <v/>
      </c>
      <c r="BI779" s="6">
        <f t="shared" si="52"/>
        <v>0</v>
      </c>
    </row>
    <row r="780" spans="1:61">
      <c r="A780" s="6" t="str">
        <f t="shared" si="50"/>
        <v>-</v>
      </c>
      <c r="B780" s="6" t="str">
        <f t="shared" si="49"/>
        <v>--0</v>
      </c>
      <c r="J780" s="7" t="str">
        <f>IF(K780='วิชา-ชั้นที่สอน'!$B$17,'วิชา-ชั้นที่สอน'!$A$17,IF(K780='วิชา-ชั้นที่สอน'!$B$18,'วิชา-ชั้นที่สอน'!$A$18,IF(K780='วิชา-ชั้นที่สอน'!$B$19,'วิชา-ชั้นที่สอน'!$A$19,IF(K780='วิชา-ชั้นที่สอน'!$B$20,'วิชา-ชั้นที่สอน'!$A$20,IF(K780='วิชา-ชั้นที่สอน'!$B$21,'วิชา-ชั้นที่สอน'!$A$21,IF(K780='วิชา-ชั้นที่สอน'!$B$22,'วิชา-ชั้นที่สอน'!$A$22,IF(K780='วิชา-ชั้นที่สอน'!$B$23,'วิชา-ชั้นที่สอน'!$A$23,"-")))))))</f>
        <v>-</v>
      </c>
      <c r="L780" s="7" t="str">
        <f>IF(J780=0,"",IF(J780="-","",IF(J780="","",VLOOKUP(J780,'วิชา-ชั้นที่สอน'!$A$3:$F$59,3,FALSE))))</f>
        <v/>
      </c>
      <c r="M780" s="7" t="str">
        <f>IF(L780=$M$4,MAX(M$1:$M779)+1,"")</f>
        <v/>
      </c>
      <c r="N780" s="7" t="str">
        <f>IF($L780=N$4,MAX(N$1:N779)+1,"")</f>
        <v/>
      </c>
      <c r="O780" s="7" t="str">
        <f>IF($L780=O$4,MAX(O$1:O779)+1,"")</f>
        <v/>
      </c>
      <c r="P780" s="7" t="str">
        <f>IF($L780=P$4,MAX(P$1:P779)+1,"")</f>
        <v/>
      </c>
      <c r="Q780" s="7" t="str">
        <f>IF($L780=Q$4,MAX(Q$1:Q779)+1,"")</f>
        <v/>
      </c>
      <c r="R780" s="7" t="str">
        <f>IF($L780=R$4,MAX(R$1:R779)+1,"")</f>
        <v/>
      </c>
      <c r="S780" s="7" t="str">
        <f>IF($L780=S$4,MAX(S$1:S779)+1,"")</f>
        <v/>
      </c>
      <c r="T780" s="7" t="str">
        <f>IF($L780=T$4,MAX(T$1:T779)+1,"")</f>
        <v/>
      </c>
      <c r="U780" s="7" t="str">
        <f>IF($L780=U$4,MAX(U$1:U779)+1,"")</f>
        <v/>
      </c>
      <c r="V780" s="6">
        <f t="shared" si="51"/>
        <v>0</v>
      </c>
      <c r="X780" s="7" t="str">
        <f>IF($J780=X$4,MAX(X$1:X779)+1,"")</f>
        <v/>
      </c>
      <c r="Y780" s="7" t="str">
        <f>IF($J780=Y$4,MAX(Y$1:Y779)+1,"")</f>
        <v/>
      </c>
      <c r="Z780" s="7" t="str">
        <f>IF($J780=Z$4,MAX(Z$1:Z779)+1,"")</f>
        <v/>
      </c>
      <c r="AA780" s="7" t="str">
        <f>IF($J780=AA$4,MAX(AA$1:AA779)+1,"")</f>
        <v/>
      </c>
      <c r="AB780" s="7" t="str">
        <f>IF($J780=AB$4,MAX(AB$1:AB779)+1,"")</f>
        <v/>
      </c>
      <c r="AC780" s="7" t="str">
        <f>IF($J780=AC$4,MAX(AC$1:AC779)+1,"")</f>
        <v/>
      </c>
      <c r="AD780" s="7" t="str">
        <f>IF($J780=AD$4,MAX(AD$1:AD779)+1,"")</f>
        <v/>
      </c>
      <c r="AE780" s="7" t="str">
        <f>IF($J780=AE$4,MAX(AE$1:AE779)+1,"")</f>
        <v/>
      </c>
      <c r="AF780" s="7" t="str">
        <f>IF($J780=AF$4,MAX(AF$1:AF779)+1,"")</f>
        <v/>
      </c>
      <c r="AG780" s="7" t="str">
        <f>IF($J780=AG$4,MAX(AG$1:AG779)+1,"")</f>
        <v/>
      </c>
      <c r="AH780" s="7" t="str">
        <f>IF($J780=AH$4,MAX(AH$1:AH779)+1,"")</f>
        <v/>
      </c>
      <c r="AI780" s="7" t="str">
        <f>IF($J780=AI$4,MAX(AI$1:AI779)+1,"")</f>
        <v/>
      </c>
      <c r="AJ780" s="7" t="str">
        <f>IF($J780=AJ$4,MAX(AJ$1:AJ779)+1,"")</f>
        <v/>
      </c>
      <c r="AK780" s="7" t="str">
        <f>IF($J780=AK$4,MAX(AK$1:AK779)+1,"")</f>
        <v/>
      </c>
      <c r="AL780" s="7" t="str">
        <f>IF($J780=AL$4,MAX(AL$1:AL779)+1,"")</f>
        <v/>
      </c>
      <c r="AM780" s="7" t="str">
        <f>IF($J780=AM$4,MAX(AM$1:AM779)+1,"")</f>
        <v/>
      </c>
      <c r="AN780" s="7" t="str">
        <f>IF($J780=AN$4,MAX(AN$1:AN779)+1,"")</f>
        <v/>
      </c>
      <c r="AO780" s="7" t="str">
        <f>IF($J780=AO$4,MAX(AO$1:AO779)+1,"")</f>
        <v/>
      </c>
      <c r="AP780" s="7" t="str">
        <f>IF($J780=AP$4,MAX(AP$1:AP779)+1,"")</f>
        <v/>
      </c>
      <c r="AQ780" s="7" t="str">
        <f>IF($J780=AQ$4,MAX(AQ$1:AQ779)+1,"")</f>
        <v/>
      </c>
      <c r="AR780" s="7" t="str">
        <f>IF($J780=AR$4,MAX(AR$1:AR779)+1,"")</f>
        <v/>
      </c>
      <c r="AS780" s="7" t="str">
        <f>IF($J780=AS$4,MAX(AS$1:AS779)+1,"")</f>
        <v/>
      </c>
      <c r="AT780" s="7" t="str">
        <f>IF($J780=AT$4,MAX(AT$1:AT779)+1,"")</f>
        <v/>
      </c>
      <c r="AU780" s="7" t="str">
        <f>IF($J780=AU$4,MAX(AU$1:AU779)+1,"")</f>
        <v/>
      </c>
      <c r="AV780" s="7" t="str">
        <f>IF($J780=AV$4,MAX(AV$1:AV779)+1,"")</f>
        <v/>
      </c>
      <c r="AW780" s="7" t="str">
        <f>IF($J780=AW$4,MAX(AW$1:AW779)+1,"")</f>
        <v/>
      </c>
      <c r="AX780" s="7" t="str">
        <f>IF($J780=AX$4,MAX(AX$1:AX779)+1,"")</f>
        <v/>
      </c>
      <c r="AY780" s="7" t="str">
        <f>IF($J780=AY$4,MAX(AY$1:AY779)+1,"")</f>
        <v/>
      </c>
      <c r="AZ780" s="7" t="str">
        <f>IF($J780=AZ$4,MAX(AZ$1:AZ779)+1,"")</f>
        <v/>
      </c>
      <c r="BA780" s="7" t="str">
        <f>IF($J780=BA$4,MAX(BA$1:BA779)+1,"")</f>
        <v/>
      </c>
      <c r="BB780" s="7" t="str">
        <f>IF($J780=BB$4,MAX(BB$1:BB779)+1,"")</f>
        <v/>
      </c>
      <c r="BC780" s="7" t="str">
        <f>IF($J780=BC$4,MAX(BC$1:BC779)+1,"")</f>
        <v/>
      </c>
      <c r="BD780" s="7" t="str">
        <f>IF($J780=BD$4,MAX(BD$1:BD779)+1,"")</f>
        <v/>
      </c>
      <c r="BE780" s="7" t="str">
        <f>IF($J780=BE$4,MAX(BE$1:BE779)+1,"")</f>
        <v/>
      </c>
      <c r="BF780" s="7" t="str">
        <f>IF($J780=BF$4,MAX(BF$1:BF779)+1,"")</f>
        <v/>
      </c>
      <c r="BG780" s="7" t="str">
        <f>IF($J780=BG$4,MAX(BG$1:BG779)+1,"")</f>
        <v/>
      </c>
      <c r="BH780" s="7" t="str">
        <f>IF($J780=BH$4,MAX(BH$1:BH779)+1,"")</f>
        <v/>
      </c>
      <c r="BI780" s="6">
        <f t="shared" si="52"/>
        <v>0</v>
      </c>
    </row>
    <row r="781" spans="1:61">
      <c r="A781" s="6" t="str">
        <f t="shared" si="50"/>
        <v>-</v>
      </c>
      <c r="B781" s="6" t="str">
        <f t="shared" si="49"/>
        <v>--0</v>
      </c>
      <c r="J781" s="7" t="str">
        <f>IF(K781='วิชา-ชั้นที่สอน'!$B$17,'วิชา-ชั้นที่สอน'!$A$17,IF(K781='วิชา-ชั้นที่สอน'!$B$18,'วิชา-ชั้นที่สอน'!$A$18,IF(K781='วิชา-ชั้นที่สอน'!$B$19,'วิชา-ชั้นที่สอน'!$A$19,IF(K781='วิชา-ชั้นที่สอน'!$B$20,'วิชา-ชั้นที่สอน'!$A$20,IF(K781='วิชา-ชั้นที่สอน'!$B$21,'วิชา-ชั้นที่สอน'!$A$21,IF(K781='วิชา-ชั้นที่สอน'!$B$22,'วิชา-ชั้นที่สอน'!$A$22,IF(K781='วิชา-ชั้นที่สอน'!$B$23,'วิชา-ชั้นที่สอน'!$A$23,"-")))))))</f>
        <v>-</v>
      </c>
      <c r="L781" s="7" t="str">
        <f>IF(J781=0,"",IF(J781="-","",IF(J781="","",VLOOKUP(J781,'วิชา-ชั้นที่สอน'!$A$3:$F$59,3,FALSE))))</f>
        <v/>
      </c>
      <c r="M781" s="7" t="str">
        <f>IF(L781=$M$4,MAX(M$1:$M780)+1,"")</f>
        <v/>
      </c>
      <c r="N781" s="7" t="str">
        <f>IF($L781=N$4,MAX(N$1:N780)+1,"")</f>
        <v/>
      </c>
      <c r="O781" s="7" t="str">
        <f>IF($L781=O$4,MAX(O$1:O780)+1,"")</f>
        <v/>
      </c>
      <c r="P781" s="7" t="str">
        <f>IF($L781=P$4,MAX(P$1:P780)+1,"")</f>
        <v/>
      </c>
      <c r="Q781" s="7" t="str">
        <f>IF($L781=Q$4,MAX(Q$1:Q780)+1,"")</f>
        <v/>
      </c>
      <c r="R781" s="7" t="str">
        <f>IF($L781=R$4,MAX(R$1:R780)+1,"")</f>
        <v/>
      </c>
      <c r="S781" s="7" t="str">
        <f>IF($L781=S$4,MAX(S$1:S780)+1,"")</f>
        <v/>
      </c>
      <c r="T781" s="7" t="str">
        <f>IF($L781=T$4,MAX(T$1:T780)+1,"")</f>
        <v/>
      </c>
      <c r="U781" s="7" t="str">
        <f>IF($L781=U$4,MAX(U$1:U780)+1,"")</f>
        <v/>
      </c>
      <c r="V781" s="6">
        <f t="shared" si="51"/>
        <v>0</v>
      </c>
      <c r="X781" s="7" t="str">
        <f>IF($J781=X$4,MAX(X$1:X780)+1,"")</f>
        <v/>
      </c>
      <c r="Y781" s="7" t="str">
        <f>IF($J781=Y$4,MAX(Y$1:Y780)+1,"")</f>
        <v/>
      </c>
      <c r="Z781" s="7" t="str">
        <f>IF($J781=Z$4,MAX(Z$1:Z780)+1,"")</f>
        <v/>
      </c>
      <c r="AA781" s="7" t="str">
        <f>IF($J781=AA$4,MAX(AA$1:AA780)+1,"")</f>
        <v/>
      </c>
      <c r="AB781" s="7" t="str">
        <f>IF($J781=AB$4,MAX(AB$1:AB780)+1,"")</f>
        <v/>
      </c>
      <c r="AC781" s="7" t="str">
        <f>IF($J781=AC$4,MAX(AC$1:AC780)+1,"")</f>
        <v/>
      </c>
      <c r="AD781" s="7" t="str">
        <f>IF($J781=AD$4,MAX(AD$1:AD780)+1,"")</f>
        <v/>
      </c>
      <c r="AE781" s="7" t="str">
        <f>IF($J781=AE$4,MAX(AE$1:AE780)+1,"")</f>
        <v/>
      </c>
      <c r="AF781" s="7" t="str">
        <f>IF($J781=AF$4,MAX(AF$1:AF780)+1,"")</f>
        <v/>
      </c>
      <c r="AG781" s="7" t="str">
        <f>IF($J781=AG$4,MAX(AG$1:AG780)+1,"")</f>
        <v/>
      </c>
      <c r="AH781" s="7" t="str">
        <f>IF($J781=AH$4,MAX(AH$1:AH780)+1,"")</f>
        <v/>
      </c>
      <c r="AI781" s="7" t="str">
        <f>IF($J781=AI$4,MAX(AI$1:AI780)+1,"")</f>
        <v/>
      </c>
      <c r="AJ781" s="7" t="str">
        <f>IF($J781=AJ$4,MAX(AJ$1:AJ780)+1,"")</f>
        <v/>
      </c>
      <c r="AK781" s="7" t="str">
        <f>IF($J781=AK$4,MAX(AK$1:AK780)+1,"")</f>
        <v/>
      </c>
      <c r="AL781" s="7" t="str">
        <f>IF($J781=AL$4,MAX(AL$1:AL780)+1,"")</f>
        <v/>
      </c>
      <c r="AM781" s="7" t="str">
        <f>IF($J781=AM$4,MAX(AM$1:AM780)+1,"")</f>
        <v/>
      </c>
      <c r="AN781" s="7" t="str">
        <f>IF($J781=AN$4,MAX(AN$1:AN780)+1,"")</f>
        <v/>
      </c>
      <c r="AO781" s="7" t="str">
        <f>IF($J781=AO$4,MAX(AO$1:AO780)+1,"")</f>
        <v/>
      </c>
      <c r="AP781" s="7" t="str">
        <f>IF($J781=AP$4,MAX(AP$1:AP780)+1,"")</f>
        <v/>
      </c>
      <c r="AQ781" s="7" t="str">
        <f>IF($J781=AQ$4,MAX(AQ$1:AQ780)+1,"")</f>
        <v/>
      </c>
      <c r="AR781" s="7" t="str">
        <f>IF($J781=AR$4,MAX(AR$1:AR780)+1,"")</f>
        <v/>
      </c>
      <c r="AS781" s="7" t="str">
        <f>IF($J781=AS$4,MAX(AS$1:AS780)+1,"")</f>
        <v/>
      </c>
      <c r="AT781" s="7" t="str">
        <f>IF($J781=AT$4,MAX(AT$1:AT780)+1,"")</f>
        <v/>
      </c>
      <c r="AU781" s="7" t="str">
        <f>IF($J781=AU$4,MAX(AU$1:AU780)+1,"")</f>
        <v/>
      </c>
      <c r="AV781" s="7" t="str">
        <f>IF($J781=AV$4,MAX(AV$1:AV780)+1,"")</f>
        <v/>
      </c>
      <c r="AW781" s="7" t="str">
        <f>IF($J781=AW$4,MAX(AW$1:AW780)+1,"")</f>
        <v/>
      </c>
      <c r="AX781" s="7" t="str">
        <f>IF($J781=AX$4,MAX(AX$1:AX780)+1,"")</f>
        <v/>
      </c>
      <c r="AY781" s="7" t="str">
        <f>IF($J781=AY$4,MAX(AY$1:AY780)+1,"")</f>
        <v/>
      </c>
      <c r="AZ781" s="7" t="str">
        <f>IF($J781=AZ$4,MAX(AZ$1:AZ780)+1,"")</f>
        <v/>
      </c>
      <c r="BA781" s="7" t="str">
        <f>IF($J781=BA$4,MAX(BA$1:BA780)+1,"")</f>
        <v/>
      </c>
      <c r="BB781" s="7" t="str">
        <f>IF($J781=BB$4,MAX(BB$1:BB780)+1,"")</f>
        <v/>
      </c>
      <c r="BC781" s="7" t="str">
        <f>IF($J781=BC$4,MAX(BC$1:BC780)+1,"")</f>
        <v/>
      </c>
      <c r="BD781" s="7" t="str">
        <f>IF($J781=BD$4,MAX(BD$1:BD780)+1,"")</f>
        <v/>
      </c>
      <c r="BE781" s="7" t="str">
        <f>IF($J781=BE$4,MAX(BE$1:BE780)+1,"")</f>
        <v/>
      </c>
      <c r="BF781" s="7" t="str">
        <f>IF($J781=BF$4,MAX(BF$1:BF780)+1,"")</f>
        <v/>
      </c>
      <c r="BG781" s="7" t="str">
        <f>IF($J781=BG$4,MAX(BG$1:BG780)+1,"")</f>
        <v/>
      </c>
      <c r="BH781" s="7" t="str">
        <f>IF($J781=BH$4,MAX(BH$1:BH780)+1,"")</f>
        <v/>
      </c>
      <c r="BI781" s="6">
        <f t="shared" si="52"/>
        <v>0</v>
      </c>
    </row>
    <row r="782" spans="1:61">
      <c r="A782" s="6" t="str">
        <f t="shared" si="50"/>
        <v>-</v>
      </c>
      <c r="B782" s="6" t="str">
        <f t="shared" si="49"/>
        <v>--0</v>
      </c>
      <c r="J782" s="7" t="str">
        <f>IF(K782='วิชา-ชั้นที่สอน'!$B$17,'วิชา-ชั้นที่สอน'!$A$17,IF(K782='วิชา-ชั้นที่สอน'!$B$18,'วิชา-ชั้นที่สอน'!$A$18,IF(K782='วิชา-ชั้นที่สอน'!$B$19,'วิชา-ชั้นที่สอน'!$A$19,IF(K782='วิชา-ชั้นที่สอน'!$B$20,'วิชา-ชั้นที่สอน'!$A$20,IF(K782='วิชา-ชั้นที่สอน'!$B$21,'วิชา-ชั้นที่สอน'!$A$21,IF(K782='วิชา-ชั้นที่สอน'!$B$22,'วิชา-ชั้นที่สอน'!$A$22,IF(K782='วิชา-ชั้นที่สอน'!$B$23,'วิชา-ชั้นที่สอน'!$A$23,"-")))))))</f>
        <v>-</v>
      </c>
      <c r="L782" s="7" t="str">
        <f>IF(J782=0,"",IF(J782="-","",IF(J782="","",VLOOKUP(J782,'วิชา-ชั้นที่สอน'!$A$3:$F$59,3,FALSE))))</f>
        <v/>
      </c>
      <c r="M782" s="7" t="str">
        <f>IF(L782=$M$4,MAX(M$1:$M781)+1,"")</f>
        <v/>
      </c>
      <c r="N782" s="7" t="str">
        <f>IF($L782=N$4,MAX(N$1:N781)+1,"")</f>
        <v/>
      </c>
      <c r="O782" s="7" t="str">
        <f>IF($L782=O$4,MAX(O$1:O781)+1,"")</f>
        <v/>
      </c>
      <c r="P782" s="7" t="str">
        <f>IF($L782=P$4,MAX(P$1:P781)+1,"")</f>
        <v/>
      </c>
      <c r="Q782" s="7" t="str">
        <f>IF($L782=Q$4,MAX(Q$1:Q781)+1,"")</f>
        <v/>
      </c>
      <c r="R782" s="7" t="str">
        <f>IF($L782=R$4,MAX(R$1:R781)+1,"")</f>
        <v/>
      </c>
      <c r="S782" s="7" t="str">
        <f>IF($L782=S$4,MAX(S$1:S781)+1,"")</f>
        <v/>
      </c>
      <c r="T782" s="7" t="str">
        <f>IF($L782=T$4,MAX(T$1:T781)+1,"")</f>
        <v/>
      </c>
      <c r="U782" s="7" t="str">
        <f>IF($L782=U$4,MAX(U$1:U781)+1,"")</f>
        <v/>
      </c>
      <c r="V782" s="6">
        <f t="shared" si="51"/>
        <v>0</v>
      </c>
      <c r="X782" s="7" t="str">
        <f>IF($J782=X$4,MAX(X$1:X781)+1,"")</f>
        <v/>
      </c>
      <c r="Y782" s="7" t="str">
        <f>IF($J782=Y$4,MAX(Y$1:Y781)+1,"")</f>
        <v/>
      </c>
      <c r="Z782" s="7" t="str">
        <f>IF($J782=Z$4,MAX(Z$1:Z781)+1,"")</f>
        <v/>
      </c>
      <c r="AA782" s="7" t="str">
        <f>IF($J782=AA$4,MAX(AA$1:AA781)+1,"")</f>
        <v/>
      </c>
      <c r="AB782" s="7" t="str">
        <f>IF($J782=AB$4,MAX(AB$1:AB781)+1,"")</f>
        <v/>
      </c>
      <c r="AC782" s="7" t="str">
        <f>IF($J782=AC$4,MAX(AC$1:AC781)+1,"")</f>
        <v/>
      </c>
      <c r="AD782" s="7" t="str">
        <f>IF($J782=AD$4,MAX(AD$1:AD781)+1,"")</f>
        <v/>
      </c>
      <c r="AE782" s="7" t="str">
        <f>IF($J782=AE$4,MAX(AE$1:AE781)+1,"")</f>
        <v/>
      </c>
      <c r="AF782" s="7" t="str">
        <f>IF($J782=AF$4,MAX(AF$1:AF781)+1,"")</f>
        <v/>
      </c>
      <c r="AG782" s="7" t="str">
        <f>IF($J782=AG$4,MAX(AG$1:AG781)+1,"")</f>
        <v/>
      </c>
      <c r="AH782" s="7" t="str">
        <f>IF($J782=AH$4,MAX(AH$1:AH781)+1,"")</f>
        <v/>
      </c>
      <c r="AI782" s="7" t="str">
        <f>IF($J782=AI$4,MAX(AI$1:AI781)+1,"")</f>
        <v/>
      </c>
      <c r="AJ782" s="7" t="str">
        <f>IF($J782=AJ$4,MAX(AJ$1:AJ781)+1,"")</f>
        <v/>
      </c>
      <c r="AK782" s="7" t="str">
        <f>IF($J782=AK$4,MAX(AK$1:AK781)+1,"")</f>
        <v/>
      </c>
      <c r="AL782" s="7" t="str">
        <f>IF($J782=AL$4,MAX(AL$1:AL781)+1,"")</f>
        <v/>
      </c>
      <c r="AM782" s="7" t="str">
        <f>IF($J782=AM$4,MAX(AM$1:AM781)+1,"")</f>
        <v/>
      </c>
      <c r="AN782" s="7" t="str">
        <f>IF($J782=AN$4,MAX(AN$1:AN781)+1,"")</f>
        <v/>
      </c>
      <c r="AO782" s="7" t="str">
        <f>IF($J782=AO$4,MAX(AO$1:AO781)+1,"")</f>
        <v/>
      </c>
      <c r="AP782" s="7" t="str">
        <f>IF($J782=AP$4,MAX(AP$1:AP781)+1,"")</f>
        <v/>
      </c>
      <c r="AQ782" s="7" t="str">
        <f>IF($J782=AQ$4,MAX(AQ$1:AQ781)+1,"")</f>
        <v/>
      </c>
      <c r="AR782" s="7" t="str">
        <f>IF($J782=AR$4,MAX(AR$1:AR781)+1,"")</f>
        <v/>
      </c>
      <c r="AS782" s="7" t="str">
        <f>IF($J782=AS$4,MAX(AS$1:AS781)+1,"")</f>
        <v/>
      </c>
      <c r="AT782" s="7" t="str">
        <f>IF($J782=AT$4,MAX(AT$1:AT781)+1,"")</f>
        <v/>
      </c>
      <c r="AU782" s="7" t="str">
        <f>IF($J782=AU$4,MAX(AU$1:AU781)+1,"")</f>
        <v/>
      </c>
      <c r="AV782" s="7" t="str">
        <f>IF($J782=AV$4,MAX(AV$1:AV781)+1,"")</f>
        <v/>
      </c>
      <c r="AW782" s="7" t="str">
        <f>IF($J782=AW$4,MAX(AW$1:AW781)+1,"")</f>
        <v/>
      </c>
      <c r="AX782" s="7" t="str">
        <f>IF($J782=AX$4,MAX(AX$1:AX781)+1,"")</f>
        <v/>
      </c>
      <c r="AY782" s="7" t="str">
        <f>IF($J782=AY$4,MAX(AY$1:AY781)+1,"")</f>
        <v/>
      </c>
      <c r="AZ782" s="7" t="str">
        <f>IF($J782=AZ$4,MAX(AZ$1:AZ781)+1,"")</f>
        <v/>
      </c>
      <c r="BA782" s="7" t="str">
        <f>IF($J782=BA$4,MAX(BA$1:BA781)+1,"")</f>
        <v/>
      </c>
      <c r="BB782" s="7" t="str">
        <f>IF($J782=BB$4,MAX(BB$1:BB781)+1,"")</f>
        <v/>
      </c>
      <c r="BC782" s="7" t="str">
        <f>IF($J782=BC$4,MAX(BC$1:BC781)+1,"")</f>
        <v/>
      </c>
      <c r="BD782" s="7" t="str">
        <f>IF($J782=BD$4,MAX(BD$1:BD781)+1,"")</f>
        <v/>
      </c>
      <c r="BE782" s="7" t="str">
        <f>IF($J782=BE$4,MAX(BE$1:BE781)+1,"")</f>
        <v/>
      </c>
      <c r="BF782" s="7" t="str">
        <f>IF($J782=BF$4,MAX(BF$1:BF781)+1,"")</f>
        <v/>
      </c>
      <c r="BG782" s="7" t="str">
        <f>IF($J782=BG$4,MAX(BG$1:BG781)+1,"")</f>
        <v/>
      </c>
      <c r="BH782" s="7" t="str">
        <f>IF($J782=BH$4,MAX(BH$1:BH781)+1,"")</f>
        <v/>
      </c>
      <c r="BI782" s="6">
        <f t="shared" si="52"/>
        <v>0</v>
      </c>
    </row>
    <row r="783" spans="1:61">
      <c r="A783" s="6" t="str">
        <f t="shared" si="50"/>
        <v>-</v>
      </c>
      <c r="B783" s="6" t="str">
        <f t="shared" si="49"/>
        <v>--0</v>
      </c>
      <c r="J783" s="7" t="str">
        <f>IF(K783='วิชา-ชั้นที่สอน'!$B$17,'วิชา-ชั้นที่สอน'!$A$17,IF(K783='วิชา-ชั้นที่สอน'!$B$18,'วิชา-ชั้นที่สอน'!$A$18,IF(K783='วิชา-ชั้นที่สอน'!$B$19,'วิชา-ชั้นที่สอน'!$A$19,IF(K783='วิชา-ชั้นที่สอน'!$B$20,'วิชา-ชั้นที่สอน'!$A$20,IF(K783='วิชา-ชั้นที่สอน'!$B$21,'วิชา-ชั้นที่สอน'!$A$21,IF(K783='วิชา-ชั้นที่สอน'!$B$22,'วิชา-ชั้นที่สอน'!$A$22,IF(K783='วิชา-ชั้นที่สอน'!$B$23,'วิชา-ชั้นที่สอน'!$A$23,"-")))))))</f>
        <v>-</v>
      </c>
      <c r="L783" s="7" t="str">
        <f>IF(J783=0,"",IF(J783="-","",IF(J783="","",VLOOKUP(J783,'วิชา-ชั้นที่สอน'!$A$3:$F$59,3,FALSE))))</f>
        <v/>
      </c>
      <c r="M783" s="7" t="str">
        <f>IF(L783=$M$4,MAX(M$1:$M782)+1,"")</f>
        <v/>
      </c>
      <c r="N783" s="7" t="str">
        <f>IF($L783=N$4,MAX(N$1:N782)+1,"")</f>
        <v/>
      </c>
      <c r="O783" s="7" t="str">
        <f>IF($L783=O$4,MAX(O$1:O782)+1,"")</f>
        <v/>
      </c>
      <c r="P783" s="7" t="str">
        <f>IF($L783=P$4,MAX(P$1:P782)+1,"")</f>
        <v/>
      </c>
      <c r="Q783" s="7" t="str">
        <f>IF($L783=Q$4,MAX(Q$1:Q782)+1,"")</f>
        <v/>
      </c>
      <c r="R783" s="7" t="str">
        <f>IF($L783=R$4,MAX(R$1:R782)+1,"")</f>
        <v/>
      </c>
      <c r="S783" s="7" t="str">
        <f>IF($L783=S$4,MAX(S$1:S782)+1,"")</f>
        <v/>
      </c>
      <c r="T783" s="7" t="str">
        <f>IF($L783=T$4,MAX(T$1:T782)+1,"")</f>
        <v/>
      </c>
      <c r="U783" s="7" t="str">
        <f>IF($L783=U$4,MAX(U$1:U782)+1,"")</f>
        <v/>
      </c>
      <c r="V783" s="6">
        <f t="shared" si="51"/>
        <v>0</v>
      </c>
      <c r="X783" s="7" t="str">
        <f>IF($J783=X$4,MAX(X$1:X782)+1,"")</f>
        <v/>
      </c>
      <c r="Y783" s="7" t="str">
        <f>IF($J783=Y$4,MAX(Y$1:Y782)+1,"")</f>
        <v/>
      </c>
      <c r="Z783" s="7" t="str">
        <f>IF($J783=Z$4,MAX(Z$1:Z782)+1,"")</f>
        <v/>
      </c>
      <c r="AA783" s="7" t="str">
        <f>IF($J783=AA$4,MAX(AA$1:AA782)+1,"")</f>
        <v/>
      </c>
      <c r="AB783" s="7" t="str">
        <f>IF($J783=AB$4,MAX(AB$1:AB782)+1,"")</f>
        <v/>
      </c>
      <c r="AC783" s="7" t="str">
        <f>IF($J783=AC$4,MAX(AC$1:AC782)+1,"")</f>
        <v/>
      </c>
      <c r="AD783" s="7" t="str">
        <f>IF($J783=AD$4,MAX(AD$1:AD782)+1,"")</f>
        <v/>
      </c>
      <c r="AE783" s="7" t="str">
        <f>IF($J783=AE$4,MAX(AE$1:AE782)+1,"")</f>
        <v/>
      </c>
      <c r="AF783" s="7" t="str">
        <f>IF($J783=AF$4,MAX(AF$1:AF782)+1,"")</f>
        <v/>
      </c>
      <c r="AG783" s="7" t="str">
        <f>IF($J783=AG$4,MAX(AG$1:AG782)+1,"")</f>
        <v/>
      </c>
      <c r="AH783" s="7" t="str">
        <f>IF($J783=AH$4,MAX(AH$1:AH782)+1,"")</f>
        <v/>
      </c>
      <c r="AI783" s="7" t="str">
        <f>IF($J783=AI$4,MAX(AI$1:AI782)+1,"")</f>
        <v/>
      </c>
      <c r="AJ783" s="7" t="str">
        <f>IF($J783=AJ$4,MAX(AJ$1:AJ782)+1,"")</f>
        <v/>
      </c>
      <c r="AK783" s="7" t="str">
        <f>IF($J783=AK$4,MAX(AK$1:AK782)+1,"")</f>
        <v/>
      </c>
      <c r="AL783" s="7" t="str">
        <f>IF($J783=AL$4,MAX(AL$1:AL782)+1,"")</f>
        <v/>
      </c>
      <c r="AM783" s="7" t="str">
        <f>IF($J783=AM$4,MAX(AM$1:AM782)+1,"")</f>
        <v/>
      </c>
      <c r="AN783" s="7" t="str">
        <f>IF($J783=AN$4,MAX(AN$1:AN782)+1,"")</f>
        <v/>
      </c>
      <c r="AO783" s="7" t="str">
        <f>IF($J783=AO$4,MAX(AO$1:AO782)+1,"")</f>
        <v/>
      </c>
      <c r="AP783" s="7" t="str">
        <f>IF($J783=AP$4,MAX(AP$1:AP782)+1,"")</f>
        <v/>
      </c>
      <c r="AQ783" s="7" t="str">
        <f>IF($J783=AQ$4,MAX(AQ$1:AQ782)+1,"")</f>
        <v/>
      </c>
      <c r="AR783" s="7" t="str">
        <f>IF($J783=AR$4,MAX(AR$1:AR782)+1,"")</f>
        <v/>
      </c>
      <c r="AS783" s="7" t="str">
        <f>IF($J783=AS$4,MAX(AS$1:AS782)+1,"")</f>
        <v/>
      </c>
      <c r="AT783" s="7" t="str">
        <f>IF($J783=AT$4,MAX(AT$1:AT782)+1,"")</f>
        <v/>
      </c>
      <c r="AU783" s="7" t="str">
        <f>IF($J783=AU$4,MAX(AU$1:AU782)+1,"")</f>
        <v/>
      </c>
      <c r="AV783" s="7" t="str">
        <f>IF($J783=AV$4,MAX(AV$1:AV782)+1,"")</f>
        <v/>
      </c>
      <c r="AW783" s="7" t="str">
        <f>IF($J783=AW$4,MAX(AW$1:AW782)+1,"")</f>
        <v/>
      </c>
      <c r="AX783" s="7" t="str">
        <f>IF($J783=AX$4,MAX(AX$1:AX782)+1,"")</f>
        <v/>
      </c>
      <c r="AY783" s="7" t="str">
        <f>IF($J783=AY$4,MAX(AY$1:AY782)+1,"")</f>
        <v/>
      </c>
      <c r="AZ783" s="7" t="str">
        <f>IF($J783=AZ$4,MAX(AZ$1:AZ782)+1,"")</f>
        <v/>
      </c>
      <c r="BA783" s="7" t="str">
        <f>IF($J783=BA$4,MAX(BA$1:BA782)+1,"")</f>
        <v/>
      </c>
      <c r="BB783" s="7" t="str">
        <f>IF($J783=BB$4,MAX(BB$1:BB782)+1,"")</f>
        <v/>
      </c>
      <c r="BC783" s="7" t="str">
        <f>IF($J783=BC$4,MAX(BC$1:BC782)+1,"")</f>
        <v/>
      </c>
      <c r="BD783" s="7" t="str">
        <f>IF($J783=BD$4,MAX(BD$1:BD782)+1,"")</f>
        <v/>
      </c>
      <c r="BE783" s="7" t="str">
        <f>IF($J783=BE$4,MAX(BE$1:BE782)+1,"")</f>
        <v/>
      </c>
      <c r="BF783" s="7" t="str">
        <f>IF($J783=BF$4,MAX(BF$1:BF782)+1,"")</f>
        <v/>
      </c>
      <c r="BG783" s="7" t="str">
        <f>IF($J783=BG$4,MAX(BG$1:BG782)+1,"")</f>
        <v/>
      </c>
      <c r="BH783" s="7" t="str">
        <f>IF($J783=BH$4,MAX(BH$1:BH782)+1,"")</f>
        <v/>
      </c>
      <c r="BI783" s="6">
        <f t="shared" si="52"/>
        <v>0</v>
      </c>
    </row>
    <row r="784" spans="1:61">
      <c r="A784" s="6" t="str">
        <f t="shared" si="50"/>
        <v>-</v>
      </c>
      <c r="B784" s="6" t="str">
        <f t="shared" si="49"/>
        <v>--0</v>
      </c>
      <c r="J784" s="7" t="str">
        <f>IF(K784='วิชา-ชั้นที่สอน'!$B$17,'วิชา-ชั้นที่สอน'!$A$17,IF(K784='วิชา-ชั้นที่สอน'!$B$18,'วิชา-ชั้นที่สอน'!$A$18,IF(K784='วิชา-ชั้นที่สอน'!$B$19,'วิชา-ชั้นที่สอน'!$A$19,IF(K784='วิชา-ชั้นที่สอน'!$B$20,'วิชา-ชั้นที่สอน'!$A$20,IF(K784='วิชา-ชั้นที่สอน'!$B$21,'วิชา-ชั้นที่สอน'!$A$21,IF(K784='วิชา-ชั้นที่สอน'!$B$22,'วิชา-ชั้นที่สอน'!$A$22,IF(K784='วิชา-ชั้นที่สอน'!$B$23,'วิชา-ชั้นที่สอน'!$A$23,"-")))))))</f>
        <v>-</v>
      </c>
      <c r="L784" s="7" t="str">
        <f>IF(J784=0,"",IF(J784="-","",IF(J784="","",VLOOKUP(J784,'วิชา-ชั้นที่สอน'!$A$3:$F$59,3,FALSE))))</f>
        <v/>
      </c>
      <c r="M784" s="7" t="str">
        <f>IF(L784=$M$4,MAX(M$1:$M783)+1,"")</f>
        <v/>
      </c>
      <c r="N784" s="7" t="str">
        <f>IF($L784=N$4,MAX(N$1:N783)+1,"")</f>
        <v/>
      </c>
      <c r="O784" s="7" t="str">
        <f>IF($L784=O$4,MAX(O$1:O783)+1,"")</f>
        <v/>
      </c>
      <c r="P784" s="7" t="str">
        <f>IF($L784=P$4,MAX(P$1:P783)+1,"")</f>
        <v/>
      </c>
      <c r="Q784" s="7" t="str">
        <f>IF($L784=Q$4,MAX(Q$1:Q783)+1,"")</f>
        <v/>
      </c>
      <c r="R784" s="7" t="str">
        <f>IF($L784=R$4,MAX(R$1:R783)+1,"")</f>
        <v/>
      </c>
      <c r="S784" s="7" t="str">
        <f>IF($L784=S$4,MAX(S$1:S783)+1,"")</f>
        <v/>
      </c>
      <c r="T784" s="7" t="str">
        <f>IF($L784=T$4,MAX(T$1:T783)+1,"")</f>
        <v/>
      </c>
      <c r="U784" s="7" t="str">
        <f>IF($L784=U$4,MAX(U$1:U783)+1,"")</f>
        <v/>
      </c>
      <c r="V784" s="6">
        <f t="shared" si="51"/>
        <v>0</v>
      </c>
      <c r="X784" s="7" t="str">
        <f>IF($J784=X$4,MAX(X$1:X783)+1,"")</f>
        <v/>
      </c>
      <c r="Y784" s="7" t="str">
        <f>IF($J784=Y$4,MAX(Y$1:Y783)+1,"")</f>
        <v/>
      </c>
      <c r="Z784" s="7" t="str">
        <f>IF($J784=Z$4,MAX(Z$1:Z783)+1,"")</f>
        <v/>
      </c>
      <c r="AA784" s="7" t="str">
        <f>IF($J784=AA$4,MAX(AA$1:AA783)+1,"")</f>
        <v/>
      </c>
      <c r="AB784" s="7" t="str">
        <f>IF($J784=AB$4,MAX(AB$1:AB783)+1,"")</f>
        <v/>
      </c>
      <c r="AC784" s="7" t="str">
        <f>IF($J784=AC$4,MAX(AC$1:AC783)+1,"")</f>
        <v/>
      </c>
      <c r="AD784" s="7" t="str">
        <f>IF($J784=AD$4,MAX(AD$1:AD783)+1,"")</f>
        <v/>
      </c>
      <c r="AE784" s="7" t="str">
        <f>IF($J784=AE$4,MAX(AE$1:AE783)+1,"")</f>
        <v/>
      </c>
      <c r="AF784" s="7" t="str">
        <f>IF($J784=AF$4,MAX(AF$1:AF783)+1,"")</f>
        <v/>
      </c>
      <c r="AG784" s="7" t="str">
        <f>IF($J784=AG$4,MAX(AG$1:AG783)+1,"")</f>
        <v/>
      </c>
      <c r="AH784" s="7" t="str">
        <f>IF($J784=AH$4,MAX(AH$1:AH783)+1,"")</f>
        <v/>
      </c>
      <c r="AI784" s="7" t="str">
        <f>IF($J784=AI$4,MAX(AI$1:AI783)+1,"")</f>
        <v/>
      </c>
      <c r="AJ784" s="7" t="str">
        <f>IF($J784=AJ$4,MAX(AJ$1:AJ783)+1,"")</f>
        <v/>
      </c>
      <c r="AK784" s="7" t="str">
        <f>IF($J784=AK$4,MAX(AK$1:AK783)+1,"")</f>
        <v/>
      </c>
      <c r="AL784" s="7" t="str">
        <f>IF($J784=AL$4,MAX(AL$1:AL783)+1,"")</f>
        <v/>
      </c>
      <c r="AM784" s="7" t="str">
        <f>IF($J784=AM$4,MAX(AM$1:AM783)+1,"")</f>
        <v/>
      </c>
      <c r="AN784" s="7" t="str">
        <f>IF($J784=AN$4,MAX(AN$1:AN783)+1,"")</f>
        <v/>
      </c>
      <c r="AO784" s="7" t="str">
        <f>IF($J784=AO$4,MAX(AO$1:AO783)+1,"")</f>
        <v/>
      </c>
      <c r="AP784" s="7" t="str">
        <f>IF($J784=AP$4,MAX(AP$1:AP783)+1,"")</f>
        <v/>
      </c>
      <c r="AQ784" s="7" t="str">
        <f>IF($J784=AQ$4,MAX(AQ$1:AQ783)+1,"")</f>
        <v/>
      </c>
      <c r="AR784" s="7" t="str">
        <f>IF($J784=AR$4,MAX(AR$1:AR783)+1,"")</f>
        <v/>
      </c>
      <c r="AS784" s="7" t="str">
        <f>IF($J784=AS$4,MAX(AS$1:AS783)+1,"")</f>
        <v/>
      </c>
      <c r="AT784" s="7" t="str">
        <f>IF($J784=AT$4,MAX(AT$1:AT783)+1,"")</f>
        <v/>
      </c>
      <c r="AU784" s="7" t="str">
        <f>IF($J784=AU$4,MAX(AU$1:AU783)+1,"")</f>
        <v/>
      </c>
      <c r="AV784" s="7" t="str">
        <f>IF($J784=AV$4,MAX(AV$1:AV783)+1,"")</f>
        <v/>
      </c>
      <c r="AW784" s="7" t="str">
        <f>IF($J784=AW$4,MAX(AW$1:AW783)+1,"")</f>
        <v/>
      </c>
      <c r="AX784" s="7" t="str">
        <f>IF($J784=AX$4,MAX(AX$1:AX783)+1,"")</f>
        <v/>
      </c>
      <c r="AY784" s="7" t="str">
        <f>IF($J784=AY$4,MAX(AY$1:AY783)+1,"")</f>
        <v/>
      </c>
      <c r="AZ784" s="7" t="str">
        <f>IF($J784=AZ$4,MAX(AZ$1:AZ783)+1,"")</f>
        <v/>
      </c>
      <c r="BA784" s="7" t="str">
        <f>IF($J784=BA$4,MAX(BA$1:BA783)+1,"")</f>
        <v/>
      </c>
      <c r="BB784" s="7" t="str">
        <f>IF($J784=BB$4,MAX(BB$1:BB783)+1,"")</f>
        <v/>
      </c>
      <c r="BC784" s="7" t="str">
        <f>IF($J784=BC$4,MAX(BC$1:BC783)+1,"")</f>
        <v/>
      </c>
      <c r="BD784" s="7" t="str">
        <f>IF($J784=BD$4,MAX(BD$1:BD783)+1,"")</f>
        <v/>
      </c>
      <c r="BE784" s="7" t="str">
        <f>IF($J784=BE$4,MAX(BE$1:BE783)+1,"")</f>
        <v/>
      </c>
      <c r="BF784" s="7" t="str">
        <f>IF($J784=BF$4,MAX(BF$1:BF783)+1,"")</f>
        <v/>
      </c>
      <c r="BG784" s="7" t="str">
        <f>IF($J784=BG$4,MAX(BG$1:BG783)+1,"")</f>
        <v/>
      </c>
      <c r="BH784" s="7" t="str">
        <f>IF($J784=BH$4,MAX(BH$1:BH783)+1,"")</f>
        <v/>
      </c>
      <c r="BI784" s="6">
        <f t="shared" si="52"/>
        <v>0</v>
      </c>
    </row>
    <row r="785" spans="1:61">
      <c r="A785" s="6" t="str">
        <f t="shared" si="50"/>
        <v>-</v>
      </c>
      <c r="B785" s="6" t="str">
        <f t="shared" si="49"/>
        <v>--0</v>
      </c>
      <c r="J785" s="7" t="str">
        <f>IF(K785='วิชา-ชั้นที่สอน'!$B$17,'วิชา-ชั้นที่สอน'!$A$17,IF(K785='วิชา-ชั้นที่สอน'!$B$18,'วิชา-ชั้นที่สอน'!$A$18,IF(K785='วิชา-ชั้นที่สอน'!$B$19,'วิชา-ชั้นที่สอน'!$A$19,IF(K785='วิชา-ชั้นที่สอน'!$B$20,'วิชา-ชั้นที่สอน'!$A$20,IF(K785='วิชา-ชั้นที่สอน'!$B$21,'วิชา-ชั้นที่สอน'!$A$21,IF(K785='วิชา-ชั้นที่สอน'!$B$22,'วิชา-ชั้นที่สอน'!$A$22,IF(K785='วิชา-ชั้นที่สอน'!$B$23,'วิชา-ชั้นที่สอน'!$A$23,"-")))))))</f>
        <v>-</v>
      </c>
      <c r="L785" s="7" t="str">
        <f>IF(J785=0,"",IF(J785="-","",IF(J785="","",VLOOKUP(J785,'วิชา-ชั้นที่สอน'!$A$3:$F$59,3,FALSE))))</f>
        <v/>
      </c>
      <c r="M785" s="7" t="str">
        <f>IF(L785=$M$4,MAX(M$1:$M784)+1,"")</f>
        <v/>
      </c>
      <c r="N785" s="7" t="str">
        <f>IF($L785=N$4,MAX(N$1:N784)+1,"")</f>
        <v/>
      </c>
      <c r="O785" s="7" t="str">
        <f>IF($L785=O$4,MAX(O$1:O784)+1,"")</f>
        <v/>
      </c>
      <c r="P785" s="7" t="str">
        <f>IF($L785=P$4,MAX(P$1:P784)+1,"")</f>
        <v/>
      </c>
      <c r="Q785" s="7" t="str">
        <f>IF($L785=Q$4,MAX(Q$1:Q784)+1,"")</f>
        <v/>
      </c>
      <c r="R785" s="7" t="str">
        <f>IF($L785=R$4,MAX(R$1:R784)+1,"")</f>
        <v/>
      </c>
      <c r="S785" s="7" t="str">
        <f>IF($L785=S$4,MAX(S$1:S784)+1,"")</f>
        <v/>
      </c>
      <c r="T785" s="7" t="str">
        <f>IF($L785=T$4,MAX(T$1:T784)+1,"")</f>
        <v/>
      </c>
      <c r="U785" s="7" t="str">
        <f>IF($L785=U$4,MAX(U$1:U784)+1,"")</f>
        <v/>
      </c>
      <c r="V785" s="6">
        <f t="shared" si="51"/>
        <v>0</v>
      </c>
      <c r="X785" s="7" t="str">
        <f>IF($J785=X$4,MAX(X$1:X784)+1,"")</f>
        <v/>
      </c>
      <c r="Y785" s="7" t="str">
        <f>IF($J785=Y$4,MAX(Y$1:Y784)+1,"")</f>
        <v/>
      </c>
      <c r="Z785" s="7" t="str">
        <f>IF($J785=Z$4,MAX(Z$1:Z784)+1,"")</f>
        <v/>
      </c>
      <c r="AA785" s="7" t="str">
        <f>IF($J785=AA$4,MAX(AA$1:AA784)+1,"")</f>
        <v/>
      </c>
      <c r="AB785" s="7" t="str">
        <f>IF($J785=AB$4,MAX(AB$1:AB784)+1,"")</f>
        <v/>
      </c>
      <c r="AC785" s="7" t="str">
        <f>IF($J785=AC$4,MAX(AC$1:AC784)+1,"")</f>
        <v/>
      </c>
      <c r="AD785" s="7" t="str">
        <f>IF($J785=AD$4,MAX(AD$1:AD784)+1,"")</f>
        <v/>
      </c>
      <c r="AE785" s="7" t="str">
        <f>IF($J785=AE$4,MAX(AE$1:AE784)+1,"")</f>
        <v/>
      </c>
      <c r="AF785" s="7" t="str">
        <f>IF($J785=AF$4,MAX(AF$1:AF784)+1,"")</f>
        <v/>
      </c>
      <c r="AG785" s="7" t="str">
        <f>IF($J785=AG$4,MAX(AG$1:AG784)+1,"")</f>
        <v/>
      </c>
      <c r="AH785" s="7" t="str">
        <f>IF($J785=AH$4,MAX(AH$1:AH784)+1,"")</f>
        <v/>
      </c>
      <c r="AI785" s="7" t="str">
        <f>IF($J785=AI$4,MAX(AI$1:AI784)+1,"")</f>
        <v/>
      </c>
      <c r="AJ785" s="7" t="str">
        <f>IF($J785=AJ$4,MAX(AJ$1:AJ784)+1,"")</f>
        <v/>
      </c>
      <c r="AK785" s="7" t="str">
        <f>IF($J785=AK$4,MAX(AK$1:AK784)+1,"")</f>
        <v/>
      </c>
      <c r="AL785" s="7" t="str">
        <f>IF($J785=AL$4,MAX(AL$1:AL784)+1,"")</f>
        <v/>
      </c>
      <c r="AM785" s="7" t="str">
        <f>IF($J785=AM$4,MAX(AM$1:AM784)+1,"")</f>
        <v/>
      </c>
      <c r="AN785" s="7" t="str">
        <f>IF($J785=AN$4,MAX(AN$1:AN784)+1,"")</f>
        <v/>
      </c>
      <c r="AO785" s="7" t="str">
        <f>IF($J785=AO$4,MAX(AO$1:AO784)+1,"")</f>
        <v/>
      </c>
      <c r="AP785" s="7" t="str">
        <f>IF($J785=AP$4,MAX(AP$1:AP784)+1,"")</f>
        <v/>
      </c>
      <c r="AQ785" s="7" t="str">
        <f>IF($J785=AQ$4,MAX(AQ$1:AQ784)+1,"")</f>
        <v/>
      </c>
      <c r="AR785" s="7" t="str">
        <f>IF($J785=AR$4,MAX(AR$1:AR784)+1,"")</f>
        <v/>
      </c>
      <c r="AS785" s="7" t="str">
        <f>IF($J785=AS$4,MAX(AS$1:AS784)+1,"")</f>
        <v/>
      </c>
      <c r="AT785" s="7" t="str">
        <f>IF($J785=AT$4,MAX(AT$1:AT784)+1,"")</f>
        <v/>
      </c>
      <c r="AU785" s="7" t="str">
        <f>IF($J785=AU$4,MAX(AU$1:AU784)+1,"")</f>
        <v/>
      </c>
      <c r="AV785" s="7" t="str">
        <f>IF($J785=AV$4,MAX(AV$1:AV784)+1,"")</f>
        <v/>
      </c>
      <c r="AW785" s="7" t="str">
        <f>IF($J785=AW$4,MAX(AW$1:AW784)+1,"")</f>
        <v/>
      </c>
      <c r="AX785" s="7" t="str">
        <f>IF($J785=AX$4,MAX(AX$1:AX784)+1,"")</f>
        <v/>
      </c>
      <c r="AY785" s="7" t="str">
        <f>IF($J785=AY$4,MAX(AY$1:AY784)+1,"")</f>
        <v/>
      </c>
      <c r="AZ785" s="7" t="str">
        <f>IF($J785=AZ$4,MAX(AZ$1:AZ784)+1,"")</f>
        <v/>
      </c>
      <c r="BA785" s="7" t="str">
        <f>IF($J785=BA$4,MAX(BA$1:BA784)+1,"")</f>
        <v/>
      </c>
      <c r="BB785" s="7" t="str">
        <f>IF($J785=BB$4,MAX(BB$1:BB784)+1,"")</f>
        <v/>
      </c>
      <c r="BC785" s="7" t="str">
        <f>IF($J785=BC$4,MAX(BC$1:BC784)+1,"")</f>
        <v/>
      </c>
      <c r="BD785" s="7" t="str">
        <f>IF($J785=BD$4,MAX(BD$1:BD784)+1,"")</f>
        <v/>
      </c>
      <c r="BE785" s="7" t="str">
        <f>IF($J785=BE$4,MAX(BE$1:BE784)+1,"")</f>
        <v/>
      </c>
      <c r="BF785" s="7" t="str">
        <f>IF($J785=BF$4,MAX(BF$1:BF784)+1,"")</f>
        <v/>
      </c>
      <c r="BG785" s="7" t="str">
        <f>IF($J785=BG$4,MAX(BG$1:BG784)+1,"")</f>
        <v/>
      </c>
      <c r="BH785" s="7" t="str">
        <f>IF($J785=BH$4,MAX(BH$1:BH784)+1,"")</f>
        <v/>
      </c>
      <c r="BI785" s="6">
        <f t="shared" si="52"/>
        <v>0</v>
      </c>
    </row>
    <row r="786" spans="1:61">
      <c r="A786" s="6" t="str">
        <f t="shared" si="50"/>
        <v>-</v>
      </c>
      <c r="B786" s="6" t="str">
        <f t="shared" si="49"/>
        <v>--0</v>
      </c>
      <c r="J786" s="7" t="str">
        <f>IF(K786='วิชา-ชั้นที่สอน'!$B$17,'วิชา-ชั้นที่สอน'!$A$17,IF(K786='วิชา-ชั้นที่สอน'!$B$18,'วิชา-ชั้นที่สอน'!$A$18,IF(K786='วิชา-ชั้นที่สอน'!$B$19,'วิชา-ชั้นที่สอน'!$A$19,IF(K786='วิชา-ชั้นที่สอน'!$B$20,'วิชา-ชั้นที่สอน'!$A$20,IF(K786='วิชา-ชั้นที่สอน'!$B$21,'วิชา-ชั้นที่สอน'!$A$21,IF(K786='วิชา-ชั้นที่สอน'!$B$22,'วิชา-ชั้นที่สอน'!$A$22,IF(K786='วิชา-ชั้นที่สอน'!$B$23,'วิชา-ชั้นที่สอน'!$A$23,"-")))))))</f>
        <v>-</v>
      </c>
      <c r="L786" s="7" t="str">
        <f>IF(J786=0,"",IF(J786="-","",IF(J786="","",VLOOKUP(J786,'วิชา-ชั้นที่สอน'!$A$3:$F$59,3,FALSE))))</f>
        <v/>
      </c>
      <c r="M786" s="7" t="str">
        <f>IF(L786=$M$4,MAX(M$1:$M785)+1,"")</f>
        <v/>
      </c>
      <c r="N786" s="7" t="str">
        <f>IF($L786=N$4,MAX(N$1:N785)+1,"")</f>
        <v/>
      </c>
      <c r="O786" s="7" t="str">
        <f>IF($L786=O$4,MAX(O$1:O785)+1,"")</f>
        <v/>
      </c>
      <c r="P786" s="7" t="str">
        <f>IF($L786=P$4,MAX(P$1:P785)+1,"")</f>
        <v/>
      </c>
      <c r="Q786" s="7" t="str">
        <f>IF($L786=Q$4,MAX(Q$1:Q785)+1,"")</f>
        <v/>
      </c>
      <c r="R786" s="7" t="str">
        <f>IF($L786=R$4,MAX(R$1:R785)+1,"")</f>
        <v/>
      </c>
      <c r="S786" s="7" t="str">
        <f>IF($L786=S$4,MAX(S$1:S785)+1,"")</f>
        <v/>
      </c>
      <c r="T786" s="7" t="str">
        <f>IF($L786=T$4,MAX(T$1:T785)+1,"")</f>
        <v/>
      </c>
      <c r="U786" s="7" t="str">
        <f>IF($L786=U$4,MAX(U$1:U785)+1,"")</f>
        <v/>
      </c>
      <c r="V786" s="6">
        <f t="shared" si="51"/>
        <v>0</v>
      </c>
      <c r="X786" s="7" t="str">
        <f>IF($J786=X$4,MAX(X$1:X785)+1,"")</f>
        <v/>
      </c>
      <c r="Y786" s="7" t="str">
        <f>IF($J786=Y$4,MAX(Y$1:Y785)+1,"")</f>
        <v/>
      </c>
      <c r="Z786" s="7" t="str">
        <f>IF($J786=Z$4,MAX(Z$1:Z785)+1,"")</f>
        <v/>
      </c>
      <c r="AA786" s="7" t="str">
        <f>IF($J786=AA$4,MAX(AA$1:AA785)+1,"")</f>
        <v/>
      </c>
      <c r="AB786" s="7" t="str">
        <f>IF($J786=AB$4,MAX(AB$1:AB785)+1,"")</f>
        <v/>
      </c>
      <c r="AC786" s="7" t="str">
        <f>IF($J786=AC$4,MAX(AC$1:AC785)+1,"")</f>
        <v/>
      </c>
      <c r="AD786" s="7" t="str">
        <f>IF($J786=AD$4,MAX(AD$1:AD785)+1,"")</f>
        <v/>
      </c>
      <c r="AE786" s="7" t="str">
        <f>IF($J786=AE$4,MAX(AE$1:AE785)+1,"")</f>
        <v/>
      </c>
      <c r="AF786" s="7" t="str">
        <f>IF($J786=AF$4,MAX(AF$1:AF785)+1,"")</f>
        <v/>
      </c>
      <c r="AG786" s="7" t="str">
        <f>IF($J786=AG$4,MAX(AG$1:AG785)+1,"")</f>
        <v/>
      </c>
      <c r="AH786" s="7" t="str">
        <f>IF($J786=AH$4,MAX(AH$1:AH785)+1,"")</f>
        <v/>
      </c>
      <c r="AI786" s="7" t="str">
        <f>IF($J786=AI$4,MAX(AI$1:AI785)+1,"")</f>
        <v/>
      </c>
      <c r="AJ786" s="7" t="str">
        <f>IF($J786=AJ$4,MAX(AJ$1:AJ785)+1,"")</f>
        <v/>
      </c>
      <c r="AK786" s="7" t="str">
        <f>IF($J786=AK$4,MAX(AK$1:AK785)+1,"")</f>
        <v/>
      </c>
      <c r="AL786" s="7" t="str">
        <f>IF($J786=AL$4,MAX(AL$1:AL785)+1,"")</f>
        <v/>
      </c>
      <c r="AM786" s="7" t="str">
        <f>IF($J786=AM$4,MAX(AM$1:AM785)+1,"")</f>
        <v/>
      </c>
      <c r="AN786" s="7" t="str">
        <f>IF($J786=AN$4,MAX(AN$1:AN785)+1,"")</f>
        <v/>
      </c>
      <c r="AO786" s="7" t="str">
        <f>IF($J786=AO$4,MAX(AO$1:AO785)+1,"")</f>
        <v/>
      </c>
      <c r="AP786" s="7" t="str">
        <f>IF($J786=AP$4,MAX(AP$1:AP785)+1,"")</f>
        <v/>
      </c>
      <c r="AQ786" s="7" t="str">
        <f>IF($J786=AQ$4,MAX(AQ$1:AQ785)+1,"")</f>
        <v/>
      </c>
      <c r="AR786" s="7" t="str">
        <f>IF($J786=AR$4,MAX(AR$1:AR785)+1,"")</f>
        <v/>
      </c>
      <c r="AS786" s="7" t="str">
        <f>IF($J786=AS$4,MAX(AS$1:AS785)+1,"")</f>
        <v/>
      </c>
      <c r="AT786" s="7" t="str">
        <f>IF($J786=AT$4,MAX(AT$1:AT785)+1,"")</f>
        <v/>
      </c>
      <c r="AU786" s="7" t="str">
        <f>IF($J786=AU$4,MAX(AU$1:AU785)+1,"")</f>
        <v/>
      </c>
      <c r="AV786" s="7" t="str">
        <f>IF($J786=AV$4,MAX(AV$1:AV785)+1,"")</f>
        <v/>
      </c>
      <c r="AW786" s="7" t="str">
        <f>IF($J786=AW$4,MAX(AW$1:AW785)+1,"")</f>
        <v/>
      </c>
      <c r="AX786" s="7" t="str">
        <f>IF($J786=AX$4,MAX(AX$1:AX785)+1,"")</f>
        <v/>
      </c>
      <c r="AY786" s="7" t="str">
        <f>IF($J786=AY$4,MAX(AY$1:AY785)+1,"")</f>
        <v/>
      </c>
      <c r="AZ786" s="7" t="str">
        <f>IF($J786=AZ$4,MAX(AZ$1:AZ785)+1,"")</f>
        <v/>
      </c>
      <c r="BA786" s="7" t="str">
        <f>IF($J786=BA$4,MAX(BA$1:BA785)+1,"")</f>
        <v/>
      </c>
      <c r="BB786" s="7" t="str">
        <f>IF($J786=BB$4,MAX(BB$1:BB785)+1,"")</f>
        <v/>
      </c>
      <c r="BC786" s="7" t="str">
        <f>IF($J786=BC$4,MAX(BC$1:BC785)+1,"")</f>
        <v/>
      </c>
      <c r="BD786" s="7" t="str">
        <f>IF($J786=BD$4,MAX(BD$1:BD785)+1,"")</f>
        <v/>
      </c>
      <c r="BE786" s="7" t="str">
        <f>IF($J786=BE$4,MAX(BE$1:BE785)+1,"")</f>
        <v/>
      </c>
      <c r="BF786" s="7" t="str">
        <f>IF($J786=BF$4,MAX(BF$1:BF785)+1,"")</f>
        <v/>
      </c>
      <c r="BG786" s="7" t="str">
        <f>IF($J786=BG$4,MAX(BG$1:BG785)+1,"")</f>
        <v/>
      </c>
      <c r="BH786" s="7" t="str">
        <f>IF($J786=BH$4,MAX(BH$1:BH785)+1,"")</f>
        <v/>
      </c>
      <c r="BI786" s="6">
        <f t="shared" si="52"/>
        <v>0</v>
      </c>
    </row>
    <row r="787" spans="1:61">
      <c r="A787" s="6" t="str">
        <f t="shared" si="50"/>
        <v>-</v>
      </c>
      <c r="B787" s="6" t="str">
        <f t="shared" si="49"/>
        <v>--0</v>
      </c>
      <c r="J787" s="7" t="str">
        <f>IF(K787='วิชา-ชั้นที่สอน'!$B$17,'วิชา-ชั้นที่สอน'!$A$17,IF(K787='วิชา-ชั้นที่สอน'!$B$18,'วิชา-ชั้นที่สอน'!$A$18,IF(K787='วิชา-ชั้นที่สอน'!$B$19,'วิชา-ชั้นที่สอน'!$A$19,IF(K787='วิชา-ชั้นที่สอน'!$B$20,'วิชา-ชั้นที่สอน'!$A$20,IF(K787='วิชา-ชั้นที่สอน'!$B$21,'วิชา-ชั้นที่สอน'!$A$21,IF(K787='วิชา-ชั้นที่สอน'!$B$22,'วิชา-ชั้นที่สอน'!$A$22,IF(K787='วิชา-ชั้นที่สอน'!$B$23,'วิชา-ชั้นที่สอน'!$A$23,"-")))))))</f>
        <v>-</v>
      </c>
      <c r="L787" s="7" t="str">
        <f>IF(J787=0,"",IF(J787="-","",IF(J787="","",VLOOKUP(J787,'วิชา-ชั้นที่สอน'!$A$3:$F$59,3,FALSE))))</f>
        <v/>
      </c>
      <c r="M787" s="7" t="str">
        <f>IF(L787=$M$4,MAX(M$1:$M786)+1,"")</f>
        <v/>
      </c>
      <c r="N787" s="7" t="str">
        <f>IF($L787=N$4,MAX(N$1:N786)+1,"")</f>
        <v/>
      </c>
      <c r="O787" s="7" t="str">
        <f>IF($L787=O$4,MAX(O$1:O786)+1,"")</f>
        <v/>
      </c>
      <c r="P787" s="7" t="str">
        <f>IF($L787=P$4,MAX(P$1:P786)+1,"")</f>
        <v/>
      </c>
      <c r="Q787" s="7" t="str">
        <f>IF($L787=Q$4,MAX(Q$1:Q786)+1,"")</f>
        <v/>
      </c>
      <c r="R787" s="7" t="str">
        <f>IF($L787=R$4,MAX(R$1:R786)+1,"")</f>
        <v/>
      </c>
      <c r="S787" s="7" t="str">
        <f>IF($L787=S$4,MAX(S$1:S786)+1,"")</f>
        <v/>
      </c>
      <c r="T787" s="7" t="str">
        <f>IF($L787=T$4,MAX(T$1:T786)+1,"")</f>
        <v/>
      </c>
      <c r="U787" s="7" t="str">
        <f>IF($L787=U$4,MAX(U$1:U786)+1,"")</f>
        <v/>
      </c>
      <c r="V787" s="6">
        <f t="shared" si="51"/>
        <v>0</v>
      </c>
      <c r="X787" s="7" t="str">
        <f>IF($J787=X$4,MAX(X$1:X786)+1,"")</f>
        <v/>
      </c>
      <c r="Y787" s="7" t="str">
        <f>IF($J787=Y$4,MAX(Y$1:Y786)+1,"")</f>
        <v/>
      </c>
      <c r="Z787" s="7" t="str">
        <f>IF($J787=Z$4,MAX(Z$1:Z786)+1,"")</f>
        <v/>
      </c>
      <c r="AA787" s="7" t="str">
        <f>IF($J787=AA$4,MAX(AA$1:AA786)+1,"")</f>
        <v/>
      </c>
      <c r="AB787" s="7" t="str">
        <f>IF($J787=AB$4,MAX(AB$1:AB786)+1,"")</f>
        <v/>
      </c>
      <c r="AC787" s="7" t="str">
        <f>IF($J787=AC$4,MAX(AC$1:AC786)+1,"")</f>
        <v/>
      </c>
      <c r="AD787" s="7" t="str">
        <f>IF($J787=AD$4,MAX(AD$1:AD786)+1,"")</f>
        <v/>
      </c>
      <c r="AE787" s="7" t="str">
        <f>IF($J787=AE$4,MAX(AE$1:AE786)+1,"")</f>
        <v/>
      </c>
      <c r="AF787" s="7" t="str">
        <f>IF($J787=AF$4,MAX(AF$1:AF786)+1,"")</f>
        <v/>
      </c>
      <c r="AG787" s="7" t="str">
        <f>IF($J787=AG$4,MAX(AG$1:AG786)+1,"")</f>
        <v/>
      </c>
      <c r="AH787" s="7" t="str">
        <f>IF($J787=AH$4,MAX(AH$1:AH786)+1,"")</f>
        <v/>
      </c>
      <c r="AI787" s="7" t="str">
        <f>IF($J787=AI$4,MAX(AI$1:AI786)+1,"")</f>
        <v/>
      </c>
      <c r="AJ787" s="7" t="str">
        <f>IF($J787=AJ$4,MAX(AJ$1:AJ786)+1,"")</f>
        <v/>
      </c>
      <c r="AK787" s="7" t="str">
        <f>IF($J787=AK$4,MAX(AK$1:AK786)+1,"")</f>
        <v/>
      </c>
      <c r="AL787" s="7" t="str">
        <f>IF($J787=AL$4,MAX(AL$1:AL786)+1,"")</f>
        <v/>
      </c>
      <c r="AM787" s="7" t="str">
        <f>IF($J787=AM$4,MAX(AM$1:AM786)+1,"")</f>
        <v/>
      </c>
      <c r="AN787" s="7" t="str">
        <f>IF($J787=AN$4,MAX(AN$1:AN786)+1,"")</f>
        <v/>
      </c>
      <c r="AO787" s="7" t="str">
        <f>IF($J787=AO$4,MAX(AO$1:AO786)+1,"")</f>
        <v/>
      </c>
      <c r="AP787" s="7" t="str">
        <f>IF($J787=AP$4,MAX(AP$1:AP786)+1,"")</f>
        <v/>
      </c>
      <c r="AQ787" s="7" t="str">
        <f>IF($J787=AQ$4,MAX(AQ$1:AQ786)+1,"")</f>
        <v/>
      </c>
      <c r="AR787" s="7" t="str">
        <f>IF($J787=AR$4,MAX(AR$1:AR786)+1,"")</f>
        <v/>
      </c>
      <c r="AS787" s="7" t="str">
        <f>IF($J787=AS$4,MAX(AS$1:AS786)+1,"")</f>
        <v/>
      </c>
      <c r="AT787" s="7" t="str">
        <f>IF($J787=AT$4,MAX(AT$1:AT786)+1,"")</f>
        <v/>
      </c>
      <c r="AU787" s="7" t="str">
        <f>IF($J787=AU$4,MAX(AU$1:AU786)+1,"")</f>
        <v/>
      </c>
      <c r="AV787" s="7" t="str">
        <f>IF($J787=AV$4,MAX(AV$1:AV786)+1,"")</f>
        <v/>
      </c>
      <c r="AW787" s="7" t="str">
        <f>IF($J787=AW$4,MAX(AW$1:AW786)+1,"")</f>
        <v/>
      </c>
      <c r="AX787" s="7" t="str">
        <f>IF($J787=AX$4,MAX(AX$1:AX786)+1,"")</f>
        <v/>
      </c>
      <c r="AY787" s="7" t="str">
        <f>IF($J787=AY$4,MAX(AY$1:AY786)+1,"")</f>
        <v/>
      </c>
      <c r="AZ787" s="7" t="str">
        <f>IF($J787=AZ$4,MAX(AZ$1:AZ786)+1,"")</f>
        <v/>
      </c>
      <c r="BA787" s="7" t="str">
        <f>IF($J787=BA$4,MAX(BA$1:BA786)+1,"")</f>
        <v/>
      </c>
      <c r="BB787" s="7" t="str">
        <f>IF($J787=BB$4,MAX(BB$1:BB786)+1,"")</f>
        <v/>
      </c>
      <c r="BC787" s="7" t="str">
        <f>IF($J787=BC$4,MAX(BC$1:BC786)+1,"")</f>
        <v/>
      </c>
      <c r="BD787" s="7" t="str">
        <f>IF($J787=BD$4,MAX(BD$1:BD786)+1,"")</f>
        <v/>
      </c>
      <c r="BE787" s="7" t="str">
        <f>IF($J787=BE$4,MAX(BE$1:BE786)+1,"")</f>
        <v/>
      </c>
      <c r="BF787" s="7" t="str">
        <f>IF($J787=BF$4,MAX(BF$1:BF786)+1,"")</f>
        <v/>
      </c>
      <c r="BG787" s="7" t="str">
        <f>IF($J787=BG$4,MAX(BG$1:BG786)+1,"")</f>
        <v/>
      </c>
      <c r="BH787" s="7" t="str">
        <f>IF($J787=BH$4,MAX(BH$1:BH786)+1,"")</f>
        <v/>
      </c>
      <c r="BI787" s="6">
        <f t="shared" si="52"/>
        <v>0</v>
      </c>
    </row>
    <row r="788" spans="1:61">
      <c r="A788" s="6" t="str">
        <f t="shared" si="50"/>
        <v>-</v>
      </c>
      <c r="B788" s="6" t="str">
        <f t="shared" si="49"/>
        <v>--0</v>
      </c>
      <c r="J788" s="7" t="str">
        <f>IF(K788='วิชา-ชั้นที่สอน'!$B$17,'วิชา-ชั้นที่สอน'!$A$17,IF(K788='วิชา-ชั้นที่สอน'!$B$18,'วิชา-ชั้นที่สอน'!$A$18,IF(K788='วิชา-ชั้นที่สอน'!$B$19,'วิชา-ชั้นที่สอน'!$A$19,IF(K788='วิชา-ชั้นที่สอน'!$B$20,'วิชา-ชั้นที่สอน'!$A$20,IF(K788='วิชา-ชั้นที่สอน'!$B$21,'วิชา-ชั้นที่สอน'!$A$21,IF(K788='วิชา-ชั้นที่สอน'!$B$22,'วิชา-ชั้นที่สอน'!$A$22,IF(K788='วิชา-ชั้นที่สอน'!$B$23,'วิชา-ชั้นที่สอน'!$A$23,"-")))))))</f>
        <v>-</v>
      </c>
      <c r="L788" s="7" t="str">
        <f>IF(J788=0,"",IF(J788="-","",IF(J788="","",VLOOKUP(J788,'วิชา-ชั้นที่สอน'!$A$3:$F$59,3,FALSE))))</f>
        <v/>
      </c>
      <c r="M788" s="7" t="str">
        <f>IF(L788=$M$4,MAX(M$1:$M787)+1,"")</f>
        <v/>
      </c>
      <c r="N788" s="7" t="str">
        <f>IF($L788=N$4,MAX(N$1:N787)+1,"")</f>
        <v/>
      </c>
      <c r="O788" s="7" t="str">
        <f>IF($L788=O$4,MAX(O$1:O787)+1,"")</f>
        <v/>
      </c>
      <c r="P788" s="7" t="str">
        <f>IF($L788=P$4,MAX(P$1:P787)+1,"")</f>
        <v/>
      </c>
      <c r="Q788" s="7" t="str">
        <f>IF($L788=Q$4,MAX(Q$1:Q787)+1,"")</f>
        <v/>
      </c>
      <c r="R788" s="7" t="str">
        <f>IF($L788=R$4,MAX(R$1:R787)+1,"")</f>
        <v/>
      </c>
      <c r="S788" s="7" t="str">
        <f>IF($L788=S$4,MAX(S$1:S787)+1,"")</f>
        <v/>
      </c>
      <c r="T788" s="7" t="str">
        <f>IF($L788=T$4,MAX(T$1:T787)+1,"")</f>
        <v/>
      </c>
      <c r="U788" s="7" t="str">
        <f>IF($L788=U$4,MAX(U$1:U787)+1,"")</f>
        <v/>
      </c>
      <c r="V788" s="6">
        <f t="shared" si="51"/>
        <v>0</v>
      </c>
      <c r="X788" s="7" t="str">
        <f>IF($J788=X$4,MAX(X$1:X787)+1,"")</f>
        <v/>
      </c>
      <c r="Y788" s="7" t="str">
        <f>IF($J788=Y$4,MAX(Y$1:Y787)+1,"")</f>
        <v/>
      </c>
      <c r="Z788" s="7" t="str">
        <f>IF($J788=Z$4,MAX(Z$1:Z787)+1,"")</f>
        <v/>
      </c>
      <c r="AA788" s="7" t="str">
        <f>IF($J788=AA$4,MAX(AA$1:AA787)+1,"")</f>
        <v/>
      </c>
      <c r="AB788" s="7" t="str">
        <f>IF($J788=AB$4,MAX(AB$1:AB787)+1,"")</f>
        <v/>
      </c>
      <c r="AC788" s="7" t="str">
        <f>IF($J788=AC$4,MAX(AC$1:AC787)+1,"")</f>
        <v/>
      </c>
      <c r="AD788" s="7" t="str">
        <f>IF($J788=AD$4,MAX(AD$1:AD787)+1,"")</f>
        <v/>
      </c>
      <c r="AE788" s="7" t="str">
        <f>IF($J788=AE$4,MAX(AE$1:AE787)+1,"")</f>
        <v/>
      </c>
      <c r="AF788" s="7" t="str">
        <f>IF($J788=AF$4,MAX(AF$1:AF787)+1,"")</f>
        <v/>
      </c>
      <c r="AG788" s="7" t="str">
        <f>IF($J788=AG$4,MAX(AG$1:AG787)+1,"")</f>
        <v/>
      </c>
      <c r="AH788" s="7" t="str">
        <f>IF($J788=AH$4,MAX(AH$1:AH787)+1,"")</f>
        <v/>
      </c>
      <c r="AI788" s="7" t="str">
        <f>IF($J788=AI$4,MAX(AI$1:AI787)+1,"")</f>
        <v/>
      </c>
      <c r="AJ788" s="7" t="str">
        <f>IF($J788=AJ$4,MAX(AJ$1:AJ787)+1,"")</f>
        <v/>
      </c>
      <c r="AK788" s="7" t="str">
        <f>IF($J788=AK$4,MAX(AK$1:AK787)+1,"")</f>
        <v/>
      </c>
      <c r="AL788" s="7" t="str">
        <f>IF($J788=AL$4,MAX(AL$1:AL787)+1,"")</f>
        <v/>
      </c>
      <c r="AM788" s="7" t="str">
        <f>IF($J788=AM$4,MAX(AM$1:AM787)+1,"")</f>
        <v/>
      </c>
      <c r="AN788" s="7" t="str">
        <f>IF($J788=AN$4,MAX(AN$1:AN787)+1,"")</f>
        <v/>
      </c>
      <c r="AO788" s="7" t="str">
        <f>IF($J788=AO$4,MAX(AO$1:AO787)+1,"")</f>
        <v/>
      </c>
      <c r="AP788" s="7" t="str">
        <f>IF($J788=AP$4,MAX(AP$1:AP787)+1,"")</f>
        <v/>
      </c>
      <c r="AQ788" s="7" t="str">
        <f>IF($J788=AQ$4,MAX(AQ$1:AQ787)+1,"")</f>
        <v/>
      </c>
      <c r="AR788" s="7" t="str">
        <f>IF($J788=AR$4,MAX(AR$1:AR787)+1,"")</f>
        <v/>
      </c>
      <c r="AS788" s="7" t="str">
        <f>IF($J788=AS$4,MAX(AS$1:AS787)+1,"")</f>
        <v/>
      </c>
      <c r="AT788" s="7" t="str">
        <f>IF($J788=AT$4,MAX(AT$1:AT787)+1,"")</f>
        <v/>
      </c>
      <c r="AU788" s="7" t="str">
        <f>IF($J788=AU$4,MAX(AU$1:AU787)+1,"")</f>
        <v/>
      </c>
      <c r="AV788" s="7" t="str">
        <f>IF($J788=AV$4,MAX(AV$1:AV787)+1,"")</f>
        <v/>
      </c>
      <c r="AW788" s="7" t="str">
        <f>IF($J788=AW$4,MAX(AW$1:AW787)+1,"")</f>
        <v/>
      </c>
      <c r="AX788" s="7" t="str">
        <f>IF($J788=AX$4,MAX(AX$1:AX787)+1,"")</f>
        <v/>
      </c>
      <c r="AY788" s="7" t="str">
        <f>IF($J788=AY$4,MAX(AY$1:AY787)+1,"")</f>
        <v/>
      </c>
      <c r="AZ788" s="7" t="str">
        <f>IF($J788=AZ$4,MAX(AZ$1:AZ787)+1,"")</f>
        <v/>
      </c>
      <c r="BA788" s="7" t="str">
        <f>IF($J788=BA$4,MAX(BA$1:BA787)+1,"")</f>
        <v/>
      </c>
      <c r="BB788" s="7" t="str">
        <f>IF($J788=BB$4,MAX(BB$1:BB787)+1,"")</f>
        <v/>
      </c>
      <c r="BC788" s="7" t="str">
        <f>IF($J788=BC$4,MAX(BC$1:BC787)+1,"")</f>
        <v/>
      </c>
      <c r="BD788" s="7" t="str">
        <f>IF($J788=BD$4,MAX(BD$1:BD787)+1,"")</f>
        <v/>
      </c>
      <c r="BE788" s="7" t="str">
        <f>IF($J788=BE$4,MAX(BE$1:BE787)+1,"")</f>
        <v/>
      </c>
      <c r="BF788" s="7" t="str">
        <f>IF($J788=BF$4,MAX(BF$1:BF787)+1,"")</f>
        <v/>
      </c>
      <c r="BG788" s="7" t="str">
        <f>IF($J788=BG$4,MAX(BG$1:BG787)+1,"")</f>
        <v/>
      </c>
      <c r="BH788" s="7" t="str">
        <f>IF($J788=BH$4,MAX(BH$1:BH787)+1,"")</f>
        <v/>
      </c>
      <c r="BI788" s="6">
        <f t="shared" si="52"/>
        <v>0</v>
      </c>
    </row>
    <row r="789" spans="1:61">
      <c r="A789" s="6" t="str">
        <f t="shared" si="50"/>
        <v>-</v>
      </c>
      <c r="B789" s="6" t="str">
        <f t="shared" si="49"/>
        <v>--0</v>
      </c>
      <c r="J789" s="7" t="str">
        <f>IF(K789='วิชา-ชั้นที่สอน'!$B$17,'วิชา-ชั้นที่สอน'!$A$17,IF(K789='วิชา-ชั้นที่สอน'!$B$18,'วิชา-ชั้นที่สอน'!$A$18,IF(K789='วิชา-ชั้นที่สอน'!$B$19,'วิชา-ชั้นที่สอน'!$A$19,IF(K789='วิชา-ชั้นที่สอน'!$B$20,'วิชา-ชั้นที่สอน'!$A$20,IF(K789='วิชา-ชั้นที่สอน'!$B$21,'วิชา-ชั้นที่สอน'!$A$21,IF(K789='วิชา-ชั้นที่สอน'!$B$22,'วิชา-ชั้นที่สอน'!$A$22,IF(K789='วิชา-ชั้นที่สอน'!$B$23,'วิชา-ชั้นที่สอน'!$A$23,"-")))))))</f>
        <v>-</v>
      </c>
      <c r="L789" s="7" t="str">
        <f>IF(J789=0,"",IF(J789="-","",IF(J789="","",VLOOKUP(J789,'วิชา-ชั้นที่สอน'!$A$3:$F$59,3,FALSE))))</f>
        <v/>
      </c>
      <c r="M789" s="7" t="str">
        <f>IF(L789=$M$4,MAX(M$1:$M788)+1,"")</f>
        <v/>
      </c>
      <c r="N789" s="7" t="str">
        <f>IF($L789=N$4,MAX(N$1:N788)+1,"")</f>
        <v/>
      </c>
      <c r="O789" s="7" t="str">
        <f>IF($L789=O$4,MAX(O$1:O788)+1,"")</f>
        <v/>
      </c>
      <c r="P789" s="7" t="str">
        <f>IF($L789=P$4,MAX(P$1:P788)+1,"")</f>
        <v/>
      </c>
      <c r="Q789" s="7" t="str">
        <f>IF($L789=Q$4,MAX(Q$1:Q788)+1,"")</f>
        <v/>
      </c>
      <c r="R789" s="7" t="str">
        <f>IF($L789=R$4,MAX(R$1:R788)+1,"")</f>
        <v/>
      </c>
      <c r="S789" s="7" t="str">
        <f>IF($L789=S$4,MAX(S$1:S788)+1,"")</f>
        <v/>
      </c>
      <c r="T789" s="7" t="str">
        <f>IF($L789=T$4,MAX(T$1:T788)+1,"")</f>
        <v/>
      </c>
      <c r="U789" s="7" t="str">
        <f>IF($L789=U$4,MAX(U$1:U788)+1,"")</f>
        <v/>
      </c>
      <c r="V789" s="6">
        <f t="shared" si="51"/>
        <v>0</v>
      </c>
      <c r="X789" s="7" t="str">
        <f>IF($J789=X$4,MAX(X$1:X788)+1,"")</f>
        <v/>
      </c>
      <c r="Y789" s="7" t="str">
        <f>IF($J789=Y$4,MAX(Y$1:Y788)+1,"")</f>
        <v/>
      </c>
      <c r="Z789" s="7" t="str">
        <f>IF($J789=Z$4,MAX(Z$1:Z788)+1,"")</f>
        <v/>
      </c>
      <c r="AA789" s="7" t="str">
        <f>IF($J789=AA$4,MAX(AA$1:AA788)+1,"")</f>
        <v/>
      </c>
      <c r="AB789" s="7" t="str">
        <f>IF($J789=AB$4,MAX(AB$1:AB788)+1,"")</f>
        <v/>
      </c>
      <c r="AC789" s="7" t="str">
        <f>IF($J789=AC$4,MAX(AC$1:AC788)+1,"")</f>
        <v/>
      </c>
      <c r="AD789" s="7" t="str">
        <f>IF($J789=AD$4,MAX(AD$1:AD788)+1,"")</f>
        <v/>
      </c>
      <c r="AE789" s="7" t="str">
        <f>IF($J789=AE$4,MAX(AE$1:AE788)+1,"")</f>
        <v/>
      </c>
      <c r="AF789" s="7" t="str">
        <f>IF($J789=AF$4,MAX(AF$1:AF788)+1,"")</f>
        <v/>
      </c>
      <c r="AG789" s="7" t="str">
        <f>IF($J789=AG$4,MAX(AG$1:AG788)+1,"")</f>
        <v/>
      </c>
      <c r="AH789" s="7" t="str">
        <f>IF($J789=AH$4,MAX(AH$1:AH788)+1,"")</f>
        <v/>
      </c>
      <c r="AI789" s="7" t="str">
        <f>IF($J789=AI$4,MAX(AI$1:AI788)+1,"")</f>
        <v/>
      </c>
      <c r="AJ789" s="7" t="str">
        <f>IF($J789=AJ$4,MAX(AJ$1:AJ788)+1,"")</f>
        <v/>
      </c>
      <c r="AK789" s="7" t="str">
        <f>IF($J789=AK$4,MAX(AK$1:AK788)+1,"")</f>
        <v/>
      </c>
      <c r="AL789" s="7" t="str">
        <f>IF($J789=AL$4,MAX(AL$1:AL788)+1,"")</f>
        <v/>
      </c>
      <c r="AM789" s="7" t="str">
        <f>IF($J789=AM$4,MAX(AM$1:AM788)+1,"")</f>
        <v/>
      </c>
      <c r="AN789" s="7" t="str">
        <f>IF($J789=AN$4,MAX(AN$1:AN788)+1,"")</f>
        <v/>
      </c>
      <c r="AO789" s="7" t="str">
        <f>IF($J789=AO$4,MAX(AO$1:AO788)+1,"")</f>
        <v/>
      </c>
      <c r="AP789" s="7" t="str">
        <f>IF($J789=AP$4,MAX(AP$1:AP788)+1,"")</f>
        <v/>
      </c>
      <c r="AQ789" s="7" t="str">
        <f>IF($J789=AQ$4,MAX(AQ$1:AQ788)+1,"")</f>
        <v/>
      </c>
      <c r="AR789" s="7" t="str">
        <f>IF($J789=AR$4,MAX(AR$1:AR788)+1,"")</f>
        <v/>
      </c>
      <c r="AS789" s="7" t="str">
        <f>IF($J789=AS$4,MAX(AS$1:AS788)+1,"")</f>
        <v/>
      </c>
      <c r="AT789" s="7" t="str">
        <f>IF($J789=AT$4,MAX(AT$1:AT788)+1,"")</f>
        <v/>
      </c>
      <c r="AU789" s="7" t="str">
        <f>IF($J789=AU$4,MAX(AU$1:AU788)+1,"")</f>
        <v/>
      </c>
      <c r="AV789" s="7" t="str">
        <f>IF($J789=AV$4,MAX(AV$1:AV788)+1,"")</f>
        <v/>
      </c>
      <c r="AW789" s="7" t="str">
        <f>IF($J789=AW$4,MAX(AW$1:AW788)+1,"")</f>
        <v/>
      </c>
      <c r="AX789" s="7" t="str">
        <f>IF($J789=AX$4,MAX(AX$1:AX788)+1,"")</f>
        <v/>
      </c>
      <c r="AY789" s="7" t="str">
        <f>IF($J789=AY$4,MAX(AY$1:AY788)+1,"")</f>
        <v/>
      </c>
      <c r="AZ789" s="7" t="str">
        <f>IF($J789=AZ$4,MAX(AZ$1:AZ788)+1,"")</f>
        <v/>
      </c>
      <c r="BA789" s="7" t="str">
        <f>IF($J789=BA$4,MAX(BA$1:BA788)+1,"")</f>
        <v/>
      </c>
      <c r="BB789" s="7" t="str">
        <f>IF($J789=BB$4,MAX(BB$1:BB788)+1,"")</f>
        <v/>
      </c>
      <c r="BC789" s="7" t="str">
        <f>IF($J789=BC$4,MAX(BC$1:BC788)+1,"")</f>
        <v/>
      </c>
      <c r="BD789" s="7" t="str">
        <f>IF($J789=BD$4,MAX(BD$1:BD788)+1,"")</f>
        <v/>
      </c>
      <c r="BE789" s="7" t="str">
        <f>IF($J789=BE$4,MAX(BE$1:BE788)+1,"")</f>
        <v/>
      </c>
      <c r="BF789" s="7" t="str">
        <f>IF($J789=BF$4,MAX(BF$1:BF788)+1,"")</f>
        <v/>
      </c>
      <c r="BG789" s="7" t="str">
        <f>IF($J789=BG$4,MAX(BG$1:BG788)+1,"")</f>
        <v/>
      </c>
      <c r="BH789" s="7" t="str">
        <f>IF($J789=BH$4,MAX(BH$1:BH788)+1,"")</f>
        <v/>
      </c>
      <c r="BI789" s="6">
        <f t="shared" si="52"/>
        <v>0</v>
      </c>
    </row>
    <row r="790" spans="1:61">
      <c r="A790" s="6" t="str">
        <f t="shared" si="50"/>
        <v>-</v>
      </c>
      <c r="B790" s="6" t="str">
        <f t="shared" si="49"/>
        <v>--0</v>
      </c>
      <c r="J790" s="7" t="str">
        <f>IF(K790='วิชา-ชั้นที่สอน'!$B$17,'วิชา-ชั้นที่สอน'!$A$17,IF(K790='วิชา-ชั้นที่สอน'!$B$18,'วิชา-ชั้นที่สอน'!$A$18,IF(K790='วิชา-ชั้นที่สอน'!$B$19,'วิชา-ชั้นที่สอน'!$A$19,IF(K790='วิชา-ชั้นที่สอน'!$B$20,'วิชา-ชั้นที่สอน'!$A$20,IF(K790='วิชา-ชั้นที่สอน'!$B$21,'วิชา-ชั้นที่สอน'!$A$21,IF(K790='วิชา-ชั้นที่สอน'!$B$22,'วิชา-ชั้นที่สอน'!$A$22,IF(K790='วิชา-ชั้นที่สอน'!$B$23,'วิชา-ชั้นที่สอน'!$A$23,"-")))))))</f>
        <v>-</v>
      </c>
      <c r="L790" s="7" t="str">
        <f>IF(J790=0,"",IF(J790="-","",IF(J790="","",VLOOKUP(J790,'วิชา-ชั้นที่สอน'!$A$3:$F$59,3,FALSE))))</f>
        <v/>
      </c>
      <c r="M790" s="7" t="str">
        <f>IF(L790=$M$4,MAX(M$1:$M789)+1,"")</f>
        <v/>
      </c>
      <c r="N790" s="7" t="str">
        <f>IF($L790=N$4,MAX(N$1:N789)+1,"")</f>
        <v/>
      </c>
      <c r="O790" s="7" t="str">
        <f>IF($L790=O$4,MAX(O$1:O789)+1,"")</f>
        <v/>
      </c>
      <c r="P790" s="7" t="str">
        <f>IF($L790=P$4,MAX(P$1:P789)+1,"")</f>
        <v/>
      </c>
      <c r="Q790" s="7" t="str">
        <f>IF($L790=Q$4,MAX(Q$1:Q789)+1,"")</f>
        <v/>
      </c>
      <c r="R790" s="7" t="str">
        <f>IF($L790=R$4,MAX(R$1:R789)+1,"")</f>
        <v/>
      </c>
      <c r="S790" s="7" t="str">
        <f>IF($L790=S$4,MAX(S$1:S789)+1,"")</f>
        <v/>
      </c>
      <c r="T790" s="7" t="str">
        <f>IF($L790=T$4,MAX(T$1:T789)+1,"")</f>
        <v/>
      </c>
      <c r="U790" s="7" t="str">
        <f>IF($L790=U$4,MAX(U$1:U789)+1,"")</f>
        <v/>
      </c>
      <c r="V790" s="6">
        <f t="shared" si="51"/>
        <v>0</v>
      </c>
      <c r="X790" s="7" t="str">
        <f>IF($J790=X$4,MAX(X$1:X789)+1,"")</f>
        <v/>
      </c>
      <c r="Y790" s="7" t="str">
        <f>IF($J790=Y$4,MAX(Y$1:Y789)+1,"")</f>
        <v/>
      </c>
      <c r="Z790" s="7" t="str">
        <f>IF($J790=Z$4,MAX(Z$1:Z789)+1,"")</f>
        <v/>
      </c>
      <c r="AA790" s="7" t="str">
        <f>IF($J790=AA$4,MAX(AA$1:AA789)+1,"")</f>
        <v/>
      </c>
      <c r="AB790" s="7" t="str">
        <f>IF($J790=AB$4,MAX(AB$1:AB789)+1,"")</f>
        <v/>
      </c>
      <c r="AC790" s="7" t="str">
        <f>IF($J790=AC$4,MAX(AC$1:AC789)+1,"")</f>
        <v/>
      </c>
      <c r="AD790" s="7" t="str">
        <f>IF($J790=AD$4,MAX(AD$1:AD789)+1,"")</f>
        <v/>
      </c>
      <c r="AE790" s="7" t="str">
        <f>IF($J790=AE$4,MAX(AE$1:AE789)+1,"")</f>
        <v/>
      </c>
      <c r="AF790" s="7" t="str">
        <f>IF($J790=AF$4,MAX(AF$1:AF789)+1,"")</f>
        <v/>
      </c>
      <c r="AG790" s="7" t="str">
        <f>IF($J790=AG$4,MAX(AG$1:AG789)+1,"")</f>
        <v/>
      </c>
      <c r="AH790" s="7" t="str">
        <f>IF($J790=AH$4,MAX(AH$1:AH789)+1,"")</f>
        <v/>
      </c>
      <c r="AI790" s="7" t="str">
        <f>IF($J790=AI$4,MAX(AI$1:AI789)+1,"")</f>
        <v/>
      </c>
      <c r="AJ790" s="7" t="str">
        <f>IF($J790=AJ$4,MAX(AJ$1:AJ789)+1,"")</f>
        <v/>
      </c>
      <c r="AK790" s="7" t="str">
        <f>IF($J790=AK$4,MAX(AK$1:AK789)+1,"")</f>
        <v/>
      </c>
      <c r="AL790" s="7" t="str">
        <f>IF($J790=AL$4,MAX(AL$1:AL789)+1,"")</f>
        <v/>
      </c>
      <c r="AM790" s="7" t="str">
        <f>IF($J790=AM$4,MAX(AM$1:AM789)+1,"")</f>
        <v/>
      </c>
      <c r="AN790" s="7" t="str">
        <f>IF($J790=AN$4,MAX(AN$1:AN789)+1,"")</f>
        <v/>
      </c>
      <c r="AO790" s="7" t="str">
        <f>IF($J790=AO$4,MAX(AO$1:AO789)+1,"")</f>
        <v/>
      </c>
      <c r="AP790" s="7" t="str">
        <f>IF($J790=AP$4,MAX(AP$1:AP789)+1,"")</f>
        <v/>
      </c>
      <c r="AQ790" s="7" t="str">
        <f>IF($J790=AQ$4,MAX(AQ$1:AQ789)+1,"")</f>
        <v/>
      </c>
      <c r="AR790" s="7" t="str">
        <f>IF($J790=AR$4,MAX(AR$1:AR789)+1,"")</f>
        <v/>
      </c>
      <c r="AS790" s="7" t="str">
        <f>IF($J790=AS$4,MAX(AS$1:AS789)+1,"")</f>
        <v/>
      </c>
      <c r="AT790" s="7" t="str">
        <f>IF($J790=AT$4,MAX(AT$1:AT789)+1,"")</f>
        <v/>
      </c>
      <c r="AU790" s="7" t="str">
        <f>IF($J790=AU$4,MAX(AU$1:AU789)+1,"")</f>
        <v/>
      </c>
      <c r="AV790" s="7" t="str">
        <f>IF($J790=AV$4,MAX(AV$1:AV789)+1,"")</f>
        <v/>
      </c>
      <c r="AW790" s="7" t="str">
        <f>IF($J790=AW$4,MAX(AW$1:AW789)+1,"")</f>
        <v/>
      </c>
      <c r="AX790" s="7" t="str">
        <f>IF($J790=AX$4,MAX(AX$1:AX789)+1,"")</f>
        <v/>
      </c>
      <c r="AY790" s="7" t="str">
        <f>IF($J790=AY$4,MAX(AY$1:AY789)+1,"")</f>
        <v/>
      </c>
      <c r="AZ790" s="7" t="str">
        <f>IF($J790=AZ$4,MAX(AZ$1:AZ789)+1,"")</f>
        <v/>
      </c>
      <c r="BA790" s="7" t="str">
        <f>IF($J790=BA$4,MAX(BA$1:BA789)+1,"")</f>
        <v/>
      </c>
      <c r="BB790" s="7" t="str">
        <f>IF($J790=BB$4,MAX(BB$1:BB789)+1,"")</f>
        <v/>
      </c>
      <c r="BC790" s="7" t="str">
        <f>IF($J790=BC$4,MAX(BC$1:BC789)+1,"")</f>
        <v/>
      </c>
      <c r="BD790" s="7" t="str">
        <f>IF($J790=BD$4,MAX(BD$1:BD789)+1,"")</f>
        <v/>
      </c>
      <c r="BE790" s="7" t="str">
        <f>IF($J790=BE$4,MAX(BE$1:BE789)+1,"")</f>
        <v/>
      </c>
      <c r="BF790" s="7" t="str">
        <f>IF($J790=BF$4,MAX(BF$1:BF789)+1,"")</f>
        <v/>
      </c>
      <c r="BG790" s="7" t="str">
        <f>IF($J790=BG$4,MAX(BG$1:BG789)+1,"")</f>
        <v/>
      </c>
      <c r="BH790" s="7" t="str">
        <f>IF($J790=BH$4,MAX(BH$1:BH789)+1,"")</f>
        <v/>
      </c>
      <c r="BI790" s="6">
        <f t="shared" si="52"/>
        <v>0</v>
      </c>
    </row>
    <row r="791" spans="1:61">
      <c r="A791" s="6" t="str">
        <f t="shared" si="50"/>
        <v>-</v>
      </c>
      <c r="B791" s="6" t="str">
        <f t="shared" si="49"/>
        <v>--0</v>
      </c>
      <c r="J791" s="7" t="str">
        <f>IF(K791='วิชา-ชั้นที่สอน'!$B$17,'วิชา-ชั้นที่สอน'!$A$17,IF(K791='วิชา-ชั้นที่สอน'!$B$18,'วิชา-ชั้นที่สอน'!$A$18,IF(K791='วิชา-ชั้นที่สอน'!$B$19,'วิชา-ชั้นที่สอน'!$A$19,IF(K791='วิชา-ชั้นที่สอน'!$B$20,'วิชา-ชั้นที่สอน'!$A$20,IF(K791='วิชา-ชั้นที่สอน'!$B$21,'วิชา-ชั้นที่สอน'!$A$21,IF(K791='วิชา-ชั้นที่สอน'!$B$22,'วิชา-ชั้นที่สอน'!$A$22,IF(K791='วิชา-ชั้นที่สอน'!$B$23,'วิชา-ชั้นที่สอน'!$A$23,"-")))))))</f>
        <v>-</v>
      </c>
      <c r="L791" s="7" t="str">
        <f>IF(J791=0,"",IF(J791="-","",IF(J791="","",VLOOKUP(J791,'วิชา-ชั้นที่สอน'!$A$3:$F$59,3,FALSE))))</f>
        <v/>
      </c>
      <c r="M791" s="7" t="str">
        <f>IF(L791=$M$4,MAX(M$1:$M790)+1,"")</f>
        <v/>
      </c>
      <c r="N791" s="7" t="str">
        <f>IF($L791=N$4,MAX(N$1:N790)+1,"")</f>
        <v/>
      </c>
      <c r="O791" s="7" t="str">
        <f>IF($L791=O$4,MAX(O$1:O790)+1,"")</f>
        <v/>
      </c>
      <c r="P791" s="7" t="str">
        <f>IF($L791=P$4,MAX(P$1:P790)+1,"")</f>
        <v/>
      </c>
      <c r="Q791" s="7" t="str">
        <f>IF($L791=Q$4,MAX(Q$1:Q790)+1,"")</f>
        <v/>
      </c>
      <c r="R791" s="7" t="str">
        <f>IF($L791=R$4,MAX(R$1:R790)+1,"")</f>
        <v/>
      </c>
      <c r="S791" s="7" t="str">
        <f>IF($L791=S$4,MAX(S$1:S790)+1,"")</f>
        <v/>
      </c>
      <c r="T791" s="7" t="str">
        <f>IF($L791=T$4,MAX(T$1:T790)+1,"")</f>
        <v/>
      </c>
      <c r="U791" s="7" t="str">
        <f>IF($L791=U$4,MAX(U$1:U790)+1,"")</f>
        <v/>
      </c>
      <c r="V791" s="6">
        <f t="shared" si="51"/>
        <v>0</v>
      </c>
      <c r="X791" s="7" t="str">
        <f>IF($J791=X$4,MAX(X$1:X790)+1,"")</f>
        <v/>
      </c>
      <c r="Y791" s="7" t="str">
        <f>IF($J791=Y$4,MAX(Y$1:Y790)+1,"")</f>
        <v/>
      </c>
      <c r="Z791" s="7" t="str">
        <f>IF($J791=Z$4,MAX(Z$1:Z790)+1,"")</f>
        <v/>
      </c>
      <c r="AA791" s="7" t="str">
        <f>IF($J791=AA$4,MAX(AA$1:AA790)+1,"")</f>
        <v/>
      </c>
      <c r="AB791" s="7" t="str">
        <f>IF($J791=AB$4,MAX(AB$1:AB790)+1,"")</f>
        <v/>
      </c>
      <c r="AC791" s="7" t="str">
        <f>IF($J791=AC$4,MAX(AC$1:AC790)+1,"")</f>
        <v/>
      </c>
      <c r="AD791" s="7" t="str">
        <f>IF($J791=AD$4,MAX(AD$1:AD790)+1,"")</f>
        <v/>
      </c>
      <c r="AE791" s="7" t="str">
        <f>IF($J791=AE$4,MAX(AE$1:AE790)+1,"")</f>
        <v/>
      </c>
      <c r="AF791" s="7" t="str">
        <f>IF($J791=AF$4,MAX(AF$1:AF790)+1,"")</f>
        <v/>
      </c>
      <c r="AG791" s="7" t="str">
        <f>IF($J791=AG$4,MAX(AG$1:AG790)+1,"")</f>
        <v/>
      </c>
      <c r="AH791" s="7" t="str">
        <f>IF($J791=AH$4,MAX(AH$1:AH790)+1,"")</f>
        <v/>
      </c>
      <c r="AI791" s="7" t="str">
        <f>IF($J791=AI$4,MAX(AI$1:AI790)+1,"")</f>
        <v/>
      </c>
      <c r="AJ791" s="7" t="str">
        <f>IF($J791=AJ$4,MAX(AJ$1:AJ790)+1,"")</f>
        <v/>
      </c>
      <c r="AK791" s="7" t="str">
        <f>IF($J791=AK$4,MAX(AK$1:AK790)+1,"")</f>
        <v/>
      </c>
      <c r="AL791" s="7" t="str">
        <f>IF($J791=AL$4,MAX(AL$1:AL790)+1,"")</f>
        <v/>
      </c>
      <c r="AM791" s="7" t="str">
        <f>IF($J791=AM$4,MAX(AM$1:AM790)+1,"")</f>
        <v/>
      </c>
      <c r="AN791" s="7" t="str">
        <f>IF($J791=AN$4,MAX(AN$1:AN790)+1,"")</f>
        <v/>
      </c>
      <c r="AO791" s="7" t="str">
        <f>IF($J791=AO$4,MAX(AO$1:AO790)+1,"")</f>
        <v/>
      </c>
      <c r="AP791" s="7" t="str">
        <f>IF($J791=AP$4,MAX(AP$1:AP790)+1,"")</f>
        <v/>
      </c>
      <c r="AQ791" s="7" t="str">
        <f>IF($J791=AQ$4,MAX(AQ$1:AQ790)+1,"")</f>
        <v/>
      </c>
      <c r="AR791" s="7" t="str">
        <f>IF($J791=AR$4,MAX(AR$1:AR790)+1,"")</f>
        <v/>
      </c>
      <c r="AS791" s="7" t="str">
        <f>IF($J791=AS$4,MAX(AS$1:AS790)+1,"")</f>
        <v/>
      </c>
      <c r="AT791" s="7" t="str">
        <f>IF($J791=AT$4,MAX(AT$1:AT790)+1,"")</f>
        <v/>
      </c>
      <c r="AU791" s="7" t="str">
        <f>IF($J791=AU$4,MAX(AU$1:AU790)+1,"")</f>
        <v/>
      </c>
      <c r="AV791" s="7" t="str">
        <f>IF($J791=AV$4,MAX(AV$1:AV790)+1,"")</f>
        <v/>
      </c>
      <c r="AW791" s="7" t="str">
        <f>IF($J791=AW$4,MAX(AW$1:AW790)+1,"")</f>
        <v/>
      </c>
      <c r="AX791" s="7" t="str">
        <f>IF($J791=AX$4,MAX(AX$1:AX790)+1,"")</f>
        <v/>
      </c>
      <c r="AY791" s="7" t="str">
        <f>IF($J791=AY$4,MAX(AY$1:AY790)+1,"")</f>
        <v/>
      </c>
      <c r="AZ791" s="7" t="str">
        <f>IF($J791=AZ$4,MAX(AZ$1:AZ790)+1,"")</f>
        <v/>
      </c>
      <c r="BA791" s="7" t="str">
        <f>IF($J791=BA$4,MAX(BA$1:BA790)+1,"")</f>
        <v/>
      </c>
      <c r="BB791" s="7" t="str">
        <f>IF($J791=BB$4,MAX(BB$1:BB790)+1,"")</f>
        <v/>
      </c>
      <c r="BC791" s="7" t="str">
        <f>IF($J791=BC$4,MAX(BC$1:BC790)+1,"")</f>
        <v/>
      </c>
      <c r="BD791" s="7" t="str">
        <f>IF($J791=BD$4,MAX(BD$1:BD790)+1,"")</f>
        <v/>
      </c>
      <c r="BE791" s="7" t="str">
        <f>IF($J791=BE$4,MAX(BE$1:BE790)+1,"")</f>
        <v/>
      </c>
      <c r="BF791" s="7" t="str">
        <f>IF($J791=BF$4,MAX(BF$1:BF790)+1,"")</f>
        <v/>
      </c>
      <c r="BG791" s="7" t="str">
        <f>IF($J791=BG$4,MAX(BG$1:BG790)+1,"")</f>
        <v/>
      </c>
      <c r="BH791" s="7" t="str">
        <f>IF($J791=BH$4,MAX(BH$1:BH790)+1,"")</f>
        <v/>
      </c>
      <c r="BI791" s="6">
        <f t="shared" si="52"/>
        <v>0</v>
      </c>
    </row>
    <row r="792" spans="1:61">
      <c r="A792" s="6" t="str">
        <f t="shared" si="50"/>
        <v>-</v>
      </c>
      <c r="B792" s="6" t="str">
        <f t="shared" si="49"/>
        <v>--0</v>
      </c>
      <c r="J792" s="7" t="str">
        <f>IF(K792='วิชา-ชั้นที่สอน'!$B$17,'วิชา-ชั้นที่สอน'!$A$17,IF(K792='วิชา-ชั้นที่สอน'!$B$18,'วิชา-ชั้นที่สอน'!$A$18,IF(K792='วิชา-ชั้นที่สอน'!$B$19,'วิชา-ชั้นที่สอน'!$A$19,IF(K792='วิชา-ชั้นที่สอน'!$B$20,'วิชา-ชั้นที่สอน'!$A$20,IF(K792='วิชา-ชั้นที่สอน'!$B$21,'วิชา-ชั้นที่สอน'!$A$21,IF(K792='วิชา-ชั้นที่สอน'!$B$22,'วิชา-ชั้นที่สอน'!$A$22,IF(K792='วิชา-ชั้นที่สอน'!$B$23,'วิชา-ชั้นที่สอน'!$A$23,"-")))))))</f>
        <v>-</v>
      </c>
      <c r="L792" s="7" t="str">
        <f>IF(J792=0,"",IF(J792="-","",IF(J792="","",VLOOKUP(J792,'วิชา-ชั้นที่สอน'!$A$3:$F$59,3,FALSE))))</f>
        <v/>
      </c>
      <c r="M792" s="7" t="str">
        <f>IF(L792=$M$4,MAX(M$1:$M791)+1,"")</f>
        <v/>
      </c>
      <c r="N792" s="7" t="str">
        <f>IF($L792=N$4,MAX(N$1:N791)+1,"")</f>
        <v/>
      </c>
      <c r="O792" s="7" t="str">
        <f>IF($L792=O$4,MAX(O$1:O791)+1,"")</f>
        <v/>
      </c>
      <c r="P792" s="7" t="str">
        <f>IF($L792=P$4,MAX(P$1:P791)+1,"")</f>
        <v/>
      </c>
      <c r="Q792" s="7" t="str">
        <f>IF($L792=Q$4,MAX(Q$1:Q791)+1,"")</f>
        <v/>
      </c>
      <c r="R792" s="7" t="str">
        <f>IF($L792=R$4,MAX(R$1:R791)+1,"")</f>
        <v/>
      </c>
      <c r="S792" s="7" t="str">
        <f>IF($L792=S$4,MAX(S$1:S791)+1,"")</f>
        <v/>
      </c>
      <c r="T792" s="7" t="str">
        <f>IF($L792=T$4,MAX(T$1:T791)+1,"")</f>
        <v/>
      </c>
      <c r="U792" s="7" t="str">
        <f>IF($L792=U$4,MAX(U$1:U791)+1,"")</f>
        <v/>
      </c>
      <c r="V792" s="6">
        <f t="shared" si="51"/>
        <v>0</v>
      </c>
      <c r="X792" s="7" t="str">
        <f>IF($J792=X$4,MAX(X$1:X791)+1,"")</f>
        <v/>
      </c>
      <c r="Y792" s="7" t="str">
        <f>IF($J792=Y$4,MAX(Y$1:Y791)+1,"")</f>
        <v/>
      </c>
      <c r="Z792" s="7" t="str">
        <f>IF($J792=Z$4,MAX(Z$1:Z791)+1,"")</f>
        <v/>
      </c>
      <c r="AA792" s="7" t="str">
        <f>IF($J792=AA$4,MAX(AA$1:AA791)+1,"")</f>
        <v/>
      </c>
      <c r="AB792" s="7" t="str">
        <f>IF($J792=AB$4,MAX(AB$1:AB791)+1,"")</f>
        <v/>
      </c>
      <c r="AC792" s="7" t="str">
        <f>IF($J792=AC$4,MAX(AC$1:AC791)+1,"")</f>
        <v/>
      </c>
      <c r="AD792" s="7" t="str">
        <f>IF($J792=AD$4,MAX(AD$1:AD791)+1,"")</f>
        <v/>
      </c>
      <c r="AE792" s="7" t="str">
        <f>IF($J792=AE$4,MAX(AE$1:AE791)+1,"")</f>
        <v/>
      </c>
      <c r="AF792" s="7" t="str">
        <f>IF($J792=AF$4,MAX(AF$1:AF791)+1,"")</f>
        <v/>
      </c>
      <c r="AG792" s="7" t="str">
        <f>IF($J792=AG$4,MAX(AG$1:AG791)+1,"")</f>
        <v/>
      </c>
      <c r="AH792" s="7" t="str">
        <f>IF($J792=AH$4,MAX(AH$1:AH791)+1,"")</f>
        <v/>
      </c>
      <c r="AI792" s="7" t="str">
        <f>IF($J792=AI$4,MAX(AI$1:AI791)+1,"")</f>
        <v/>
      </c>
      <c r="AJ792" s="7" t="str">
        <f>IF($J792=AJ$4,MAX(AJ$1:AJ791)+1,"")</f>
        <v/>
      </c>
      <c r="AK792" s="7" t="str">
        <f>IF($J792=AK$4,MAX(AK$1:AK791)+1,"")</f>
        <v/>
      </c>
      <c r="AL792" s="7" t="str">
        <f>IF($J792=AL$4,MAX(AL$1:AL791)+1,"")</f>
        <v/>
      </c>
      <c r="AM792" s="7" t="str">
        <f>IF($J792=AM$4,MAX(AM$1:AM791)+1,"")</f>
        <v/>
      </c>
      <c r="AN792" s="7" t="str">
        <f>IF($J792=AN$4,MAX(AN$1:AN791)+1,"")</f>
        <v/>
      </c>
      <c r="AO792" s="7" t="str">
        <f>IF($J792=AO$4,MAX(AO$1:AO791)+1,"")</f>
        <v/>
      </c>
      <c r="AP792" s="7" t="str">
        <f>IF($J792=AP$4,MAX(AP$1:AP791)+1,"")</f>
        <v/>
      </c>
      <c r="AQ792" s="7" t="str">
        <f>IF($J792=AQ$4,MAX(AQ$1:AQ791)+1,"")</f>
        <v/>
      </c>
      <c r="AR792" s="7" t="str">
        <f>IF($J792=AR$4,MAX(AR$1:AR791)+1,"")</f>
        <v/>
      </c>
      <c r="AS792" s="7" t="str">
        <f>IF($J792=AS$4,MAX(AS$1:AS791)+1,"")</f>
        <v/>
      </c>
      <c r="AT792" s="7" t="str">
        <f>IF($J792=AT$4,MAX(AT$1:AT791)+1,"")</f>
        <v/>
      </c>
      <c r="AU792" s="7" t="str">
        <f>IF($J792=AU$4,MAX(AU$1:AU791)+1,"")</f>
        <v/>
      </c>
      <c r="AV792" s="7" t="str">
        <f>IF($J792=AV$4,MAX(AV$1:AV791)+1,"")</f>
        <v/>
      </c>
      <c r="AW792" s="7" t="str">
        <f>IF($J792=AW$4,MAX(AW$1:AW791)+1,"")</f>
        <v/>
      </c>
      <c r="AX792" s="7" t="str">
        <f>IF($J792=AX$4,MAX(AX$1:AX791)+1,"")</f>
        <v/>
      </c>
      <c r="AY792" s="7" t="str">
        <f>IF($J792=AY$4,MAX(AY$1:AY791)+1,"")</f>
        <v/>
      </c>
      <c r="AZ792" s="7" t="str">
        <f>IF($J792=AZ$4,MAX(AZ$1:AZ791)+1,"")</f>
        <v/>
      </c>
      <c r="BA792" s="7" t="str">
        <f>IF($J792=BA$4,MAX(BA$1:BA791)+1,"")</f>
        <v/>
      </c>
      <c r="BB792" s="7" t="str">
        <f>IF($J792=BB$4,MAX(BB$1:BB791)+1,"")</f>
        <v/>
      </c>
      <c r="BC792" s="7" t="str">
        <f>IF($J792=BC$4,MAX(BC$1:BC791)+1,"")</f>
        <v/>
      </c>
      <c r="BD792" s="7" t="str">
        <f>IF($J792=BD$4,MAX(BD$1:BD791)+1,"")</f>
        <v/>
      </c>
      <c r="BE792" s="7" t="str">
        <f>IF($J792=BE$4,MAX(BE$1:BE791)+1,"")</f>
        <v/>
      </c>
      <c r="BF792" s="7" t="str">
        <f>IF($J792=BF$4,MAX(BF$1:BF791)+1,"")</f>
        <v/>
      </c>
      <c r="BG792" s="7" t="str">
        <f>IF($J792=BG$4,MAX(BG$1:BG791)+1,"")</f>
        <v/>
      </c>
      <c r="BH792" s="7" t="str">
        <f>IF($J792=BH$4,MAX(BH$1:BH791)+1,"")</f>
        <v/>
      </c>
      <c r="BI792" s="6">
        <f t="shared" si="52"/>
        <v>0</v>
      </c>
    </row>
    <row r="793" spans="1:61">
      <c r="A793" s="6" t="str">
        <f t="shared" si="50"/>
        <v>-</v>
      </c>
      <c r="B793" s="6" t="str">
        <f t="shared" si="49"/>
        <v>--0</v>
      </c>
      <c r="J793" s="7" t="str">
        <f>IF(K793='วิชา-ชั้นที่สอน'!$B$17,'วิชา-ชั้นที่สอน'!$A$17,IF(K793='วิชา-ชั้นที่สอน'!$B$18,'วิชา-ชั้นที่สอน'!$A$18,IF(K793='วิชา-ชั้นที่สอน'!$B$19,'วิชา-ชั้นที่สอน'!$A$19,IF(K793='วิชา-ชั้นที่สอน'!$B$20,'วิชา-ชั้นที่สอน'!$A$20,IF(K793='วิชา-ชั้นที่สอน'!$B$21,'วิชา-ชั้นที่สอน'!$A$21,IF(K793='วิชา-ชั้นที่สอน'!$B$22,'วิชา-ชั้นที่สอน'!$A$22,IF(K793='วิชา-ชั้นที่สอน'!$B$23,'วิชา-ชั้นที่สอน'!$A$23,"-")))))))</f>
        <v>-</v>
      </c>
      <c r="L793" s="7" t="str">
        <f>IF(J793=0,"",IF(J793="-","",IF(J793="","",VLOOKUP(J793,'วิชา-ชั้นที่สอน'!$A$3:$F$59,3,FALSE))))</f>
        <v/>
      </c>
      <c r="M793" s="7" t="str">
        <f>IF(L793=$M$4,MAX(M$1:$M792)+1,"")</f>
        <v/>
      </c>
      <c r="N793" s="7" t="str">
        <f>IF($L793=N$4,MAX(N$1:N792)+1,"")</f>
        <v/>
      </c>
      <c r="O793" s="7" t="str">
        <f>IF($L793=O$4,MAX(O$1:O792)+1,"")</f>
        <v/>
      </c>
      <c r="P793" s="7" t="str">
        <f>IF($L793=P$4,MAX(P$1:P792)+1,"")</f>
        <v/>
      </c>
      <c r="Q793" s="7" t="str">
        <f>IF($L793=Q$4,MAX(Q$1:Q792)+1,"")</f>
        <v/>
      </c>
      <c r="R793" s="7" t="str">
        <f>IF($L793=R$4,MAX(R$1:R792)+1,"")</f>
        <v/>
      </c>
      <c r="S793" s="7" t="str">
        <f>IF($L793=S$4,MAX(S$1:S792)+1,"")</f>
        <v/>
      </c>
      <c r="T793" s="7" t="str">
        <f>IF($L793=T$4,MAX(T$1:T792)+1,"")</f>
        <v/>
      </c>
      <c r="U793" s="7" t="str">
        <f>IF($L793=U$4,MAX(U$1:U792)+1,"")</f>
        <v/>
      </c>
      <c r="V793" s="6">
        <f t="shared" si="51"/>
        <v>0</v>
      </c>
      <c r="X793" s="7" t="str">
        <f>IF($J793=X$4,MAX(X$1:X792)+1,"")</f>
        <v/>
      </c>
      <c r="Y793" s="7" t="str">
        <f>IF($J793=Y$4,MAX(Y$1:Y792)+1,"")</f>
        <v/>
      </c>
      <c r="Z793" s="7" t="str">
        <f>IF($J793=Z$4,MAX(Z$1:Z792)+1,"")</f>
        <v/>
      </c>
      <c r="AA793" s="7" t="str">
        <f>IF($J793=AA$4,MAX(AA$1:AA792)+1,"")</f>
        <v/>
      </c>
      <c r="AB793" s="7" t="str">
        <f>IF($J793=AB$4,MAX(AB$1:AB792)+1,"")</f>
        <v/>
      </c>
      <c r="AC793" s="7" t="str">
        <f>IF($J793=AC$4,MAX(AC$1:AC792)+1,"")</f>
        <v/>
      </c>
      <c r="AD793" s="7" t="str">
        <f>IF($J793=AD$4,MAX(AD$1:AD792)+1,"")</f>
        <v/>
      </c>
      <c r="AE793" s="7" t="str">
        <f>IF($J793=AE$4,MAX(AE$1:AE792)+1,"")</f>
        <v/>
      </c>
      <c r="AF793" s="7" t="str">
        <f>IF($J793=AF$4,MAX(AF$1:AF792)+1,"")</f>
        <v/>
      </c>
      <c r="AG793" s="7" t="str">
        <f>IF($J793=AG$4,MAX(AG$1:AG792)+1,"")</f>
        <v/>
      </c>
      <c r="AH793" s="7" t="str">
        <f>IF($J793=AH$4,MAX(AH$1:AH792)+1,"")</f>
        <v/>
      </c>
      <c r="AI793" s="7" t="str">
        <f>IF($J793=AI$4,MAX(AI$1:AI792)+1,"")</f>
        <v/>
      </c>
      <c r="AJ793" s="7" t="str">
        <f>IF($J793=AJ$4,MAX(AJ$1:AJ792)+1,"")</f>
        <v/>
      </c>
      <c r="AK793" s="7" t="str">
        <f>IF($J793=AK$4,MAX(AK$1:AK792)+1,"")</f>
        <v/>
      </c>
      <c r="AL793" s="7" t="str">
        <f>IF($J793=AL$4,MAX(AL$1:AL792)+1,"")</f>
        <v/>
      </c>
      <c r="AM793" s="7" t="str">
        <f>IF($J793=AM$4,MAX(AM$1:AM792)+1,"")</f>
        <v/>
      </c>
      <c r="AN793" s="7" t="str">
        <f>IF($J793=AN$4,MAX(AN$1:AN792)+1,"")</f>
        <v/>
      </c>
      <c r="AO793" s="7" t="str">
        <f>IF($J793=AO$4,MAX(AO$1:AO792)+1,"")</f>
        <v/>
      </c>
      <c r="AP793" s="7" t="str">
        <f>IF($J793=AP$4,MAX(AP$1:AP792)+1,"")</f>
        <v/>
      </c>
      <c r="AQ793" s="7" t="str">
        <f>IF($J793=AQ$4,MAX(AQ$1:AQ792)+1,"")</f>
        <v/>
      </c>
      <c r="AR793" s="7" t="str">
        <f>IF($J793=AR$4,MAX(AR$1:AR792)+1,"")</f>
        <v/>
      </c>
      <c r="AS793" s="7" t="str">
        <f>IF($J793=AS$4,MAX(AS$1:AS792)+1,"")</f>
        <v/>
      </c>
      <c r="AT793" s="7" t="str">
        <f>IF($J793=AT$4,MAX(AT$1:AT792)+1,"")</f>
        <v/>
      </c>
      <c r="AU793" s="7" t="str">
        <f>IF($J793=AU$4,MAX(AU$1:AU792)+1,"")</f>
        <v/>
      </c>
      <c r="AV793" s="7" t="str">
        <f>IF($J793=AV$4,MAX(AV$1:AV792)+1,"")</f>
        <v/>
      </c>
      <c r="AW793" s="7" t="str">
        <f>IF($J793=AW$4,MAX(AW$1:AW792)+1,"")</f>
        <v/>
      </c>
      <c r="AX793" s="7" t="str">
        <f>IF($J793=AX$4,MAX(AX$1:AX792)+1,"")</f>
        <v/>
      </c>
      <c r="AY793" s="7" t="str">
        <f>IF($J793=AY$4,MAX(AY$1:AY792)+1,"")</f>
        <v/>
      </c>
      <c r="AZ793" s="7" t="str">
        <f>IF($J793=AZ$4,MAX(AZ$1:AZ792)+1,"")</f>
        <v/>
      </c>
      <c r="BA793" s="7" t="str">
        <f>IF($J793=BA$4,MAX(BA$1:BA792)+1,"")</f>
        <v/>
      </c>
      <c r="BB793" s="7" t="str">
        <f>IF($J793=BB$4,MAX(BB$1:BB792)+1,"")</f>
        <v/>
      </c>
      <c r="BC793" s="7" t="str">
        <f>IF($J793=BC$4,MAX(BC$1:BC792)+1,"")</f>
        <v/>
      </c>
      <c r="BD793" s="7" t="str">
        <f>IF($J793=BD$4,MAX(BD$1:BD792)+1,"")</f>
        <v/>
      </c>
      <c r="BE793" s="7" t="str">
        <f>IF($J793=BE$4,MAX(BE$1:BE792)+1,"")</f>
        <v/>
      </c>
      <c r="BF793" s="7" t="str">
        <f>IF($J793=BF$4,MAX(BF$1:BF792)+1,"")</f>
        <v/>
      </c>
      <c r="BG793" s="7" t="str">
        <f>IF($J793=BG$4,MAX(BG$1:BG792)+1,"")</f>
        <v/>
      </c>
      <c r="BH793" s="7" t="str">
        <f>IF($J793=BH$4,MAX(BH$1:BH792)+1,"")</f>
        <v/>
      </c>
      <c r="BI793" s="6">
        <f t="shared" si="52"/>
        <v>0</v>
      </c>
    </row>
    <row r="794" spans="1:61">
      <c r="A794" s="6" t="str">
        <f t="shared" si="50"/>
        <v>-</v>
      </c>
      <c r="B794" s="6" t="str">
        <f t="shared" si="49"/>
        <v>--0</v>
      </c>
      <c r="J794" s="7" t="str">
        <f>IF(K794='วิชา-ชั้นที่สอน'!$B$17,'วิชา-ชั้นที่สอน'!$A$17,IF(K794='วิชา-ชั้นที่สอน'!$B$18,'วิชา-ชั้นที่สอน'!$A$18,IF(K794='วิชา-ชั้นที่สอน'!$B$19,'วิชา-ชั้นที่สอน'!$A$19,IF(K794='วิชา-ชั้นที่สอน'!$B$20,'วิชา-ชั้นที่สอน'!$A$20,IF(K794='วิชา-ชั้นที่สอน'!$B$21,'วิชา-ชั้นที่สอน'!$A$21,IF(K794='วิชา-ชั้นที่สอน'!$B$22,'วิชา-ชั้นที่สอน'!$A$22,IF(K794='วิชา-ชั้นที่สอน'!$B$23,'วิชา-ชั้นที่สอน'!$A$23,"-")))))))</f>
        <v>-</v>
      </c>
      <c r="L794" s="7" t="str">
        <f>IF(J794=0,"",IF(J794="-","",IF(J794="","",VLOOKUP(J794,'วิชา-ชั้นที่สอน'!$A$3:$F$59,3,FALSE))))</f>
        <v/>
      </c>
      <c r="M794" s="7" t="str">
        <f>IF(L794=$M$4,MAX(M$1:$M793)+1,"")</f>
        <v/>
      </c>
      <c r="N794" s="7" t="str">
        <f>IF($L794=N$4,MAX(N$1:N793)+1,"")</f>
        <v/>
      </c>
      <c r="O794" s="7" t="str">
        <f>IF($L794=O$4,MAX(O$1:O793)+1,"")</f>
        <v/>
      </c>
      <c r="P794" s="7" t="str">
        <f>IF($L794=P$4,MAX(P$1:P793)+1,"")</f>
        <v/>
      </c>
      <c r="Q794" s="7" t="str">
        <f>IF($L794=Q$4,MAX(Q$1:Q793)+1,"")</f>
        <v/>
      </c>
      <c r="R794" s="7" t="str">
        <f>IF($L794=R$4,MAX(R$1:R793)+1,"")</f>
        <v/>
      </c>
      <c r="S794" s="7" t="str">
        <f>IF($L794=S$4,MAX(S$1:S793)+1,"")</f>
        <v/>
      </c>
      <c r="T794" s="7" t="str">
        <f>IF($L794=T$4,MAX(T$1:T793)+1,"")</f>
        <v/>
      </c>
      <c r="U794" s="7" t="str">
        <f>IF($L794=U$4,MAX(U$1:U793)+1,"")</f>
        <v/>
      </c>
      <c r="V794" s="6">
        <f t="shared" si="51"/>
        <v>0</v>
      </c>
      <c r="X794" s="7" t="str">
        <f>IF($J794=X$4,MAX(X$1:X793)+1,"")</f>
        <v/>
      </c>
      <c r="Y794" s="7" t="str">
        <f>IF($J794=Y$4,MAX(Y$1:Y793)+1,"")</f>
        <v/>
      </c>
      <c r="Z794" s="7" t="str">
        <f>IF($J794=Z$4,MAX(Z$1:Z793)+1,"")</f>
        <v/>
      </c>
      <c r="AA794" s="7" t="str">
        <f>IF($J794=AA$4,MAX(AA$1:AA793)+1,"")</f>
        <v/>
      </c>
      <c r="AB794" s="7" t="str">
        <f>IF($J794=AB$4,MAX(AB$1:AB793)+1,"")</f>
        <v/>
      </c>
      <c r="AC794" s="7" t="str">
        <f>IF($J794=AC$4,MAX(AC$1:AC793)+1,"")</f>
        <v/>
      </c>
      <c r="AD794" s="7" t="str">
        <f>IF($J794=AD$4,MAX(AD$1:AD793)+1,"")</f>
        <v/>
      </c>
      <c r="AE794" s="7" t="str">
        <f>IF($J794=AE$4,MAX(AE$1:AE793)+1,"")</f>
        <v/>
      </c>
      <c r="AF794" s="7" t="str">
        <f>IF($J794=AF$4,MAX(AF$1:AF793)+1,"")</f>
        <v/>
      </c>
      <c r="AG794" s="7" t="str">
        <f>IF($J794=AG$4,MAX(AG$1:AG793)+1,"")</f>
        <v/>
      </c>
      <c r="AH794" s="7" t="str">
        <f>IF($J794=AH$4,MAX(AH$1:AH793)+1,"")</f>
        <v/>
      </c>
      <c r="AI794" s="7" t="str">
        <f>IF($J794=AI$4,MAX(AI$1:AI793)+1,"")</f>
        <v/>
      </c>
      <c r="AJ794" s="7" t="str">
        <f>IF($J794=AJ$4,MAX(AJ$1:AJ793)+1,"")</f>
        <v/>
      </c>
      <c r="AK794" s="7" t="str">
        <f>IF($J794=AK$4,MAX(AK$1:AK793)+1,"")</f>
        <v/>
      </c>
      <c r="AL794" s="7" t="str">
        <f>IF($J794=AL$4,MAX(AL$1:AL793)+1,"")</f>
        <v/>
      </c>
      <c r="AM794" s="7" t="str">
        <f>IF($J794=AM$4,MAX(AM$1:AM793)+1,"")</f>
        <v/>
      </c>
      <c r="AN794" s="7" t="str">
        <f>IF($J794=AN$4,MAX(AN$1:AN793)+1,"")</f>
        <v/>
      </c>
      <c r="AO794" s="7" t="str">
        <f>IF($J794=AO$4,MAX(AO$1:AO793)+1,"")</f>
        <v/>
      </c>
      <c r="AP794" s="7" t="str">
        <f>IF($J794=AP$4,MAX(AP$1:AP793)+1,"")</f>
        <v/>
      </c>
      <c r="AQ794" s="7" t="str">
        <f>IF($J794=AQ$4,MAX(AQ$1:AQ793)+1,"")</f>
        <v/>
      </c>
      <c r="AR794" s="7" t="str">
        <f>IF($J794=AR$4,MAX(AR$1:AR793)+1,"")</f>
        <v/>
      </c>
      <c r="AS794" s="7" t="str">
        <f>IF($J794=AS$4,MAX(AS$1:AS793)+1,"")</f>
        <v/>
      </c>
      <c r="AT794" s="7" t="str">
        <f>IF($J794=AT$4,MAX(AT$1:AT793)+1,"")</f>
        <v/>
      </c>
      <c r="AU794" s="7" t="str">
        <f>IF($J794=AU$4,MAX(AU$1:AU793)+1,"")</f>
        <v/>
      </c>
      <c r="AV794" s="7" t="str">
        <f>IF($J794=AV$4,MAX(AV$1:AV793)+1,"")</f>
        <v/>
      </c>
      <c r="AW794" s="7" t="str">
        <f>IF($J794=AW$4,MAX(AW$1:AW793)+1,"")</f>
        <v/>
      </c>
      <c r="AX794" s="7" t="str">
        <f>IF($J794=AX$4,MAX(AX$1:AX793)+1,"")</f>
        <v/>
      </c>
      <c r="AY794" s="7" t="str">
        <f>IF($J794=AY$4,MAX(AY$1:AY793)+1,"")</f>
        <v/>
      </c>
      <c r="AZ794" s="7" t="str">
        <f>IF($J794=AZ$4,MAX(AZ$1:AZ793)+1,"")</f>
        <v/>
      </c>
      <c r="BA794" s="7" t="str">
        <f>IF($J794=BA$4,MAX(BA$1:BA793)+1,"")</f>
        <v/>
      </c>
      <c r="BB794" s="7" t="str">
        <f>IF($J794=BB$4,MAX(BB$1:BB793)+1,"")</f>
        <v/>
      </c>
      <c r="BC794" s="7" t="str">
        <f>IF($J794=BC$4,MAX(BC$1:BC793)+1,"")</f>
        <v/>
      </c>
      <c r="BD794" s="7" t="str">
        <f>IF($J794=BD$4,MAX(BD$1:BD793)+1,"")</f>
        <v/>
      </c>
      <c r="BE794" s="7" t="str">
        <f>IF($J794=BE$4,MAX(BE$1:BE793)+1,"")</f>
        <v/>
      </c>
      <c r="BF794" s="7" t="str">
        <f>IF($J794=BF$4,MAX(BF$1:BF793)+1,"")</f>
        <v/>
      </c>
      <c r="BG794" s="7" t="str">
        <f>IF($J794=BG$4,MAX(BG$1:BG793)+1,"")</f>
        <v/>
      </c>
      <c r="BH794" s="7" t="str">
        <f>IF($J794=BH$4,MAX(BH$1:BH793)+1,"")</f>
        <v/>
      </c>
      <c r="BI794" s="6">
        <f t="shared" si="52"/>
        <v>0</v>
      </c>
    </row>
    <row r="795" spans="1:61">
      <c r="A795" s="6" t="str">
        <f t="shared" si="50"/>
        <v>-</v>
      </c>
      <c r="B795" s="6" t="str">
        <f t="shared" si="49"/>
        <v>--0</v>
      </c>
      <c r="J795" s="7" t="str">
        <f>IF(K795='วิชา-ชั้นที่สอน'!$B$17,'วิชา-ชั้นที่สอน'!$A$17,IF(K795='วิชา-ชั้นที่สอน'!$B$18,'วิชา-ชั้นที่สอน'!$A$18,IF(K795='วิชา-ชั้นที่สอน'!$B$19,'วิชา-ชั้นที่สอน'!$A$19,IF(K795='วิชา-ชั้นที่สอน'!$B$20,'วิชา-ชั้นที่สอน'!$A$20,IF(K795='วิชา-ชั้นที่สอน'!$B$21,'วิชา-ชั้นที่สอน'!$A$21,IF(K795='วิชา-ชั้นที่สอน'!$B$22,'วิชา-ชั้นที่สอน'!$A$22,IF(K795='วิชา-ชั้นที่สอน'!$B$23,'วิชา-ชั้นที่สอน'!$A$23,"-")))))))</f>
        <v>-</v>
      </c>
      <c r="L795" s="7" t="str">
        <f>IF(J795=0,"",IF(J795="-","",IF(J795="","",VLOOKUP(J795,'วิชา-ชั้นที่สอน'!$A$3:$F$59,3,FALSE))))</f>
        <v/>
      </c>
      <c r="M795" s="7" t="str">
        <f>IF(L795=$M$4,MAX(M$1:$M794)+1,"")</f>
        <v/>
      </c>
      <c r="N795" s="7" t="str">
        <f>IF($L795=N$4,MAX(N$1:N794)+1,"")</f>
        <v/>
      </c>
      <c r="O795" s="7" t="str">
        <f>IF($L795=O$4,MAX(O$1:O794)+1,"")</f>
        <v/>
      </c>
      <c r="P795" s="7" t="str">
        <f>IF($L795=P$4,MAX(P$1:P794)+1,"")</f>
        <v/>
      </c>
      <c r="Q795" s="7" t="str">
        <f>IF($L795=Q$4,MAX(Q$1:Q794)+1,"")</f>
        <v/>
      </c>
      <c r="R795" s="7" t="str">
        <f>IF($L795=R$4,MAX(R$1:R794)+1,"")</f>
        <v/>
      </c>
      <c r="S795" s="7" t="str">
        <f>IF($L795=S$4,MAX(S$1:S794)+1,"")</f>
        <v/>
      </c>
      <c r="T795" s="7" t="str">
        <f>IF($L795=T$4,MAX(T$1:T794)+1,"")</f>
        <v/>
      </c>
      <c r="U795" s="7" t="str">
        <f>IF($L795=U$4,MAX(U$1:U794)+1,"")</f>
        <v/>
      </c>
      <c r="V795" s="6">
        <f t="shared" si="51"/>
        <v>0</v>
      </c>
      <c r="X795" s="7" t="str">
        <f>IF($J795=X$4,MAX(X$1:X794)+1,"")</f>
        <v/>
      </c>
      <c r="Y795" s="7" t="str">
        <f>IF($J795=Y$4,MAX(Y$1:Y794)+1,"")</f>
        <v/>
      </c>
      <c r="Z795" s="7" t="str">
        <f>IF($J795=Z$4,MAX(Z$1:Z794)+1,"")</f>
        <v/>
      </c>
      <c r="AA795" s="7" t="str">
        <f>IF($J795=AA$4,MAX(AA$1:AA794)+1,"")</f>
        <v/>
      </c>
      <c r="AB795" s="7" t="str">
        <f>IF($J795=AB$4,MAX(AB$1:AB794)+1,"")</f>
        <v/>
      </c>
      <c r="AC795" s="7" t="str">
        <f>IF($J795=AC$4,MAX(AC$1:AC794)+1,"")</f>
        <v/>
      </c>
      <c r="AD795" s="7" t="str">
        <f>IF($J795=AD$4,MAX(AD$1:AD794)+1,"")</f>
        <v/>
      </c>
      <c r="AE795" s="7" t="str">
        <f>IF($J795=AE$4,MAX(AE$1:AE794)+1,"")</f>
        <v/>
      </c>
      <c r="AF795" s="7" t="str">
        <f>IF($J795=AF$4,MAX(AF$1:AF794)+1,"")</f>
        <v/>
      </c>
      <c r="AG795" s="7" t="str">
        <f>IF($J795=AG$4,MAX(AG$1:AG794)+1,"")</f>
        <v/>
      </c>
      <c r="AH795" s="7" t="str">
        <f>IF($J795=AH$4,MAX(AH$1:AH794)+1,"")</f>
        <v/>
      </c>
      <c r="AI795" s="7" t="str">
        <f>IF($J795=AI$4,MAX(AI$1:AI794)+1,"")</f>
        <v/>
      </c>
      <c r="AJ795" s="7" t="str">
        <f>IF($J795=AJ$4,MAX(AJ$1:AJ794)+1,"")</f>
        <v/>
      </c>
      <c r="AK795" s="7" t="str">
        <f>IF($J795=AK$4,MAX(AK$1:AK794)+1,"")</f>
        <v/>
      </c>
      <c r="AL795" s="7" t="str">
        <f>IF($J795=AL$4,MAX(AL$1:AL794)+1,"")</f>
        <v/>
      </c>
      <c r="AM795" s="7" t="str">
        <f>IF($J795=AM$4,MAX(AM$1:AM794)+1,"")</f>
        <v/>
      </c>
      <c r="AN795" s="7" t="str">
        <f>IF($J795=AN$4,MAX(AN$1:AN794)+1,"")</f>
        <v/>
      </c>
      <c r="AO795" s="7" t="str">
        <f>IF($J795=AO$4,MAX(AO$1:AO794)+1,"")</f>
        <v/>
      </c>
      <c r="AP795" s="7" t="str">
        <f>IF($J795=AP$4,MAX(AP$1:AP794)+1,"")</f>
        <v/>
      </c>
      <c r="AQ795" s="7" t="str">
        <f>IF($J795=AQ$4,MAX(AQ$1:AQ794)+1,"")</f>
        <v/>
      </c>
      <c r="AR795" s="7" t="str">
        <f>IF($J795=AR$4,MAX(AR$1:AR794)+1,"")</f>
        <v/>
      </c>
      <c r="AS795" s="7" t="str">
        <f>IF($J795=AS$4,MAX(AS$1:AS794)+1,"")</f>
        <v/>
      </c>
      <c r="AT795" s="7" t="str">
        <f>IF($J795=AT$4,MAX(AT$1:AT794)+1,"")</f>
        <v/>
      </c>
      <c r="AU795" s="7" t="str">
        <f>IF($J795=AU$4,MAX(AU$1:AU794)+1,"")</f>
        <v/>
      </c>
      <c r="AV795" s="7" t="str">
        <f>IF($J795=AV$4,MAX(AV$1:AV794)+1,"")</f>
        <v/>
      </c>
      <c r="AW795" s="7" t="str">
        <f>IF($J795=AW$4,MAX(AW$1:AW794)+1,"")</f>
        <v/>
      </c>
      <c r="AX795" s="7" t="str">
        <f>IF($J795=AX$4,MAX(AX$1:AX794)+1,"")</f>
        <v/>
      </c>
      <c r="AY795" s="7" t="str">
        <f>IF($J795=AY$4,MAX(AY$1:AY794)+1,"")</f>
        <v/>
      </c>
      <c r="AZ795" s="7" t="str">
        <f>IF($J795=AZ$4,MAX(AZ$1:AZ794)+1,"")</f>
        <v/>
      </c>
      <c r="BA795" s="7" t="str">
        <f>IF($J795=BA$4,MAX(BA$1:BA794)+1,"")</f>
        <v/>
      </c>
      <c r="BB795" s="7" t="str">
        <f>IF($J795=BB$4,MAX(BB$1:BB794)+1,"")</f>
        <v/>
      </c>
      <c r="BC795" s="7" t="str">
        <f>IF($J795=BC$4,MAX(BC$1:BC794)+1,"")</f>
        <v/>
      </c>
      <c r="BD795" s="7" t="str">
        <f>IF($J795=BD$4,MAX(BD$1:BD794)+1,"")</f>
        <v/>
      </c>
      <c r="BE795" s="7" t="str">
        <f>IF($J795=BE$4,MAX(BE$1:BE794)+1,"")</f>
        <v/>
      </c>
      <c r="BF795" s="7" t="str">
        <f>IF($J795=BF$4,MAX(BF$1:BF794)+1,"")</f>
        <v/>
      </c>
      <c r="BG795" s="7" t="str">
        <f>IF($J795=BG$4,MAX(BG$1:BG794)+1,"")</f>
        <v/>
      </c>
      <c r="BH795" s="7" t="str">
        <f>IF($J795=BH$4,MAX(BH$1:BH794)+1,"")</f>
        <v/>
      </c>
      <c r="BI795" s="6">
        <f t="shared" si="52"/>
        <v>0</v>
      </c>
    </row>
    <row r="796" spans="1:61">
      <c r="A796" s="6" t="str">
        <f t="shared" si="50"/>
        <v>-</v>
      </c>
      <c r="B796" s="6" t="str">
        <f t="shared" si="49"/>
        <v>--0</v>
      </c>
      <c r="J796" s="7" t="str">
        <f>IF(K796='วิชา-ชั้นที่สอน'!$B$17,'วิชา-ชั้นที่สอน'!$A$17,IF(K796='วิชา-ชั้นที่สอน'!$B$18,'วิชา-ชั้นที่สอน'!$A$18,IF(K796='วิชา-ชั้นที่สอน'!$B$19,'วิชา-ชั้นที่สอน'!$A$19,IF(K796='วิชา-ชั้นที่สอน'!$B$20,'วิชา-ชั้นที่สอน'!$A$20,IF(K796='วิชา-ชั้นที่สอน'!$B$21,'วิชา-ชั้นที่สอน'!$A$21,IF(K796='วิชา-ชั้นที่สอน'!$B$22,'วิชา-ชั้นที่สอน'!$A$22,IF(K796='วิชา-ชั้นที่สอน'!$B$23,'วิชา-ชั้นที่สอน'!$A$23,"-")))))))</f>
        <v>-</v>
      </c>
      <c r="L796" s="7" t="str">
        <f>IF(J796=0,"",IF(J796="-","",IF(J796="","",VLOOKUP(J796,'วิชา-ชั้นที่สอน'!$A$3:$F$59,3,FALSE))))</f>
        <v/>
      </c>
      <c r="M796" s="7" t="str">
        <f>IF(L796=$M$4,MAX(M$1:$M795)+1,"")</f>
        <v/>
      </c>
      <c r="N796" s="7" t="str">
        <f>IF($L796=N$4,MAX(N$1:N795)+1,"")</f>
        <v/>
      </c>
      <c r="O796" s="7" t="str">
        <f>IF($L796=O$4,MAX(O$1:O795)+1,"")</f>
        <v/>
      </c>
      <c r="P796" s="7" t="str">
        <f>IF($L796=P$4,MAX(P$1:P795)+1,"")</f>
        <v/>
      </c>
      <c r="Q796" s="7" t="str">
        <f>IF($L796=Q$4,MAX(Q$1:Q795)+1,"")</f>
        <v/>
      </c>
      <c r="R796" s="7" t="str">
        <f>IF($L796=R$4,MAX(R$1:R795)+1,"")</f>
        <v/>
      </c>
      <c r="S796" s="7" t="str">
        <f>IF($L796=S$4,MAX(S$1:S795)+1,"")</f>
        <v/>
      </c>
      <c r="T796" s="7" t="str">
        <f>IF($L796=T$4,MAX(T$1:T795)+1,"")</f>
        <v/>
      </c>
      <c r="U796" s="7" t="str">
        <f>IF($L796=U$4,MAX(U$1:U795)+1,"")</f>
        <v/>
      </c>
      <c r="V796" s="6">
        <f t="shared" si="51"/>
        <v>0</v>
      </c>
      <c r="X796" s="7" t="str">
        <f>IF($J796=X$4,MAX(X$1:X795)+1,"")</f>
        <v/>
      </c>
      <c r="Y796" s="7" t="str">
        <f>IF($J796=Y$4,MAX(Y$1:Y795)+1,"")</f>
        <v/>
      </c>
      <c r="Z796" s="7" t="str">
        <f>IF($J796=Z$4,MAX(Z$1:Z795)+1,"")</f>
        <v/>
      </c>
      <c r="AA796" s="7" t="str">
        <f>IF($J796=AA$4,MAX(AA$1:AA795)+1,"")</f>
        <v/>
      </c>
      <c r="AB796" s="7" t="str">
        <f>IF($J796=AB$4,MAX(AB$1:AB795)+1,"")</f>
        <v/>
      </c>
      <c r="AC796" s="7" t="str">
        <f>IF($J796=AC$4,MAX(AC$1:AC795)+1,"")</f>
        <v/>
      </c>
      <c r="AD796" s="7" t="str">
        <f>IF($J796=AD$4,MAX(AD$1:AD795)+1,"")</f>
        <v/>
      </c>
      <c r="AE796" s="7" t="str">
        <f>IF($J796=AE$4,MAX(AE$1:AE795)+1,"")</f>
        <v/>
      </c>
      <c r="AF796" s="7" t="str">
        <f>IF($J796=AF$4,MAX(AF$1:AF795)+1,"")</f>
        <v/>
      </c>
      <c r="AG796" s="7" t="str">
        <f>IF($J796=AG$4,MAX(AG$1:AG795)+1,"")</f>
        <v/>
      </c>
      <c r="AH796" s="7" t="str">
        <f>IF($J796=AH$4,MAX(AH$1:AH795)+1,"")</f>
        <v/>
      </c>
      <c r="AI796" s="7" t="str">
        <f>IF($J796=AI$4,MAX(AI$1:AI795)+1,"")</f>
        <v/>
      </c>
      <c r="AJ796" s="7" t="str">
        <f>IF($J796=AJ$4,MAX(AJ$1:AJ795)+1,"")</f>
        <v/>
      </c>
      <c r="AK796" s="7" t="str">
        <f>IF($J796=AK$4,MAX(AK$1:AK795)+1,"")</f>
        <v/>
      </c>
      <c r="AL796" s="7" t="str">
        <f>IF($J796=AL$4,MAX(AL$1:AL795)+1,"")</f>
        <v/>
      </c>
      <c r="AM796" s="7" t="str">
        <f>IF($J796=AM$4,MAX(AM$1:AM795)+1,"")</f>
        <v/>
      </c>
      <c r="AN796" s="7" t="str">
        <f>IF($J796=AN$4,MAX(AN$1:AN795)+1,"")</f>
        <v/>
      </c>
      <c r="AO796" s="7" t="str">
        <f>IF($J796=AO$4,MAX(AO$1:AO795)+1,"")</f>
        <v/>
      </c>
      <c r="AP796" s="7" t="str">
        <f>IF($J796=AP$4,MAX(AP$1:AP795)+1,"")</f>
        <v/>
      </c>
      <c r="AQ796" s="7" t="str">
        <f>IF($J796=AQ$4,MAX(AQ$1:AQ795)+1,"")</f>
        <v/>
      </c>
      <c r="AR796" s="7" t="str">
        <f>IF($J796=AR$4,MAX(AR$1:AR795)+1,"")</f>
        <v/>
      </c>
      <c r="AS796" s="7" t="str">
        <f>IF($J796=AS$4,MAX(AS$1:AS795)+1,"")</f>
        <v/>
      </c>
      <c r="AT796" s="7" t="str">
        <f>IF($J796=AT$4,MAX(AT$1:AT795)+1,"")</f>
        <v/>
      </c>
      <c r="AU796" s="7" t="str">
        <f>IF($J796=AU$4,MAX(AU$1:AU795)+1,"")</f>
        <v/>
      </c>
      <c r="AV796" s="7" t="str">
        <f>IF($J796=AV$4,MAX(AV$1:AV795)+1,"")</f>
        <v/>
      </c>
      <c r="AW796" s="7" t="str">
        <f>IF($J796=AW$4,MAX(AW$1:AW795)+1,"")</f>
        <v/>
      </c>
      <c r="AX796" s="7" t="str">
        <f>IF($J796=AX$4,MAX(AX$1:AX795)+1,"")</f>
        <v/>
      </c>
      <c r="AY796" s="7" t="str">
        <f>IF($J796=AY$4,MAX(AY$1:AY795)+1,"")</f>
        <v/>
      </c>
      <c r="AZ796" s="7" t="str">
        <f>IF($J796=AZ$4,MAX(AZ$1:AZ795)+1,"")</f>
        <v/>
      </c>
      <c r="BA796" s="7" t="str">
        <f>IF($J796=BA$4,MAX(BA$1:BA795)+1,"")</f>
        <v/>
      </c>
      <c r="BB796" s="7" t="str">
        <f>IF($J796=BB$4,MAX(BB$1:BB795)+1,"")</f>
        <v/>
      </c>
      <c r="BC796" s="7" t="str">
        <f>IF($J796=BC$4,MAX(BC$1:BC795)+1,"")</f>
        <v/>
      </c>
      <c r="BD796" s="7" t="str">
        <f>IF($J796=BD$4,MAX(BD$1:BD795)+1,"")</f>
        <v/>
      </c>
      <c r="BE796" s="7" t="str">
        <f>IF($J796=BE$4,MAX(BE$1:BE795)+1,"")</f>
        <v/>
      </c>
      <c r="BF796" s="7" t="str">
        <f>IF($J796=BF$4,MAX(BF$1:BF795)+1,"")</f>
        <v/>
      </c>
      <c r="BG796" s="7" t="str">
        <f>IF($J796=BG$4,MAX(BG$1:BG795)+1,"")</f>
        <v/>
      </c>
      <c r="BH796" s="7" t="str">
        <f>IF($J796=BH$4,MAX(BH$1:BH795)+1,"")</f>
        <v/>
      </c>
      <c r="BI796" s="6">
        <f t="shared" si="52"/>
        <v>0</v>
      </c>
    </row>
    <row r="797" spans="1:61">
      <c r="A797" s="6" t="str">
        <f t="shared" si="50"/>
        <v>-</v>
      </c>
      <c r="B797" s="6" t="str">
        <f t="shared" si="49"/>
        <v>--0</v>
      </c>
      <c r="J797" s="7" t="str">
        <f>IF(K797='วิชา-ชั้นที่สอน'!$B$17,'วิชา-ชั้นที่สอน'!$A$17,IF(K797='วิชา-ชั้นที่สอน'!$B$18,'วิชา-ชั้นที่สอน'!$A$18,IF(K797='วิชา-ชั้นที่สอน'!$B$19,'วิชา-ชั้นที่สอน'!$A$19,IF(K797='วิชา-ชั้นที่สอน'!$B$20,'วิชา-ชั้นที่สอน'!$A$20,IF(K797='วิชา-ชั้นที่สอน'!$B$21,'วิชา-ชั้นที่สอน'!$A$21,IF(K797='วิชา-ชั้นที่สอน'!$B$22,'วิชา-ชั้นที่สอน'!$A$22,IF(K797='วิชา-ชั้นที่สอน'!$B$23,'วิชา-ชั้นที่สอน'!$A$23,"-")))))))</f>
        <v>-</v>
      </c>
      <c r="L797" s="7" t="str">
        <f>IF(J797=0,"",IF(J797="-","",IF(J797="","",VLOOKUP(J797,'วิชา-ชั้นที่สอน'!$A$3:$F$59,3,FALSE))))</f>
        <v/>
      </c>
      <c r="M797" s="7" t="str">
        <f>IF(L797=$M$4,MAX(M$1:$M796)+1,"")</f>
        <v/>
      </c>
      <c r="N797" s="7" t="str">
        <f>IF($L797=N$4,MAX(N$1:N796)+1,"")</f>
        <v/>
      </c>
      <c r="O797" s="7" t="str">
        <f>IF($L797=O$4,MAX(O$1:O796)+1,"")</f>
        <v/>
      </c>
      <c r="P797" s="7" t="str">
        <f>IF($L797=P$4,MAX(P$1:P796)+1,"")</f>
        <v/>
      </c>
      <c r="Q797" s="7" t="str">
        <f>IF($L797=Q$4,MAX(Q$1:Q796)+1,"")</f>
        <v/>
      </c>
      <c r="R797" s="7" t="str">
        <f>IF($L797=R$4,MAX(R$1:R796)+1,"")</f>
        <v/>
      </c>
      <c r="S797" s="7" t="str">
        <f>IF($L797=S$4,MAX(S$1:S796)+1,"")</f>
        <v/>
      </c>
      <c r="T797" s="7" t="str">
        <f>IF($L797=T$4,MAX(T$1:T796)+1,"")</f>
        <v/>
      </c>
      <c r="U797" s="7" t="str">
        <f>IF($L797=U$4,MAX(U$1:U796)+1,"")</f>
        <v/>
      </c>
      <c r="V797" s="6">
        <f t="shared" si="51"/>
        <v>0</v>
      </c>
      <c r="X797" s="7" t="str">
        <f>IF($J797=X$4,MAX(X$1:X796)+1,"")</f>
        <v/>
      </c>
      <c r="Y797" s="7" t="str">
        <f>IF($J797=Y$4,MAX(Y$1:Y796)+1,"")</f>
        <v/>
      </c>
      <c r="Z797" s="7" t="str">
        <f>IF($J797=Z$4,MAX(Z$1:Z796)+1,"")</f>
        <v/>
      </c>
      <c r="AA797" s="7" t="str">
        <f>IF($J797=AA$4,MAX(AA$1:AA796)+1,"")</f>
        <v/>
      </c>
      <c r="AB797" s="7" t="str">
        <f>IF($J797=AB$4,MAX(AB$1:AB796)+1,"")</f>
        <v/>
      </c>
      <c r="AC797" s="7" t="str">
        <f>IF($J797=AC$4,MAX(AC$1:AC796)+1,"")</f>
        <v/>
      </c>
      <c r="AD797" s="7" t="str">
        <f>IF($J797=AD$4,MAX(AD$1:AD796)+1,"")</f>
        <v/>
      </c>
      <c r="AE797" s="7" t="str">
        <f>IF($J797=AE$4,MAX(AE$1:AE796)+1,"")</f>
        <v/>
      </c>
      <c r="AF797" s="7" t="str">
        <f>IF($J797=AF$4,MAX(AF$1:AF796)+1,"")</f>
        <v/>
      </c>
      <c r="AG797" s="7" t="str">
        <f>IF($J797=AG$4,MAX(AG$1:AG796)+1,"")</f>
        <v/>
      </c>
      <c r="AH797" s="7" t="str">
        <f>IF($J797=AH$4,MAX(AH$1:AH796)+1,"")</f>
        <v/>
      </c>
      <c r="AI797" s="7" t="str">
        <f>IF($J797=AI$4,MAX(AI$1:AI796)+1,"")</f>
        <v/>
      </c>
      <c r="AJ797" s="7" t="str">
        <f>IF($J797=AJ$4,MAX(AJ$1:AJ796)+1,"")</f>
        <v/>
      </c>
      <c r="AK797" s="7" t="str">
        <f>IF($J797=AK$4,MAX(AK$1:AK796)+1,"")</f>
        <v/>
      </c>
      <c r="AL797" s="7" t="str">
        <f>IF($J797=AL$4,MAX(AL$1:AL796)+1,"")</f>
        <v/>
      </c>
      <c r="AM797" s="7" t="str">
        <f>IF($J797=AM$4,MAX(AM$1:AM796)+1,"")</f>
        <v/>
      </c>
      <c r="AN797" s="7" t="str">
        <f>IF($J797=AN$4,MAX(AN$1:AN796)+1,"")</f>
        <v/>
      </c>
      <c r="AO797" s="7" t="str">
        <f>IF($J797=AO$4,MAX(AO$1:AO796)+1,"")</f>
        <v/>
      </c>
      <c r="AP797" s="7" t="str">
        <f>IF($J797=AP$4,MAX(AP$1:AP796)+1,"")</f>
        <v/>
      </c>
      <c r="AQ797" s="7" t="str">
        <f>IF($J797=AQ$4,MAX(AQ$1:AQ796)+1,"")</f>
        <v/>
      </c>
      <c r="AR797" s="7" t="str">
        <f>IF($J797=AR$4,MAX(AR$1:AR796)+1,"")</f>
        <v/>
      </c>
      <c r="AS797" s="7" t="str">
        <f>IF($J797=AS$4,MAX(AS$1:AS796)+1,"")</f>
        <v/>
      </c>
      <c r="AT797" s="7" t="str">
        <f>IF($J797=AT$4,MAX(AT$1:AT796)+1,"")</f>
        <v/>
      </c>
      <c r="AU797" s="7" t="str">
        <f>IF($J797=AU$4,MAX(AU$1:AU796)+1,"")</f>
        <v/>
      </c>
      <c r="AV797" s="7" t="str">
        <f>IF($J797=AV$4,MAX(AV$1:AV796)+1,"")</f>
        <v/>
      </c>
      <c r="AW797" s="7" t="str">
        <f>IF($J797=AW$4,MAX(AW$1:AW796)+1,"")</f>
        <v/>
      </c>
      <c r="AX797" s="7" t="str">
        <f>IF($J797=AX$4,MAX(AX$1:AX796)+1,"")</f>
        <v/>
      </c>
      <c r="AY797" s="7" t="str">
        <f>IF($J797=AY$4,MAX(AY$1:AY796)+1,"")</f>
        <v/>
      </c>
      <c r="AZ797" s="7" t="str">
        <f>IF($J797=AZ$4,MAX(AZ$1:AZ796)+1,"")</f>
        <v/>
      </c>
      <c r="BA797" s="7" t="str">
        <f>IF($J797=BA$4,MAX(BA$1:BA796)+1,"")</f>
        <v/>
      </c>
      <c r="BB797" s="7" t="str">
        <f>IF($J797=BB$4,MAX(BB$1:BB796)+1,"")</f>
        <v/>
      </c>
      <c r="BC797" s="7" t="str">
        <f>IF($J797=BC$4,MAX(BC$1:BC796)+1,"")</f>
        <v/>
      </c>
      <c r="BD797" s="7" t="str">
        <f>IF($J797=BD$4,MAX(BD$1:BD796)+1,"")</f>
        <v/>
      </c>
      <c r="BE797" s="7" t="str">
        <f>IF($J797=BE$4,MAX(BE$1:BE796)+1,"")</f>
        <v/>
      </c>
      <c r="BF797" s="7" t="str">
        <f>IF($J797=BF$4,MAX(BF$1:BF796)+1,"")</f>
        <v/>
      </c>
      <c r="BG797" s="7" t="str">
        <f>IF($J797=BG$4,MAX(BG$1:BG796)+1,"")</f>
        <v/>
      </c>
      <c r="BH797" s="7" t="str">
        <f>IF($J797=BH$4,MAX(BH$1:BH796)+1,"")</f>
        <v/>
      </c>
      <c r="BI797" s="6">
        <f t="shared" si="52"/>
        <v>0</v>
      </c>
    </row>
    <row r="798" spans="1:61">
      <c r="A798" s="6" t="str">
        <f t="shared" si="50"/>
        <v>-</v>
      </c>
      <c r="B798" s="6" t="str">
        <f t="shared" si="49"/>
        <v>--0</v>
      </c>
      <c r="J798" s="7" t="str">
        <f>IF(K798='วิชา-ชั้นที่สอน'!$B$17,'วิชา-ชั้นที่สอน'!$A$17,IF(K798='วิชา-ชั้นที่สอน'!$B$18,'วิชา-ชั้นที่สอน'!$A$18,IF(K798='วิชา-ชั้นที่สอน'!$B$19,'วิชา-ชั้นที่สอน'!$A$19,IF(K798='วิชา-ชั้นที่สอน'!$B$20,'วิชา-ชั้นที่สอน'!$A$20,IF(K798='วิชา-ชั้นที่สอน'!$B$21,'วิชา-ชั้นที่สอน'!$A$21,IF(K798='วิชา-ชั้นที่สอน'!$B$22,'วิชา-ชั้นที่สอน'!$A$22,IF(K798='วิชา-ชั้นที่สอน'!$B$23,'วิชา-ชั้นที่สอน'!$A$23,"-")))))))</f>
        <v>-</v>
      </c>
      <c r="L798" s="7" t="str">
        <f>IF(J798=0,"",IF(J798="-","",IF(J798="","",VLOOKUP(J798,'วิชา-ชั้นที่สอน'!$A$3:$F$59,3,FALSE))))</f>
        <v/>
      </c>
      <c r="M798" s="7" t="str">
        <f>IF(L798=$M$4,MAX(M$1:$M797)+1,"")</f>
        <v/>
      </c>
      <c r="N798" s="7" t="str">
        <f>IF($L798=N$4,MAX(N$1:N797)+1,"")</f>
        <v/>
      </c>
      <c r="O798" s="7" t="str">
        <f>IF($L798=O$4,MAX(O$1:O797)+1,"")</f>
        <v/>
      </c>
      <c r="P798" s="7" t="str">
        <f>IF($L798=P$4,MAX(P$1:P797)+1,"")</f>
        <v/>
      </c>
      <c r="Q798" s="7" t="str">
        <f>IF($L798=Q$4,MAX(Q$1:Q797)+1,"")</f>
        <v/>
      </c>
      <c r="R798" s="7" t="str">
        <f>IF($L798=R$4,MAX(R$1:R797)+1,"")</f>
        <v/>
      </c>
      <c r="S798" s="7" t="str">
        <f>IF($L798=S$4,MAX(S$1:S797)+1,"")</f>
        <v/>
      </c>
      <c r="T798" s="7" t="str">
        <f>IF($L798=T$4,MAX(T$1:T797)+1,"")</f>
        <v/>
      </c>
      <c r="U798" s="7" t="str">
        <f>IF($L798=U$4,MAX(U$1:U797)+1,"")</f>
        <v/>
      </c>
      <c r="V798" s="6">
        <f t="shared" si="51"/>
        <v>0</v>
      </c>
      <c r="X798" s="7" t="str">
        <f>IF($J798=X$4,MAX(X$1:X797)+1,"")</f>
        <v/>
      </c>
      <c r="Y798" s="7" t="str">
        <f>IF($J798=Y$4,MAX(Y$1:Y797)+1,"")</f>
        <v/>
      </c>
      <c r="Z798" s="7" t="str">
        <f>IF($J798=Z$4,MAX(Z$1:Z797)+1,"")</f>
        <v/>
      </c>
      <c r="AA798" s="7" t="str">
        <f>IF($J798=AA$4,MAX(AA$1:AA797)+1,"")</f>
        <v/>
      </c>
      <c r="AB798" s="7" t="str">
        <f>IF($J798=AB$4,MAX(AB$1:AB797)+1,"")</f>
        <v/>
      </c>
      <c r="AC798" s="7" t="str">
        <f>IF($J798=AC$4,MAX(AC$1:AC797)+1,"")</f>
        <v/>
      </c>
      <c r="AD798" s="7" t="str">
        <f>IF($J798=AD$4,MAX(AD$1:AD797)+1,"")</f>
        <v/>
      </c>
      <c r="AE798" s="7" t="str">
        <f>IF($J798=AE$4,MAX(AE$1:AE797)+1,"")</f>
        <v/>
      </c>
      <c r="AF798" s="7" t="str">
        <f>IF($J798=AF$4,MAX(AF$1:AF797)+1,"")</f>
        <v/>
      </c>
      <c r="AG798" s="7" t="str">
        <f>IF($J798=AG$4,MAX(AG$1:AG797)+1,"")</f>
        <v/>
      </c>
      <c r="AH798" s="7" t="str">
        <f>IF($J798=AH$4,MAX(AH$1:AH797)+1,"")</f>
        <v/>
      </c>
      <c r="AI798" s="7" t="str">
        <f>IF($J798=AI$4,MAX(AI$1:AI797)+1,"")</f>
        <v/>
      </c>
      <c r="AJ798" s="7" t="str">
        <f>IF($J798=AJ$4,MAX(AJ$1:AJ797)+1,"")</f>
        <v/>
      </c>
      <c r="AK798" s="7" t="str">
        <f>IF($J798=AK$4,MAX(AK$1:AK797)+1,"")</f>
        <v/>
      </c>
      <c r="AL798" s="7" t="str">
        <f>IF($J798=AL$4,MAX(AL$1:AL797)+1,"")</f>
        <v/>
      </c>
      <c r="AM798" s="7" t="str">
        <f>IF($J798=AM$4,MAX(AM$1:AM797)+1,"")</f>
        <v/>
      </c>
      <c r="AN798" s="7" t="str">
        <f>IF($J798=AN$4,MAX(AN$1:AN797)+1,"")</f>
        <v/>
      </c>
      <c r="AO798" s="7" t="str">
        <f>IF($J798=AO$4,MAX(AO$1:AO797)+1,"")</f>
        <v/>
      </c>
      <c r="AP798" s="7" t="str">
        <f>IF($J798=AP$4,MAX(AP$1:AP797)+1,"")</f>
        <v/>
      </c>
      <c r="AQ798" s="7" t="str">
        <f>IF($J798=AQ$4,MAX(AQ$1:AQ797)+1,"")</f>
        <v/>
      </c>
      <c r="AR798" s="7" t="str">
        <f>IF($J798=AR$4,MAX(AR$1:AR797)+1,"")</f>
        <v/>
      </c>
      <c r="AS798" s="7" t="str">
        <f>IF($J798=AS$4,MAX(AS$1:AS797)+1,"")</f>
        <v/>
      </c>
      <c r="AT798" s="7" t="str">
        <f>IF($J798=AT$4,MAX(AT$1:AT797)+1,"")</f>
        <v/>
      </c>
      <c r="AU798" s="7" t="str">
        <f>IF($J798=AU$4,MAX(AU$1:AU797)+1,"")</f>
        <v/>
      </c>
      <c r="AV798" s="7" t="str">
        <f>IF($J798=AV$4,MAX(AV$1:AV797)+1,"")</f>
        <v/>
      </c>
      <c r="AW798" s="7" t="str">
        <f>IF($J798=AW$4,MAX(AW$1:AW797)+1,"")</f>
        <v/>
      </c>
      <c r="AX798" s="7" t="str">
        <f>IF($J798=AX$4,MAX(AX$1:AX797)+1,"")</f>
        <v/>
      </c>
      <c r="AY798" s="7" t="str">
        <f>IF($J798=AY$4,MAX(AY$1:AY797)+1,"")</f>
        <v/>
      </c>
      <c r="AZ798" s="7" t="str">
        <f>IF($J798=AZ$4,MAX(AZ$1:AZ797)+1,"")</f>
        <v/>
      </c>
      <c r="BA798" s="7" t="str">
        <f>IF($J798=BA$4,MAX(BA$1:BA797)+1,"")</f>
        <v/>
      </c>
      <c r="BB798" s="7" t="str">
        <f>IF($J798=BB$4,MAX(BB$1:BB797)+1,"")</f>
        <v/>
      </c>
      <c r="BC798" s="7" t="str">
        <f>IF($J798=BC$4,MAX(BC$1:BC797)+1,"")</f>
        <v/>
      </c>
      <c r="BD798" s="7" t="str">
        <f>IF($J798=BD$4,MAX(BD$1:BD797)+1,"")</f>
        <v/>
      </c>
      <c r="BE798" s="7" t="str">
        <f>IF($J798=BE$4,MAX(BE$1:BE797)+1,"")</f>
        <v/>
      </c>
      <c r="BF798" s="7" t="str">
        <f>IF($J798=BF$4,MAX(BF$1:BF797)+1,"")</f>
        <v/>
      </c>
      <c r="BG798" s="7" t="str">
        <f>IF($J798=BG$4,MAX(BG$1:BG797)+1,"")</f>
        <v/>
      </c>
      <c r="BH798" s="7" t="str">
        <f>IF($J798=BH$4,MAX(BH$1:BH797)+1,"")</f>
        <v/>
      </c>
      <c r="BI798" s="6">
        <f t="shared" si="52"/>
        <v>0</v>
      </c>
    </row>
    <row r="799" spans="1:61">
      <c r="A799" s="6" t="str">
        <f t="shared" si="50"/>
        <v>-</v>
      </c>
      <c r="B799" s="6" t="str">
        <f t="shared" si="49"/>
        <v>--0</v>
      </c>
      <c r="J799" s="7" t="str">
        <f>IF(K799='วิชา-ชั้นที่สอน'!$B$17,'วิชา-ชั้นที่สอน'!$A$17,IF(K799='วิชา-ชั้นที่สอน'!$B$18,'วิชา-ชั้นที่สอน'!$A$18,IF(K799='วิชา-ชั้นที่สอน'!$B$19,'วิชา-ชั้นที่สอน'!$A$19,IF(K799='วิชา-ชั้นที่สอน'!$B$20,'วิชา-ชั้นที่สอน'!$A$20,IF(K799='วิชา-ชั้นที่สอน'!$B$21,'วิชา-ชั้นที่สอน'!$A$21,IF(K799='วิชา-ชั้นที่สอน'!$B$22,'วิชา-ชั้นที่สอน'!$A$22,IF(K799='วิชา-ชั้นที่สอน'!$B$23,'วิชา-ชั้นที่สอน'!$A$23,"-")))))))</f>
        <v>-</v>
      </c>
      <c r="L799" s="7" t="str">
        <f>IF(J799=0,"",IF(J799="-","",IF(J799="","",VLOOKUP(J799,'วิชา-ชั้นที่สอน'!$A$3:$F$59,3,FALSE))))</f>
        <v/>
      </c>
      <c r="M799" s="7" t="str">
        <f>IF(L799=$M$4,MAX(M$1:$M798)+1,"")</f>
        <v/>
      </c>
      <c r="N799" s="7" t="str">
        <f>IF($L799=N$4,MAX(N$1:N798)+1,"")</f>
        <v/>
      </c>
      <c r="O799" s="7" t="str">
        <f>IF($L799=O$4,MAX(O$1:O798)+1,"")</f>
        <v/>
      </c>
      <c r="P799" s="7" t="str">
        <f>IF($L799=P$4,MAX(P$1:P798)+1,"")</f>
        <v/>
      </c>
      <c r="Q799" s="7" t="str">
        <f>IF($L799=Q$4,MAX(Q$1:Q798)+1,"")</f>
        <v/>
      </c>
      <c r="R799" s="7" t="str">
        <f>IF($L799=R$4,MAX(R$1:R798)+1,"")</f>
        <v/>
      </c>
      <c r="S799" s="7" t="str">
        <f>IF($L799=S$4,MAX(S$1:S798)+1,"")</f>
        <v/>
      </c>
      <c r="T799" s="7" t="str">
        <f>IF($L799=T$4,MAX(T$1:T798)+1,"")</f>
        <v/>
      </c>
      <c r="U799" s="7" t="str">
        <f>IF($L799=U$4,MAX(U$1:U798)+1,"")</f>
        <v/>
      </c>
      <c r="V799" s="6">
        <f t="shared" si="51"/>
        <v>0</v>
      </c>
      <c r="X799" s="7" t="str">
        <f>IF($J799=X$4,MAX(X$1:X798)+1,"")</f>
        <v/>
      </c>
      <c r="Y799" s="7" t="str">
        <f>IF($J799=Y$4,MAX(Y$1:Y798)+1,"")</f>
        <v/>
      </c>
      <c r="Z799" s="7" t="str">
        <f>IF($J799=Z$4,MAX(Z$1:Z798)+1,"")</f>
        <v/>
      </c>
      <c r="AA799" s="7" t="str">
        <f>IF($J799=AA$4,MAX(AA$1:AA798)+1,"")</f>
        <v/>
      </c>
      <c r="AB799" s="7" t="str">
        <f>IF($J799=AB$4,MAX(AB$1:AB798)+1,"")</f>
        <v/>
      </c>
      <c r="AC799" s="7" t="str">
        <f>IF($J799=AC$4,MAX(AC$1:AC798)+1,"")</f>
        <v/>
      </c>
      <c r="AD799" s="7" t="str">
        <f>IF($J799=AD$4,MAX(AD$1:AD798)+1,"")</f>
        <v/>
      </c>
      <c r="AE799" s="7" t="str">
        <f>IF($J799=AE$4,MAX(AE$1:AE798)+1,"")</f>
        <v/>
      </c>
      <c r="AF799" s="7" t="str">
        <f>IF($J799=AF$4,MAX(AF$1:AF798)+1,"")</f>
        <v/>
      </c>
      <c r="AG799" s="7" t="str">
        <f>IF($J799=AG$4,MAX(AG$1:AG798)+1,"")</f>
        <v/>
      </c>
      <c r="AH799" s="7" t="str">
        <f>IF($J799=AH$4,MAX(AH$1:AH798)+1,"")</f>
        <v/>
      </c>
      <c r="AI799" s="7" t="str">
        <f>IF($J799=AI$4,MAX(AI$1:AI798)+1,"")</f>
        <v/>
      </c>
      <c r="AJ799" s="7" t="str">
        <f>IF($J799=AJ$4,MAX(AJ$1:AJ798)+1,"")</f>
        <v/>
      </c>
      <c r="AK799" s="7" t="str">
        <f>IF($J799=AK$4,MAX(AK$1:AK798)+1,"")</f>
        <v/>
      </c>
      <c r="AL799" s="7" t="str">
        <f>IF($J799=AL$4,MAX(AL$1:AL798)+1,"")</f>
        <v/>
      </c>
      <c r="AM799" s="7" t="str">
        <f>IF($J799=AM$4,MAX(AM$1:AM798)+1,"")</f>
        <v/>
      </c>
      <c r="AN799" s="7" t="str">
        <f>IF($J799=AN$4,MAX(AN$1:AN798)+1,"")</f>
        <v/>
      </c>
      <c r="AO799" s="7" t="str">
        <f>IF($J799=AO$4,MAX(AO$1:AO798)+1,"")</f>
        <v/>
      </c>
      <c r="AP799" s="7" t="str">
        <f>IF($J799=AP$4,MAX(AP$1:AP798)+1,"")</f>
        <v/>
      </c>
      <c r="AQ799" s="7" t="str">
        <f>IF($J799=AQ$4,MAX(AQ$1:AQ798)+1,"")</f>
        <v/>
      </c>
      <c r="AR799" s="7" t="str">
        <f>IF($J799=AR$4,MAX(AR$1:AR798)+1,"")</f>
        <v/>
      </c>
      <c r="AS799" s="7" t="str">
        <f>IF($J799=AS$4,MAX(AS$1:AS798)+1,"")</f>
        <v/>
      </c>
      <c r="AT799" s="7" t="str">
        <f>IF($J799=AT$4,MAX(AT$1:AT798)+1,"")</f>
        <v/>
      </c>
      <c r="AU799" s="7" t="str">
        <f>IF($J799=AU$4,MAX(AU$1:AU798)+1,"")</f>
        <v/>
      </c>
      <c r="AV799" s="7" t="str">
        <f>IF($J799=AV$4,MAX(AV$1:AV798)+1,"")</f>
        <v/>
      </c>
      <c r="AW799" s="7" t="str">
        <f>IF($J799=AW$4,MAX(AW$1:AW798)+1,"")</f>
        <v/>
      </c>
      <c r="AX799" s="7" t="str">
        <f>IF($J799=AX$4,MAX(AX$1:AX798)+1,"")</f>
        <v/>
      </c>
      <c r="AY799" s="7" t="str">
        <f>IF($J799=AY$4,MAX(AY$1:AY798)+1,"")</f>
        <v/>
      </c>
      <c r="AZ799" s="7" t="str">
        <f>IF($J799=AZ$4,MAX(AZ$1:AZ798)+1,"")</f>
        <v/>
      </c>
      <c r="BA799" s="7" t="str">
        <f>IF($J799=BA$4,MAX(BA$1:BA798)+1,"")</f>
        <v/>
      </c>
      <c r="BB799" s="7" t="str">
        <f>IF($J799=BB$4,MAX(BB$1:BB798)+1,"")</f>
        <v/>
      </c>
      <c r="BC799" s="7" t="str">
        <f>IF($J799=BC$4,MAX(BC$1:BC798)+1,"")</f>
        <v/>
      </c>
      <c r="BD799" s="7" t="str">
        <f>IF($J799=BD$4,MAX(BD$1:BD798)+1,"")</f>
        <v/>
      </c>
      <c r="BE799" s="7" t="str">
        <f>IF($J799=BE$4,MAX(BE$1:BE798)+1,"")</f>
        <v/>
      </c>
      <c r="BF799" s="7" t="str">
        <f>IF($J799=BF$4,MAX(BF$1:BF798)+1,"")</f>
        <v/>
      </c>
      <c r="BG799" s="7" t="str">
        <f>IF($J799=BG$4,MAX(BG$1:BG798)+1,"")</f>
        <v/>
      </c>
      <c r="BH799" s="7" t="str">
        <f>IF($J799=BH$4,MAX(BH$1:BH798)+1,"")</f>
        <v/>
      </c>
      <c r="BI799" s="6">
        <f t="shared" si="52"/>
        <v>0</v>
      </c>
    </row>
    <row r="800" spans="1:61">
      <c r="A800" s="6" t="str">
        <f t="shared" si="50"/>
        <v>-</v>
      </c>
      <c r="B800" s="6" t="str">
        <f t="shared" si="49"/>
        <v>--0</v>
      </c>
      <c r="J800" s="7" t="str">
        <f>IF(K800='วิชา-ชั้นที่สอน'!$B$17,'วิชา-ชั้นที่สอน'!$A$17,IF(K800='วิชา-ชั้นที่สอน'!$B$18,'วิชา-ชั้นที่สอน'!$A$18,IF(K800='วิชา-ชั้นที่สอน'!$B$19,'วิชา-ชั้นที่สอน'!$A$19,IF(K800='วิชา-ชั้นที่สอน'!$B$20,'วิชา-ชั้นที่สอน'!$A$20,IF(K800='วิชา-ชั้นที่สอน'!$B$21,'วิชา-ชั้นที่สอน'!$A$21,IF(K800='วิชา-ชั้นที่สอน'!$B$22,'วิชา-ชั้นที่สอน'!$A$22,IF(K800='วิชา-ชั้นที่สอน'!$B$23,'วิชา-ชั้นที่สอน'!$A$23,"-")))))))</f>
        <v>-</v>
      </c>
      <c r="L800" s="7" t="str">
        <f>IF(J800=0,"",IF(J800="-","",IF(J800="","",VLOOKUP(J800,'วิชา-ชั้นที่สอน'!$A$3:$F$59,3,FALSE))))</f>
        <v/>
      </c>
      <c r="M800" s="7" t="str">
        <f>IF(L800=$M$4,MAX(M$1:$M799)+1,"")</f>
        <v/>
      </c>
      <c r="N800" s="7" t="str">
        <f>IF($L800=N$4,MAX(N$1:N799)+1,"")</f>
        <v/>
      </c>
      <c r="O800" s="7" t="str">
        <f>IF($L800=O$4,MAX(O$1:O799)+1,"")</f>
        <v/>
      </c>
      <c r="P800" s="7" t="str">
        <f>IF($L800=P$4,MAX(P$1:P799)+1,"")</f>
        <v/>
      </c>
      <c r="Q800" s="7" t="str">
        <f>IF($L800=Q$4,MAX(Q$1:Q799)+1,"")</f>
        <v/>
      </c>
      <c r="R800" s="7" t="str">
        <f>IF($L800=R$4,MAX(R$1:R799)+1,"")</f>
        <v/>
      </c>
      <c r="S800" s="7" t="str">
        <f>IF($L800=S$4,MAX(S$1:S799)+1,"")</f>
        <v/>
      </c>
      <c r="T800" s="7" t="str">
        <f>IF($L800=T$4,MAX(T$1:T799)+1,"")</f>
        <v/>
      </c>
      <c r="U800" s="7" t="str">
        <f>IF($L800=U$4,MAX(U$1:U799)+1,"")</f>
        <v/>
      </c>
      <c r="V800" s="6">
        <f t="shared" si="51"/>
        <v>0</v>
      </c>
      <c r="X800" s="7" t="str">
        <f>IF($J800=X$4,MAX(X$1:X799)+1,"")</f>
        <v/>
      </c>
      <c r="Y800" s="7" t="str">
        <f>IF($J800=Y$4,MAX(Y$1:Y799)+1,"")</f>
        <v/>
      </c>
      <c r="Z800" s="7" t="str">
        <f>IF($J800=Z$4,MAX(Z$1:Z799)+1,"")</f>
        <v/>
      </c>
      <c r="AA800" s="7" t="str">
        <f>IF($J800=AA$4,MAX(AA$1:AA799)+1,"")</f>
        <v/>
      </c>
      <c r="AB800" s="7" t="str">
        <f>IF($J800=AB$4,MAX(AB$1:AB799)+1,"")</f>
        <v/>
      </c>
      <c r="AC800" s="7" t="str">
        <f>IF($J800=AC$4,MAX(AC$1:AC799)+1,"")</f>
        <v/>
      </c>
      <c r="AD800" s="7" t="str">
        <f>IF($J800=AD$4,MAX(AD$1:AD799)+1,"")</f>
        <v/>
      </c>
      <c r="AE800" s="7" t="str">
        <f>IF($J800=AE$4,MAX(AE$1:AE799)+1,"")</f>
        <v/>
      </c>
      <c r="AF800" s="7" t="str">
        <f>IF($J800=AF$4,MAX(AF$1:AF799)+1,"")</f>
        <v/>
      </c>
      <c r="AG800" s="7" t="str">
        <f>IF($J800=AG$4,MAX(AG$1:AG799)+1,"")</f>
        <v/>
      </c>
      <c r="AH800" s="7" t="str">
        <f>IF($J800=AH$4,MAX(AH$1:AH799)+1,"")</f>
        <v/>
      </c>
      <c r="AI800" s="7" t="str">
        <f>IF($J800=AI$4,MAX(AI$1:AI799)+1,"")</f>
        <v/>
      </c>
      <c r="AJ800" s="7" t="str">
        <f>IF($J800=AJ$4,MAX(AJ$1:AJ799)+1,"")</f>
        <v/>
      </c>
      <c r="AK800" s="7" t="str">
        <f>IF($J800=AK$4,MAX(AK$1:AK799)+1,"")</f>
        <v/>
      </c>
      <c r="AL800" s="7" t="str">
        <f>IF($J800=AL$4,MAX(AL$1:AL799)+1,"")</f>
        <v/>
      </c>
      <c r="AM800" s="7" t="str">
        <f>IF($J800=AM$4,MAX(AM$1:AM799)+1,"")</f>
        <v/>
      </c>
      <c r="AN800" s="7" t="str">
        <f>IF($J800=AN$4,MAX(AN$1:AN799)+1,"")</f>
        <v/>
      </c>
      <c r="AO800" s="7" t="str">
        <f>IF($J800=AO$4,MAX(AO$1:AO799)+1,"")</f>
        <v/>
      </c>
      <c r="AP800" s="7" t="str">
        <f>IF($J800=AP$4,MAX(AP$1:AP799)+1,"")</f>
        <v/>
      </c>
      <c r="AQ800" s="7" t="str">
        <f>IF($J800=AQ$4,MAX(AQ$1:AQ799)+1,"")</f>
        <v/>
      </c>
      <c r="AR800" s="7" t="str">
        <f>IF($J800=AR$4,MAX(AR$1:AR799)+1,"")</f>
        <v/>
      </c>
      <c r="AS800" s="7" t="str">
        <f>IF($J800=AS$4,MAX(AS$1:AS799)+1,"")</f>
        <v/>
      </c>
      <c r="AT800" s="7" t="str">
        <f>IF($J800=AT$4,MAX(AT$1:AT799)+1,"")</f>
        <v/>
      </c>
      <c r="AU800" s="7" t="str">
        <f>IF($J800=AU$4,MAX(AU$1:AU799)+1,"")</f>
        <v/>
      </c>
      <c r="AV800" s="7" t="str">
        <f>IF($J800=AV$4,MAX(AV$1:AV799)+1,"")</f>
        <v/>
      </c>
      <c r="AW800" s="7" t="str">
        <f>IF($J800=AW$4,MAX(AW$1:AW799)+1,"")</f>
        <v/>
      </c>
      <c r="AX800" s="7" t="str">
        <f>IF($J800=AX$4,MAX(AX$1:AX799)+1,"")</f>
        <v/>
      </c>
      <c r="AY800" s="7" t="str">
        <f>IF($J800=AY$4,MAX(AY$1:AY799)+1,"")</f>
        <v/>
      </c>
      <c r="AZ800" s="7" t="str">
        <f>IF($J800=AZ$4,MAX(AZ$1:AZ799)+1,"")</f>
        <v/>
      </c>
      <c r="BA800" s="7" t="str">
        <f>IF($J800=BA$4,MAX(BA$1:BA799)+1,"")</f>
        <v/>
      </c>
      <c r="BB800" s="7" t="str">
        <f>IF($J800=BB$4,MAX(BB$1:BB799)+1,"")</f>
        <v/>
      </c>
      <c r="BC800" s="7" t="str">
        <f>IF($J800=BC$4,MAX(BC$1:BC799)+1,"")</f>
        <v/>
      </c>
      <c r="BD800" s="7" t="str">
        <f>IF($J800=BD$4,MAX(BD$1:BD799)+1,"")</f>
        <v/>
      </c>
      <c r="BE800" s="7" t="str">
        <f>IF($J800=BE$4,MAX(BE$1:BE799)+1,"")</f>
        <v/>
      </c>
      <c r="BF800" s="7" t="str">
        <f>IF($J800=BF$4,MAX(BF$1:BF799)+1,"")</f>
        <v/>
      </c>
      <c r="BG800" s="7" t="str">
        <f>IF($J800=BG$4,MAX(BG$1:BG799)+1,"")</f>
        <v/>
      </c>
      <c r="BH800" s="7" t="str">
        <f>IF($J800=BH$4,MAX(BH$1:BH799)+1,"")</f>
        <v/>
      </c>
      <c r="BI800" s="6">
        <f t="shared" si="52"/>
        <v>0</v>
      </c>
    </row>
    <row r="801" spans="1:61">
      <c r="A801" s="6" t="str">
        <f t="shared" si="50"/>
        <v>-</v>
      </c>
      <c r="B801" s="6" t="str">
        <f t="shared" si="49"/>
        <v>--0</v>
      </c>
      <c r="J801" s="7" t="str">
        <f>IF(K801='วิชา-ชั้นที่สอน'!$B$17,'วิชา-ชั้นที่สอน'!$A$17,IF(K801='วิชา-ชั้นที่สอน'!$B$18,'วิชา-ชั้นที่สอน'!$A$18,IF(K801='วิชา-ชั้นที่สอน'!$B$19,'วิชา-ชั้นที่สอน'!$A$19,IF(K801='วิชา-ชั้นที่สอน'!$B$20,'วิชา-ชั้นที่สอน'!$A$20,IF(K801='วิชา-ชั้นที่สอน'!$B$21,'วิชา-ชั้นที่สอน'!$A$21,IF(K801='วิชา-ชั้นที่สอน'!$B$22,'วิชา-ชั้นที่สอน'!$A$22,IF(K801='วิชา-ชั้นที่สอน'!$B$23,'วิชา-ชั้นที่สอน'!$A$23,"-")))))))</f>
        <v>-</v>
      </c>
      <c r="L801" s="7" t="str">
        <f>IF(J801=0,"",IF(J801="-","",IF(J801="","",VLOOKUP(J801,'วิชา-ชั้นที่สอน'!$A$3:$F$59,3,FALSE))))</f>
        <v/>
      </c>
      <c r="M801" s="7" t="str">
        <f>IF(L801=$M$4,MAX(M$1:$M800)+1,"")</f>
        <v/>
      </c>
      <c r="N801" s="7" t="str">
        <f>IF($L801=N$4,MAX(N$1:N800)+1,"")</f>
        <v/>
      </c>
      <c r="O801" s="7" t="str">
        <f>IF($L801=O$4,MAX(O$1:O800)+1,"")</f>
        <v/>
      </c>
      <c r="P801" s="7" t="str">
        <f>IF($L801=P$4,MAX(P$1:P800)+1,"")</f>
        <v/>
      </c>
      <c r="Q801" s="7" t="str">
        <f>IF($L801=Q$4,MAX(Q$1:Q800)+1,"")</f>
        <v/>
      </c>
      <c r="R801" s="7" t="str">
        <f>IF($L801=R$4,MAX(R$1:R800)+1,"")</f>
        <v/>
      </c>
      <c r="S801" s="7" t="str">
        <f>IF($L801=S$4,MAX(S$1:S800)+1,"")</f>
        <v/>
      </c>
      <c r="T801" s="7" t="str">
        <f>IF($L801=T$4,MAX(T$1:T800)+1,"")</f>
        <v/>
      </c>
      <c r="U801" s="7" t="str">
        <f>IF($L801=U$4,MAX(U$1:U800)+1,"")</f>
        <v/>
      </c>
      <c r="V801" s="6">
        <f t="shared" si="51"/>
        <v>0</v>
      </c>
      <c r="X801" s="7" t="str">
        <f>IF($J801=X$4,MAX(X$1:X800)+1,"")</f>
        <v/>
      </c>
      <c r="Y801" s="7" t="str">
        <f>IF($J801=Y$4,MAX(Y$1:Y800)+1,"")</f>
        <v/>
      </c>
      <c r="Z801" s="7" t="str">
        <f>IF($J801=Z$4,MAX(Z$1:Z800)+1,"")</f>
        <v/>
      </c>
      <c r="AA801" s="7" t="str">
        <f>IF($J801=AA$4,MAX(AA$1:AA800)+1,"")</f>
        <v/>
      </c>
      <c r="AB801" s="7" t="str">
        <f>IF($J801=AB$4,MAX(AB$1:AB800)+1,"")</f>
        <v/>
      </c>
      <c r="AC801" s="7" t="str">
        <f>IF($J801=AC$4,MAX(AC$1:AC800)+1,"")</f>
        <v/>
      </c>
      <c r="AD801" s="7" t="str">
        <f>IF($J801=AD$4,MAX(AD$1:AD800)+1,"")</f>
        <v/>
      </c>
      <c r="AE801" s="7" t="str">
        <f>IF($J801=AE$4,MAX(AE$1:AE800)+1,"")</f>
        <v/>
      </c>
      <c r="AF801" s="7" t="str">
        <f>IF($J801=AF$4,MAX(AF$1:AF800)+1,"")</f>
        <v/>
      </c>
      <c r="AG801" s="7" t="str">
        <f>IF($J801=AG$4,MAX(AG$1:AG800)+1,"")</f>
        <v/>
      </c>
      <c r="AH801" s="7" t="str">
        <f>IF($J801=AH$4,MAX(AH$1:AH800)+1,"")</f>
        <v/>
      </c>
      <c r="AI801" s="7" t="str">
        <f>IF($J801=AI$4,MAX(AI$1:AI800)+1,"")</f>
        <v/>
      </c>
      <c r="AJ801" s="7" t="str">
        <f>IF($J801=AJ$4,MAX(AJ$1:AJ800)+1,"")</f>
        <v/>
      </c>
      <c r="AK801" s="7" t="str">
        <f>IF($J801=AK$4,MAX(AK$1:AK800)+1,"")</f>
        <v/>
      </c>
      <c r="AL801" s="7" t="str">
        <f>IF($J801=AL$4,MAX(AL$1:AL800)+1,"")</f>
        <v/>
      </c>
      <c r="AM801" s="7" t="str">
        <f>IF($J801=AM$4,MAX(AM$1:AM800)+1,"")</f>
        <v/>
      </c>
      <c r="AN801" s="7" t="str">
        <f>IF($J801=AN$4,MAX(AN$1:AN800)+1,"")</f>
        <v/>
      </c>
      <c r="AO801" s="7" t="str">
        <f>IF($J801=AO$4,MAX(AO$1:AO800)+1,"")</f>
        <v/>
      </c>
      <c r="AP801" s="7" t="str">
        <f>IF($J801=AP$4,MAX(AP$1:AP800)+1,"")</f>
        <v/>
      </c>
      <c r="AQ801" s="7" t="str">
        <f>IF($J801=AQ$4,MAX(AQ$1:AQ800)+1,"")</f>
        <v/>
      </c>
      <c r="AR801" s="7" t="str">
        <f>IF($J801=AR$4,MAX(AR$1:AR800)+1,"")</f>
        <v/>
      </c>
      <c r="AS801" s="7" t="str">
        <f>IF($J801=AS$4,MAX(AS$1:AS800)+1,"")</f>
        <v/>
      </c>
      <c r="AT801" s="7" t="str">
        <f>IF($J801=AT$4,MAX(AT$1:AT800)+1,"")</f>
        <v/>
      </c>
      <c r="AU801" s="7" t="str">
        <f>IF($J801=AU$4,MAX(AU$1:AU800)+1,"")</f>
        <v/>
      </c>
      <c r="AV801" s="7" t="str">
        <f>IF($J801=AV$4,MAX(AV$1:AV800)+1,"")</f>
        <v/>
      </c>
      <c r="AW801" s="7" t="str">
        <f>IF($J801=AW$4,MAX(AW$1:AW800)+1,"")</f>
        <v/>
      </c>
      <c r="AX801" s="7" t="str">
        <f>IF($J801=AX$4,MAX(AX$1:AX800)+1,"")</f>
        <v/>
      </c>
      <c r="AY801" s="7" t="str">
        <f>IF($J801=AY$4,MAX(AY$1:AY800)+1,"")</f>
        <v/>
      </c>
      <c r="AZ801" s="7" t="str">
        <f>IF($J801=AZ$4,MAX(AZ$1:AZ800)+1,"")</f>
        <v/>
      </c>
      <c r="BA801" s="7" t="str">
        <f>IF($J801=BA$4,MAX(BA$1:BA800)+1,"")</f>
        <v/>
      </c>
      <c r="BB801" s="7" t="str">
        <f>IF($J801=BB$4,MAX(BB$1:BB800)+1,"")</f>
        <v/>
      </c>
      <c r="BC801" s="7" t="str">
        <f>IF($J801=BC$4,MAX(BC$1:BC800)+1,"")</f>
        <v/>
      </c>
      <c r="BD801" s="7" t="str">
        <f>IF($J801=BD$4,MAX(BD$1:BD800)+1,"")</f>
        <v/>
      </c>
      <c r="BE801" s="7" t="str">
        <f>IF($J801=BE$4,MAX(BE$1:BE800)+1,"")</f>
        <v/>
      </c>
      <c r="BF801" s="7" t="str">
        <f>IF($J801=BF$4,MAX(BF$1:BF800)+1,"")</f>
        <v/>
      </c>
      <c r="BG801" s="7" t="str">
        <f>IF($J801=BG$4,MAX(BG$1:BG800)+1,"")</f>
        <v/>
      </c>
      <c r="BH801" s="7" t="str">
        <f>IF($J801=BH$4,MAX(BH$1:BH800)+1,"")</f>
        <v/>
      </c>
      <c r="BI801" s="6">
        <f t="shared" si="52"/>
        <v>0</v>
      </c>
    </row>
    <row r="802" spans="1:61">
      <c r="A802" s="6" t="str">
        <f t="shared" si="50"/>
        <v>-</v>
      </c>
      <c r="B802" s="6" t="str">
        <f t="shared" si="49"/>
        <v>--0</v>
      </c>
      <c r="J802" s="7" t="str">
        <f>IF(K802='วิชา-ชั้นที่สอน'!$B$17,'วิชา-ชั้นที่สอน'!$A$17,IF(K802='วิชา-ชั้นที่สอน'!$B$18,'วิชา-ชั้นที่สอน'!$A$18,IF(K802='วิชา-ชั้นที่สอน'!$B$19,'วิชา-ชั้นที่สอน'!$A$19,IF(K802='วิชา-ชั้นที่สอน'!$B$20,'วิชา-ชั้นที่สอน'!$A$20,IF(K802='วิชา-ชั้นที่สอน'!$B$21,'วิชา-ชั้นที่สอน'!$A$21,IF(K802='วิชา-ชั้นที่สอน'!$B$22,'วิชา-ชั้นที่สอน'!$A$22,IF(K802='วิชา-ชั้นที่สอน'!$B$23,'วิชา-ชั้นที่สอน'!$A$23,"-")))))))</f>
        <v>-</v>
      </c>
      <c r="L802" s="7" t="str">
        <f>IF(J802=0,"",IF(J802="-","",IF(J802="","",VLOOKUP(J802,'วิชา-ชั้นที่สอน'!$A$3:$F$59,3,FALSE))))</f>
        <v/>
      </c>
      <c r="M802" s="7" t="str">
        <f>IF(L802=$M$4,MAX(M$1:$M801)+1,"")</f>
        <v/>
      </c>
      <c r="N802" s="7" t="str">
        <f>IF($L802=N$4,MAX(N$1:N801)+1,"")</f>
        <v/>
      </c>
      <c r="O802" s="7" t="str">
        <f>IF($L802=O$4,MAX(O$1:O801)+1,"")</f>
        <v/>
      </c>
      <c r="P802" s="7" t="str">
        <f>IF($L802=P$4,MAX(P$1:P801)+1,"")</f>
        <v/>
      </c>
      <c r="Q802" s="7" t="str">
        <f>IF($L802=Q$4,MAX(Q$1:Q801)+1,"")</f>
        <v/>
      </c>
      <c r="R802" s="7" t="str">
        <f>IF($L802=R$4,MAX(R$1:R801)+1,"")</f>
        <v/>
      </c>
      <c r="S802" s="7" t="str">
        <f>IF($L802=S$4,MAX(S$1:S801)+1,"")</f>
        <v/>
      </c>
      <c r="T802" s="7" t="str">
        <f>IF($L802=T$4,MAX(T$1:T801)+1,"")</f>
        <v/>
      </c>
      <c r="U802" s="7" t="str">
        <f>IF($L802=U$4,MAX(U$1:U801)+1,"")</f>
        <v/>
      </c>
      <c r="V802" s="6">
        <f t="shared" si="51"/>
        <v>0</v>
      </c>
      <c r="X802" s="7" t="str">
        <f>IF($J802=X$4,MAX(X$1:X801)+1,"")</f>
        <v/>
      </c>
      <c r="Y802" s="7" t="str">
        <f>IF($J802=Y$4,MAX(Y$1:Y801)+1,"")</f>
        <v/>
      </c>
      <c r="Z802" s="7" t="str">
        <f>IF($J802=Z$4,MAX(Z$1:Z801)+1,"")</f>
        <v/>
      </c>
      <c r="AA802" s="7" t="str">
        <f>IF($J802=AA$4,MAX(AA$1:AA801)+1,"")</f>
        <v/>
      </c>
      <c r="AB802" s="7" t="str">
        <f>IF($J802=AB$4,MAX(AB$1:AB801)+1,"")</f>
        <v/>
      </c>
      <c r="AC802" s="7" t="str">
        <f>IF($J802=AC$4,MAX(AC$1:AC801)+1,"")</f>
        <v/>
      </c>
      <c r="AD802" s="7" t="str">
        <f>IF($J802=AD$4,MAX(AD$1:AD801)+1,"")</f>
        <v/>
      </c>
      <c r="AE802" s="7" t="str">
        <f>IF($J802=AE$4,MAX(AE$1:AE801)+1,"")</f>
        <v/>
      </c>
      <c r="AF802" s="7" t="str">
        <f>IF($J802=AF$4,MAX(AF$1:AF801)+1,"")</f>
        <v/>
      </c>
      <c r="AG802" s="7" t="str">
        <f>IF($J802=AG$4,MAX(AG$1:AG801)+1,"")</f>
        <v/>
      </c>
      <c r="AH802" s="7" t="str">
        <f>IF($J802=AH$4,MAX(AH$1:AH801)+1,"")</f>
        <v/>
      </c>
      <c r="AI802" s="7" t="str">
        <f>IF($J802=AI$4,MAX(AI$1:AI801)+1,"")</f>
        <v/>
      </c>
      <c r="AJ802" s="7" t="str">
        <f>IF($J802=AJ$4,MAX(AJ$1:AJ801)+1,"")</f>
        <v/>
      </c>
      <c r="AK802" s="7" t="str">
        <f>IF($J802=AK$4,MAX(AK$1:AK801)+1,"")</f>
        <v/>
      </c>
      <c r="AL802" s="7" t="str">
        <f>IF($J802=AL$4,MAX(AL$1:AL801)+1,"")</f>
        <v/>
      </c>
      <c r="AM802" s="7" t="str">
        <f>IF($J802=AM$4,MAX(AM$1:AM801)+1,"")</f>
        <v/>
      </c>
      <c r="AN802" s="7" t="str">
        <f>IF($J802=AN$4,MAX(AN$1:AN801)+1,"")</f>
        <v/>
      </c>
      <c r="AO802" s="7" t="str">
        <f>IF($J802=AO$4,MAX(AO$1:AO801)+1,"")</f>
        <v/>
      </c>
      <c r="AP802" s="7" t="str">
        <f>IF($J802=AP$4,MAX(AP$1:AP801)+1,"")</f>
        <v/>
      </c>
      <c r="AQ802" s="7" t="str">
        <f>IF($J802=AQ$4,MAX(AQ$1:AQ801)+1,"")</f>
        <v/>
      </c>
      <c r="AR802" s="7" t="str">
        <f>IF($J802=AR$4,MAX(AR$1:AR801)+1,"")</f>
        <v/>
      </c>
      <c r="AS802" s="7" t="str">
        <f>IF($J802=AS$4,MAX(AS$1:AS801)+1,"")</f>
        <v/>
      </c>
      <c r="AT802" s="7" t="str">
        <f>IF($J802=AT$4,MAX(AT$1:AT801)+1,"")</f>
        <v/>
      </c>
      <c r="AU802" s="7" t="str">
        <f>IF($J802=AU$4,MAX(AU$1:AU801)+1,"")</f>
        <v/>
      </c>
      <c r="AV802" s="7" t="str">
        <f>IF($J802=AV$4,MAX(AV$1:AV801)+1,"")</f>
        <v/>
      </c>
      <c r="AW802" s="7" t="str">
        <f>IF($J802=AW$4,MAX(AW$1:AW801)+1,"")</f>
        <v/>
      </c>
      <c r="AX802" s="7" t="str">
        <f>IF($J802=AX$4,MAX(AX$1:AX801)+1,"")</f>
        <v/>
      </c>
      <c r="AY802" s="7" t="str">
        <f>IF($J802=AY$4,MAX(AY$1:AY801)+1,"")</f>
        <v/>
      </c>
      <c r="AZ802" s="7" t="str">
        <f>IF($J802=AZ$4,MAX(AZ$1:AZ801)+1,"")</f>
        <v/>
      </c>
      <c r="BA802" s="7" t="str">
        <f>IF($J802=BA$4,MAX(BA$1:BA801)+1,"")</f>
        <v/>
      </c>
      <c r="BB802" s="7" t="str">
        <f>IF($J802=BB$4,MAX(BB$1:BB801)+1,"")</f>
        <v/>
      </c>
      <c r="BC802" s="7" t="str">
        <f>IF($J802=BC$4,MAX(BC$1:BC801)+1,"")</f>
        <v/>
      </c>
      <c r="BD802" s="7" t="str">
        <f>IF($J802=BD$4,MAX(BD$1:BD801)+1,"")</f>
        <v/>
      </c>
      <c r="BE802" s="7" t="str">
        <f>IF($J802=BE$4,MAX(BE$1:BE801)+1,"")</f>
        <v/>
      </c>
      <c r="BF802" s="7" t="str">
        <f>IF($J802=BF$4,MAX(BF$1:BF801)+1,"")</f>
        <v/>
      </c>
      <c r="BG802" s="7" t="str">
        <f>IF($J802=BG$4,MAX(BG$1:BG801)+1,"")</f>
        <v/>
      </c>
      <c r="BH802" s="7" t="str">
        <f>IF($J802=BH$4,MAX(BH$1:BH801)+1,"")</f>
        <v/>
      </c>
      <c r="BI802" s="6">
        <f t="shared" si="52"/>
        <v>0</v>
      </c>
    </row>
    <row r="803" spans="1:61">
      <c r="A803" s="6" t="str">
        <f t="shared" si="50"/>
        <v>-</v>
      </c>
      <c r="B803" s="6" t="str">
        <f t="shared" si="49"/>
        <v>--0</v>
      </c>
      <c r="J803" s="7" t="str">
        <f>IF(K803='วิชา-ชั้นที่สอน'!$B$17,'วิชา-ชั้นที่สอน'!$A$17,IF(K803='วิชา-ชั้นที่สอน'!$B$18,'วิชา-ชั้นที่สอน'!$A$18,IF(K803='วิชา-ชั้นที่สอน'!$B$19,'วิชา-ชั้นที่สอน'!$A$19,IF(K803='วิชา-ชั้นที่สอน'!$B$20,'วิชา-ชั้นที่สอน'!$A$20,IF(K803='วิชา-ชั้นที่สอน'!$B$21,'วิชา-ชั้นที่สอน'!$A$21,IF(K803='วิชา-ชั้นที่สอน'!$B$22,'วิชา-ชั้นที่สอน'!$A$22,IF(K803='วิชา-ชั้นที่สอน'!$B$23,'วิชา-ชั้นที่สอน'!$A$23,"-")))))))</f>
        <v>-</v>
      </c>
      <c r="L803" s="7" t="str">
        <f>IF(J803=0,"",IF(J803="-","",IF(J803="","",VLOOKUP(J803,'วิชา-ชั้นที่สอน'!$A$3:$F$59,3,FALSE))))</f>
        <v/>
      </c>
      <c r="M803" s="7" t="str">
        <f>IF(L803=$M$4,MAX(M$1:$M802)+1,"")</f>
        <v/>
      </c>
      <c r="N803" s="7" t="str">
        <f>IF($L803=N$4,MAX(N$1:N802)+1,"")</f>
        <v/>
      </c>
      <c r="O803" s="7" t="str">
        <f>IF($L803=O$4,MAX(O$1:O802)+1,"")</f>
        <v/>
      </c>
      <c r="P803" s="7" t="str">
        <f>IF($L803=P$4,MAX(P$1:P802)+1,"")</f>
        <v/>
      </c>
      <c r="Q803" s="7" t="str">
        <f>IF($L803=Q$4,MAX(Q$1:Q802)+1,"")</f>
        <v/>
      </c>
      <c r="R803" s="7" t="str">
        <f>IF($L803=R$4,MAX(R$1:R802)+1,"")</f>
        <v/>
      </c>
      <c r="S803" s="7" t="str">
        <f>IF($L803=S$4,MAX(S$1:S802)+1,"")</f>
        <v/>
      </c>
      <c r="T803" s="7" t="str">
        <f>IF($L803=T$4,MAX(T$1:T802)+1,"")</f>
        <v/>
      </c>
      <c r="U803" s="7" t="str">
        <f>IF($L803=U$4,MAX(U$1:U802)+1,"")</f>
        <v/>
      </c>
      <c r="V803" s="6">
        <f t="shared" si="51"/>
        <v>0</v>
      </c>
      <c r="X803" s="7" t="str">
        <f>IF($J803=X$4,MAX(X$1:X802)+1,"")</f>
        <v/>
      </c>
      <c r="Y803" s="7" t="str">
        <f>IF($J803=Y$4,MAX(Y$1:Y802)+1,"")</f>
        <v/>
      </c>
      <c r="Z803" s="7" t="str">
        <f>IF($J803=Z$4,MAX(Z$1:Z802)+1,"")</f>
        <v/>
      </c>
      <c r="AA803" s="7" t="str">
        <f>IF($J803=AA$4,MAX(AA$1:AA802)+1,"")</f>
        <v/>
      </c>
      <c r="AB803" s="7" t="str">
        <f>IF($J803=AB$4,MAX(AB$1:AB802)+1,"")</f>
        <v/>
      </c>
      <c r="AC803" s="7" t="str">
        <f>IF($J803=AC$4,MAX(AC$1:AC802)+1,"")</f>
        <v/>
      </c>
      <c r="AD803" s="7" t="str">
        <f>IF($J803=AD$4,MAX(AD$1:AD802)+1,"")</f>
        <v/>
      </c>
      <c r="AE803" s="7" t="str">
        <f>IF($J803=AE$4,MAX(AE$1:AE802)+1,"")</f>
        <v/>
      </c>
      <c r="AF803" s="7" t="str">
        <f>IF($J803=AF$4,MAX(AF$1:AF802)+1,"")</f>
        <v/>
      </c>
      <c r="AG803" s="7" t="str">
        <f>IF($J803=AG$4,MAX(AG$1:AG802)+1,"")</f>
        <v/>
      </c>
      <c r="AH803" s="7" t="str">
        <f>IF($J803=AH$4,MAX(AH$1:AH802)+1,"")</f>
        <v/>
      </c>
      <c r="AI803" s="7" t="str">
        <f>IF($J803=AI$4,MAX(AI$1:AI802)+1,"")</f>
        <v/>
      </c>
      <c r="AJ803" s="7" t="str">
        <f>IF($J803=AJ$4,MAX(AJ$1:AJ802)+1,"")</f>
        <v/>
      </c>
      <c r="AK803" s="7" t="str">
        <f>IF($J803=AK$4,MAX(AK$1:AK802)+1,"")</f>
        <v/>
      </c>
      <c r="AL803" s="7" t="str">
        <f>IF($J803=AL$4,MAX(AL$1:AL802)+1,"")</f>
        <v/>
      </c>
      <c r="AM803" s="7" t="str">
        <f>IF($J803=AM$4,MAX(AM$1:AM802)+1,"")</f>
        <v/>
      </c>
      <c r="AN803" s="7" t="str">
        <f>IF($J803=AN$4,MAX(AN$1:AN802)+1,"")</f>
        <v/>
      </c>
      <c r="AO803" s="7" t="str">
        <f>IF($J803=AO$4,MAX(AO$1:AO802)+1,"")</f>
        <v/>
      </c>
      <c r="AP803" s="7" t="str">
        <f>IF($J803=AP$4,MAX(AP$1:AP802)+1,"")</f>
        <v/>
      </c>
      <c r="AQ803" s="7" t="str">
        <f>IF($J803=AQ$4,MAX(AQ$1:AQ802)+1,"")</f>
        <v/>
      </c>
      <c r="AR803" s="7" t="str">
        <f>IF($J803=AR$4,MAX(AR$1:AR802)+1,"")</f>
        <v/>
      </c>
      <c r="AS803" s="7" t="str">
        <f>IF($J803=AS$4,MAX(AS$1:AS802)+1,"")</f>
        <v/>
      </c>
      <c r="AT803" s="7" t="str">
        <f>IF($J803=AT$4,MAX(AT$1:AT802)+1,"")</f>
        <v/>
      </c>
      <c r="AU803" s="7" t="str">
        <f>IF($J803=AU$4,MAX(AU$1:AU802)+1,"")</f>
        <v/>
      </c>
      <c r="AV803" s="7" t="str">
        <f>IF($J803=AV$4,MAX(AV$1:AV802)+1,"")</f>
        <v/>
      </c>
      <c r="AW803" s="7" t="str">
        <f>IF($J803=AW$4,MAX(AW$1:AW802)+1,"")</f>
        <v/>
      </c>
      <c r="AX803" s="7" t="str">
        <f>IF($J803=AX$4,MAX(AX$1:AX802)+1,"")</f>
        <v/>
      </c>
      <c r="AY803" s="7" t="str">
        <f>IF($J803=AY$4,MAX(AY$1:AY802)+1,"")</f>
        <v/>
      </c>
      <c r="AZ803" s="7" t="str">
        <f>IF($J803=AZ$4,MAX(AZ$1:AZ802)+1,"")</f>
        <v/>
      </c>
      <c r="BA803" s="7" t="str">
        <f>IF($J803=BA$4,MAX(BA$1:BA802)+1,"")</f>
        <v/>
      </c>
      <c r="BB803" s="7" t="str">
        <f>IF($J803=BB$4,MAX(BB$1:BB802)+1,"")</f>
        <v/>
      </c>
      <c r="BC803" s="7" t="str">
        <f>IF($J803=BC$4,MAX(BC$1:BC802)+1,"")</f>
        <v/>
      </c>
      <c r="BD803" s="7" t="str">
        <f>IF($J803=BD$4,MAX(BD$1:BD802)+1,"")</f>
        <v/>
      </c>
      <c r="BE803" s="7" t="str">
        <f>IF($J803=BE$4,MAX(BE$1:BE802)+1,"")</f>
        <v/>
      </c>
      <c r="BF803" s="7" t="str">
        <f>IF($J803=BF$4,MAX(BF$1:BF802)+1,"")</f>
        <v/>
      </c>
      <c r="BG803" s="7" t="str">
        <f>IF($J803=BG$4,MAX(BG$1:BG802)+1,"")</f>
        <v/>
      </c>
      <c r="BH803" s="7" t="str">
        <f>IF($J803=BH$4,MAX(BH$1:BH802)+1,"")</f>
        <v/>
      </c>
      <c r="BI803" s="6">
        <f t="shared" si="52"/>
        <v>0</v>
      </c>
    </row>
    <row r="804" spans="1:61">
      <c r="A804" s="6" t="str">
        <f t="shared" si="50"/>
        <v>-</v>
      </c>
      <c r="B804" s="6" t="str">
        <f t="shared" si="49"/>
        <v>--0</v>
      </c>
      <c r="J804" s="7" t="str">
        <f>IF(K804='วิชา-ชั้นที่สอน'!$B$17,'วิชา-ชั้นที่สอน'!$A$17,IF(K804='วิชา-ชั้นที่สอน'!$B$18,'วิชา-ชั้นที่สอน'!$A$18,IF(K804='วิชา-ชั้นที่สอน'!$B$19,'วิชา-ชั้นที่สอน'!$A$19,IF(K804='วิชา-ชั้นที่สอน'!$B$20,'วิชา-ชั้นที่สอน'!$A$20,IF(K804='วิชา-ชั้นที่สอน'!$B$21,'วิชา-ชั้นที่สอน'!$A$21,IF(K804='วิชา-ชั้นที่สอน'!$B$22,'วิชา-ชั้นที่สอน'!$A$22,IF(K804='วิชา-ชั้นที่สอน'!$B$23,'วิชา-ชั้นที่สอน'!$A$23,"-")))))))</f>
        <v>-</v>
      </c>
      <c r="L804" s="7" t="str">
        <f>IF(J804=0,"",IF(J804="-","",IF(J804="","",VLOOKUP(J804,'วิชา-ชั้นที่สอน'!$A$3:$F$59,3,FALSE))))</f>
        <v/>
      </c>
      <c r="M804" s="7" t="str">
        <f>IF(L804=$M$4,MAX(M$1:$M803)+1,"")</f>
        <v/>
      </c>
      <c r="N804" s="7" t="str">
        <f>IF($L804=N$4,MAX(N$1:N803)+1,"")</f>
        <v/>
      </c>
      <c r="O804" s="7" t="str">
        <f>IF($L804=O$4,MAX(O$1:O803)+1,"")</f>
        <v/>
      </c>
      <c r="P804" s="7" t="str">
        <f>IF($L804=P$4,MAX(P$1:P803)+1,"")</f>
        <v/>
      </c>
      <c r="Q804" s="7" t="str">
        <f>IF($L804=Q$4,MAX(Q$1:Q803)+1,"")</f>
        <v/>
      </c>
      <c r="R804" s="7" t="str">
        <f>IF($L804=R$4,MAX(R$1:R803)+1,"")</f>
        <v/>
      </c>
      <c r="S804" s="7" t="str">
        <f>IF($L804=S$4,MAX(S$1:S803)+1,"")</f>
        <v/>
      </c>
      <c r="T804" s="7" t="str">
        <f>IF($L804=T$4,MAX(T$1:T803)+1,"")</f>
        <v/>
      </c>
      <c r="U804" s="7" t="str">
        <f>IF($L804=U$4,MAX(U$1:U803)+1,"")</f>
        <v/>
      </c>
      <c r="V804" s="6">
        <f t="shared" si="51"/>
        <v>0</v>
      </c>
      <c r="X804" s="7" t="str">
        <f>IF($J804=X$4,MAX(X$1:X803)+1,"")</f>
        <v/>
      </c>
      <c r="Y804" s="7" t="str">
        <f>IF($J804=Y$4,MAX(Y$1:Y803)+1,"")</f>
        <v/>
      </c>
      <c r="Z804" s="7" t="str">
        <f>IF($J804=Z$4,MAX(Z$1:Z803)+1,"")</f>
        <v/>
      </c>
      <c r="AA804" s="7" t="str">
        <f>IF($J804=AA$4,MAX(AA$1:AA803)+1,"")</f>
        <v/>
      </c>
      <c r="AB804" s="7" t="str">
        <f>IF($J804=AB$4,MAX(AB$1:AB803)+1,"")</f>
        <v/>
      </c>
      <c r="AC804" s="7" t="str">
        <f>IF($J804=AC$4,MAX(AC$1:AC803)+1,"")</f>
        <v/>
      </c>
      <c r="AD804" s="7" t="str">
        <f>IF($J804=AD$4,MAX(AD$1:AD803)+1,"")</f>
        <v/>
      </c>
      <c r="AE804" s="7" t="str">
        <f>IF($J804=AE$4,MAX(AE$1:AE803)+1,"")</f>
        <v/>
      </c>
      <c r="AF804" s="7" t="str">
        <f>IF($J804=AF$4,MAX(AF$1:AF803)+1,"")</f>
        <v/>
      </c>
      <c r="AG804" s="7" t="str">
        <f>IF($J804=AG$4,MAX(AG$1:AG803)+1,"")</f>
        <v/>
      </c>
      <c r="AH804" s="7" t="str">
        <f>IF($J804=AH$4,MAX(AH$1:AH803)+1,"")</f>
        <v/>
      </c>
      <c r="AI804" s="7" t="str">
        <f>IF($J804=AI$4,MAX(AI$1:AI803)+1,"")</f>
        <v/>
      </c>
      <c r="AJ804" s="7" t="str">
        <f>IF($J804=AJ$4,MAX(AJ$1:AJ803)+1,"")</f>
        <v/>
      </c>
      <c r="AK804" s="7" t="str">
        <f>IF($J804=AK$4,MAX(AK$1:AK803)+1,"")</f>
        <v/>
      </c>
      <c r="AL804" s="7" t="str">
        <f>IF($J804=AL$4,MAX(AL$1:AL803)+1,"")</f>
        <v/>
      </c>
      <c r="AM804" s="7" t="str">
        <f>IF($J804=AM$4,MAX(AM$1:AM803)+1,"")</f>
        <v/>
      </c>
      <c r="AN804" s="7" t="str">
        <f>IF($J804=AN$4,MAX(AN$1:AN803)+1,"")</f>
        <v/>
      </c>
      <c r="AO804" s="7" t="str">
        <f>IF($J804=AO$4,MAX(AO$1:AO803)+1,"")</f>
        <v/>
      </c>
      <c r="AP804" s="7" t="str">
        <f>IF($J804=AP$4,MAX(AP$1:AP803)+1,"")</f>
        <v/>
      </c>
      <c r="AQ804" s="7" t="str">
        <f>IF($J804=AQ$4,MAX(AQ$1:AQ803)+1,"")</f>
        <v/>
      </c>
      <c r="AR804" s="7" t="str">
        <f>IF($J804=AR$4,MAX(AR$1:AR803)+1,"")</f>
        <v/>
      </c>
      <c r="AS804" s="7" t="str">
        <f>IF($J804=AS$4,MAX(AS$1:AS803)+1,"")</f>
        <v/>
      </c>
      <c r="AT804" s="7" t="str">
        <f>IF($J804=AT$4,MAX(AT$1:AT803)+1,"")</f>
        <v/>
      </c>
      <c r="AU804" s="7" t="str">
        <f>IF($J804=AU$4,MAX(AU$1:AU803)+1,"")</f>
        <v/>
      </c>
      <c r="AV804" s="7" t="str">
        <f>IF($J804=AV$4,MAX(AV$1:AV803)+1,"")</f>
        <v/>
      </c>
      <c r="AW804" s="7" t="str">
        <f>IF($J804=AW$4,MAX(AW$1:AW803)+1,"")</f>
        <v/>
      </c>
      <c r="AX804" s="7" t="str">
        <f>IF($J804=AX$4,MAX(AX$1:AX803)+1,"")</f>
        <v/>
      </c>
      <c r="AY804" s="7" t="str">
        <f>IF($J804=AY$4,MAX(AY$1:AY803)+1,"")</f>
        <v/>
      </c>
      <c r="AZ804" s="7" t="str">
        <f>IF($J804=AZ$4,MAX(AZ$1:AZ803)+1,"")</f>
        <v/>
      </c>
      <c r="BA804" s="7" t="str">
        <f>IF($J804=BA$4,MAX(BA$1:BA803)+1,"")</f>
        <v/>
      </c>
      <c r="BB804" s="7" t="str">
        <f>IF($J804=BB$4,MAX(BB$1:BB803)+1,"")</f>
        <v/>
      </c>
      <c r="BC804" s="7" t="str">
        <f>IF($J804=BC$4,MAX(BC$1:BC803)+1,"")</f>
        <v/>
      </c>
      <c r="BD804" s="7" t="str">
        <f>IF($J804=BD$4,MAX(BD$1:BD803)+1,"")</f>
        <v/>
      </c>
      <c r="BE804" s="7" t="str">
        <f>IF($J804=BE$4,MAX(BE$1:BE803)+1,"")</f>
        <v/>
      </c>
      <c r="BF804" s="7" t="str">
        <f>IF($J804=BF$4,MAX(BF$1:BF803)+1,"")</f>
        <v/>
      </c>
      <c r="BG804" s="7" t="str">
        <f>IF($J804=BG$4,MAX(BG$1:BG803)+1,"")</f>
        <v/>
      </c>
      <c r="BH804" s="7" t="str">
        <f>IF($J804=BH$4,MAX(BH$1:BH803)+1,"")</f>
        <v/>
      </c>
      <c r="BI804" s="6">
        <f t="shared" si="52"/>
        <v>0</v>
      </c>
    </row>
    <row r="805" spans="1:61">
      <c r="A805" s="6" t="str">
        <f t="shared" si="50"/>
        <v>-</v>
      </c>
      <c r="B805" s="6" t="str">
        <f t="shared" si="49"/>
        <v>--0</v>
      </c>
      <c r="J805" s="7" t="str">
        <f>IF(K805='วิชา-ชั้นที่สอน'!$B$17,'วิชา-ชั้นที่สอน'!$A$17,IF(K805='วิชา-ชั้นที่สอน'!$B$18,'วิชา-ชั้นที่สอน'!$A$18,IF(K805='วิชา-ชั้นที่สอน'!$B$19,'วิชา-ชั้นที่สอน'!$A$19,IF(K805='วิชา-ชั้นที่สอน'!$B$20,'วิชา-ชั้นที่สอน'!$A$20,IF(K805='วิชา-ชั้นที่สอน'!$B$21,'วิชา-ชั้นที่สอน'!$A$21,IF(K805='วิชา-ชั้นที่สอน'!$B$22,'วิชา-ชั้นที่สอน'!$A$22,IF(K805='วิชา-ชั้นที่สอน'!$B$23,'วิชา-ชั้นที่สอน'!$A$23,"-")))))))</f>
        <v>-</v>
      </c>
      <c r="L805" s="7" t="str">
        <f>IF(J805=0,"",IF(J805="-","",IF(J805="","",VLOOKUP(J805,'วิชา-ชั้นที่สอน'!$A$3:$F$59,3,FALSE))))</f>
        <v/>
      </c>
      <c r="M805" s="7" t="str">
        <f>IF(L805=$M$4,MAX(M$1:$M804)+1,"")</f>
        <v/>
      </c>
      <c r="N805" s="7" t="str">
        <f>IF($L805=N$4,MAX(N$1:N804)+1,"")</f>
        <v/>
      </c>
      <c r="O805" s="7" t="str">
        <f>IF($L805=O$4,MAX(O$1:O804)+1,"")</f>
        <v/>
      </c>
      <c r="P805" s="7" t="str">
        <f>IF($L805=P$4,MAX(P$1:P804)+1,"")</f>
        <v/>
      </c>
      <c r="Q805" s="7" t="str">
        <f>IF($L805=Q$4,MAX(Q$1:Q804)+1,"")</f>
        <v/>
      </c>
      <c r="R805" s="7" t="str">
        <f>IF($L805=R$4,MAX(R$1:R804)+1,"")</f>
        <v/>
      </c>
      <c r="S805" s="7" t="str">
        <f>IF($L805=S$4,MAX(S$1:S804)+1,"")</f>
        <v/>
      </c>
      <c r="T805" s="7" t="str">
        <f>IF($L805=T$4,MAX(T$1:T804)+1,"")</f>
        <v/>
      </c>
      <c r="U805" s="7" t="str">
        <f>IF($L805=U$4,MAX(U$1:U804)+1,"")</f>
        <v/>
      </c>
      <c r="V805" s="6">
        <f t="shared" si="51"/>
        <v>0</v>
      </c>
      <c r="X805" s="7" t="str">
        <f>IF($J805=X$4,MAX(X$1:X804)+1,"")</f>
        <v/>
      </c>
      <c r="Y805" s="7" t="str">
        <f>IF($J805=Y$4,MAX(Y$1:Y804)+1,"")</f>
        <v/>
      </c>
      <c r="Z805" s="7" t="str">
        <f>IF($J805=Z$4,MAX(Z$1:Z804)+1,"")</f>
        <v/>
      </c>
      <c r="AA805" s="7" t="str">
        <f>IF($J805=AA$4,MAX(AA$1:AA804)+1,"")</f>
        <v/>
      </c>
      <c r="AB805" s="7" t="str">
        <f>IF($J805=AB$4,MAX(AB$1:AB804)+1,"")</f>
        <v/>
      </c>
      <c r="AC805" s="7" t="str">
        <f>IF($J805=AC$4,MAX(AC$1:AC804)+1,"")</f>
        <v/>
      </c>
      <c r="AD805" s="7" t="str">
        <f>IF($J805=AD$4,MAX(AD$1:AD804)+1,"")</f>
        <v/>
      </c>
      <c r="AE805" s="7" t="str">
        <f>IF($J805=AE$4,MAX(AE$1:AE804)+1,"")</f>
        <v/>
      </c>
      <c r="AF805" s="7" t="str">
        <f>IF($J805=AF$4,MAX(AF$1:AF804)+1,"")</f>
        <v/>
      </c>
      <c r="AG805" s="7" t="str">
        <f>IF($J805=AG$4,MAX(AG$1:AG804)+1,"")</f>
        <v/>
      </c>
      <c r="AH805" s="7" t="str">
        <f>IF($J805=AH$4,MAX(AH$1:AH804)+1,"")</f>
        <v/>
      </c>
      <c r="AI805" s="7" t="str">
        <f>IF($J805=AI$4,MAX(AI$1:AI804)+1,"")</f>
        <v/>
      </c>
      <c r="AJ805" s="7" t="str">
        <f>IF($J805=AJ$4,MAX(AJ$1:AJ804)+1,"")</f>
        <v/>
      </c>
      <c r="AK805" s="7" t="str">
        <f>IF($J805=AK$4,MAX(AK$1:AK804)+1,"")</f>
        <v/>
      </c>
      <c r="AL805" s="7" t="str">
        <f>IF($J805=AL$4,MAX(AL$1:AL804)+1,"")</f>
        <v/>
      </c>
      <c r="AM805" s="7" t="str">
        <f>IF($J805=AM$4,MAX(AM$1:AM804)+1,"")</f>
        <v/>
      </c>
      <c r="AN805" s="7" t="str">
        <f>IF($J805=AN$4,MAX(AN$1:AN804)+1,"")</f>
        <v/>
      </c>
      <c r="AO805" s="7" t="str">
        <f>IF($J805=AO$4,MAX(AO$1:AO804)+1,"")</f>
        <v/>
      </c>
      <c r="AP805" s="7" t="str">
        <f>IF($J805=AP$4,MAX(AP$1:AP804)+1,"")</f>
        <v/>
      </c>
      <c r="AQ805" s="7" t="str">
        <f>IF($J805=AQ$4,MAX(AQ$1:AQ804)+1,"")</f>
        <v/>
      </c>
      <c r="AR805" s="7" t="str">
        <f>IF($J805=AR$4,MAX(AR$1:AR804)+1,"")</f>
        <v/>
      </c>
      <c r="AS805" s="7" t="str">
        <f>IF($J805=AS$4,MAX(AS$1:AS804)+1,"")</f>
        <v/>
      </c>
      <c r="AT805" s="7" t="str">
        <f>IF($J805=AT$4,MAX(AT$1:AT804)+1,"")</f>
        <v/>
      </c>
      <c r="AU805" s="7" t="str">
        <f>IF($J805=AU$4,MAX(AU$1:AU804)+1,"")</f>
        <v/>
      </c>
      <c r="AV805" s="7" t="str">
        <f>IF($J805=AV$4,MAX(AV$1:AV804)+1,"")</f>
        <v/>
      </c>
      <c r="AW805" s="7" t="str">
        <f>IF($J805=AW$4,MAX(AW$1:AW804)+1,"")</f>
        <v/>
      </c>
      <c r="AX805" s="7" t="str">
        <f>IF($J805=AX$4,MAX(AX$1:AX804)+1,"")</f>
        <v/>
      </c>
      <c r="AY805" s="7" t="str">
        <f>IF($J805=AY$4,MAX(AY$1:AY804)+1,"")</f>
        <v/>
      </c>
      <c r="AZ805" s="7" t="str">
        <f>IF($J805=AZ$4,MAX(AZ$1:AZ804)+1,"")</f>
        <v/>
      </c>
      <c r="BA805" s="7" t="str">
        <f>IF($J805=BA$4,MAX(BA$1:BA804)+1,"")</f>
        <v/>
      </c>
      <c r="BB805" s="7" t="str">
        <f>IF($J805=BB$4,MAX(BB$1:BB804)+1,"")</f>
        <v/>
      </c>
      <c r="BC805" s="7" t="str">
        <f>IF($J805=BC$4,MAX(BC$1:BC804)+1,"")</f>
        <v/>
      </c>
      <c r="BD805" s="7" t="str">
        <f>IF($J805=BD$4,MAX(BD$1:BD804)+1,"")</f>
        <v/>
      </c>
      <c r="BE805" s="7" t="str">
        <f>IF($J805=BE$4,MAX(BE$1:BE804)+1,"")</f>
        <v/>
      </c>
      <c r="BF805" s="7" t="str">
        <f>IF($J805=BF$4,MAX(BF$1:BF804)+1,"")</f>
        <v/>
      </c>
      <c r="BG805" s="7" t="str">
        <f>IF($J805=BG$4,MAX(BG$1:BG804)+1,"")</f>
        <v/>
      </c>
      <c r="BH805" s="7" t="str">
        <f>IF($J805=BH$4,MAX(BH$1:BH804)+1,"")</f>
        <v/>
      </c>
      <c r="BI805" s="6">
        <f t="shared" si="52"/>
        <v>0</v>
      </c>
    </row>
    <row r="806" spans="1:61">
      <c r="A806" s="6" t="str">
        <f t="shared" si="50"/>
        <v>-</v>
      </c>
      <c r="B806" s="6" t="str">
        <f t="shared" si="49"/>
        <v>--0</v>
      </c>
      <c r="J806" s="7" t="str">
        <f>IF(K806='วิชา-ชั้นที่สอน'!$B$17,'วิชา-ชั้นที่สอน'!$A$17,IF(K806='วิชา-ชั้นที่สอน'!$B$18,'วิชา-ชั้นที่สอน'!$A$18,IF(K806='วิชา-ชั้นที่สอน'!$B$19,'วิชา-ชั้นที่สอน'!$A$19,IF(K806='วิชา-ชั้นที่สอน'!$B$20,'วิชา-ชั้นที่สอน'!$A$20,IF(K806='วิชา-ชั้นที่สอน'!$B$21,'วิชา-ชั้นที่สอน'!$A$21,IF(K806='วิชา-ชั้นที่สอน'!$B$22,'วิชา-ชั้นที่สอน'!$A$22,IF(K806='วิชา-ชั้นที่สอน'!$B$23,'วิชา-ชั้นที่สอน'!$A$23,"-")))))))</f>
        <v>-</v>
      </c>
      <c r="L806" s="7" t="str">
        <f>IF(J806=0,"",IF(J806="-","",IF(J806="","",VLOOKUP(J806,'วิชา-ชั้นที่สอน'!$A$3:$F$59,3,FALSE))))</f>
        <v/>
      </c>
      <c r="M806" s="7" t="str">
        <f>IF(L806=$M$4,MAX(M$1:$M805)+1,"")</f>
        <v/>
      </c>
      <c r="N806" s="7" t="str">
        <f>IF($L806=N$4,MAX(N$1:N805)+1,"")</f>
        <v/>
      </c>
      <c r="O806" s="7" t="str">
        <f>IF($L806=O$4,MAX(O$1:O805)+1,"")</f>
        <v/>
      </c>
      <c r="P806" s="7" t="str">
        <f>IF($L806=P$4,MAX(P$1:P805)+1,"")</f>
        <v/>
      </c>
      <c r="Q806" s="7" t="str">
        <f>IF($L806=Q$4,MAX(Q$1:Q805)+1,"")</f>
        <v/>
      </c>
      <c r="R806" s="7" t="str">
        <f>IF($L806=R$4,MAX(R$1:R805)+1,"")</f>
        <v/>
      </c>
      <c r="S806" s="7" t="str">
        <f>IF($L806=S$4,MAX(S$1:S805)+1,"")</f>
        <v/>
      </c>
      <c r="T806" s="7" t="str">
        <f>IF($L806=T$4,MAX(T$1:T805)+1,"")</f>
        <v/>
      </c>
      <c r="U806" s="7" t="str">
        <f>IF($L806=U$4,MAX(U$1:U805)+1,"")</f>
        <v/>
      </c>
      <c r="V806" s="6">
        <f t="shared" si="51"/>
        <v>0</v>
      </c>
      <c r="X806" s="7" t="str">
        <f>IF($J806=X$4,MAX(X$1:X805)+1,"")</f>
        <v/>
      </c>
      <c r="Y806" s="7" t="str">
        <f>IF($J806=Y$4,MAX(Y$1:Y805)+1,"")</f>
        <v/>
      </c>
      <c r="Z806" s="7" t="str">
        <f>IF($J806=Z$4,MAX(Z$1:Z805)+1,"")</f>
        <v/>
      </c>
      <c r="AA806" s="7" t="str">
        <f>IF($J806=AA$4,MAX(AA$1:AA805)+1,"")</f>
        <v/>
      </c>
      <c r="AB806" s="7" t="str">
        <f>IF($J806=AB$4,MAX(AB$1:AB805)+1,"")</f>
        <v/>
      </c>
      <c r="AC806" s="7" t="str">
        <f>IF($J806=AC$4,MAX(AC$1:AC805)+1,"")</f>
        <v/>
      </c>
      <c r="AD806" s="7" t="str">
        <f>IF($J806=AD$4,MAX(AD$1:AD805)+1,"")</f>
        <v/>
      </c>
      <c r="AE806" s="7" t="str">
        <f>IF($J806=AE$4,MAX(AE$1:AE805)+1,"")</f>
        <v/>
      </c>
      <c r="AF806" s="7" t="str">
        <f>IF($J806=AF$4,MAX(AF$1:AF805)+1,"")</f>
        <v/>
      </c>
      <c r="AG806" s="7" t="str">
        <f>IF($J806=AG$4,MAX(AG$1:AG805)+1,"")</f>
        <v/>
      </c>
      <c r="AH806" s="7" t="str">
        <f>IF($J806=AH$4,MAX(AH$1:AH805)+1,"")</f>
        <v/>
      </c>
      <c r="AI806" s="7" t="str">
        <f>IF($J806=AI$4,MAX(AI$1:AI805)+1,"")</f>
        <v/>
      </c>
      <c r="AJ806" s="7" t="str">
        <f>IF($J806=AJ$4,MAX(AJ$1:AJ805)+1,"")</f>
        <v/>
      </c>
      <c r="AK806" s="7" t="str">
        <f>IF($J806=AK$4,MAX(AK$1:AK805)+1,"")</f>
        <v/>
      </c>
      <c r="AL806" s="7" t="str">
        <f>IF($J806=AL$4,MAX(AL$1:AL805)+1,"")</f>
        <v/>
      </c>
      <c r="AM806" s="7" t="str">
        <f>IF($J806=AM$4,MAX(AM$1:AM805)+1,"")</f>
        <v/>
      </c>
      <c r="AN806" s="7" t="str">
        <f>IF($J806=AN$4,MAX(AN$1:AN805)+1,"")</f>
        <v/>
      </c>
      <c r="AO806" s="7" t="str">
        <f>IF($J806=AO$4,MAX(AO$1:AO805)+1,"")</f>
        <v/>
      </c>
      <c r="AP806" s="7" t="str">
        <f>IF($J806=AP$4,MAX(AP$1:AP805)+1,"")</f>
        <v/>
      </c>
      <c r="AQ806" s="7" t="str">
        <f>IF($J806=AQ$4,MAX(AQ$1:AQ805)+1,"")</f>
        <v/>
      </c>
      <c r="AR806" s="7" t="str">
        <f>IF($J806=AR$4,MAX(AR$1:AR805)+1,"")</f>
        <v/>
      </c>
      <c r="AS806" s="7" t="str">
        <f>IF($J806=AS$4,MAX(AS$1:AS805)+1,"")</f>
        <v/>
      </c>
      <c r="AT806" s="7" t="str">
        <f>IF($J806=AT$4,MAX(AT$1:AT805)+1,"")</f>
        <v/>
      </c>
      <c r="AU806" s="7" t="str">
        <f>IF($J806=AU$4,MAX(AU$1:AU805)+1,"")</f>
        <v/>
      </c>
      <c r="AV806" s="7" t="str">
        <f>IF($J806=AV$4,MAX(AV$1:AV805)+1,"")</f>
        <v/>
      </c>
      <c r="AW806" s="7" t="str">
        <f>IF($J806=AW$4,MAX(AW$1:AW805)+1,"")</f>
        <v/>
      </c>
      <c r="AX806" s="7" t="str">
        <f>IF($J806=AX$4,MAX(AX$1:AX805)+1,"")</f>
        <v/>
      </c>
      <c r="AY806" s="7" t="str">
        <f>IF($J806=AY$4,MAX(AY$1:AY805)+1,"")</f>
        <v/>
      </c>
      <c r="AZ806" s="7" t="str">
        <f>IF($J806=AZ$4,MAX(AZ$1:AZ805)+1,"")</f>
        <v/>
      </c>
      <c r="BA806" s="7" t="str">
        <f>IF($J806=BA$4,MAX(BA$1:BA805)+1,"")</f>
        <v/>
      </c>
      <c r="BB806" s="7" t="str">
        <f>IF($J806=BB$4,MAX(BB$1:BB805)+1,"")</f>
        <v/>
      </c>
      <c r="BC806" s="7" t="str">
        <f>IF($J806=BC$4,MAX(BC$1:BC805)+1,"")</f>
        <v/>
      </c>
      <c r="BD806" s="7" t="str">
        <f>IF($J806=BD$4,MAX(BD$1:BD805)+1,"")</f>
        <v/>
      </c>
      <c r="BE806" s="7" t="str">
        <f>IF($J806=BE$4,MAX(BE$1:BE805)+1,"")</f>
        <v/>
      </c>
      <c r="BF806" s="7" t="str">
        <f>IF($J806=BF$4,MAX(BF$1:BF805)+1,"")</f>
        <v/>
      </c>
      <c r="BG806" s="7" t="str">
        <f>IF($J806=BG$4,MAX(BG$1:BG805)+1,"")</f>
        <v/>
      </c>
      <c r="BH806" s="7" t="str">
        <f>IF($J806=BH$4,MAX(BH$1:BH805)+1,"")</f>
        <v/>
      </c>
      <c r="BI806" s="6">
        <f t="shared" si="52"/>
        <v>0</v>
      </c>
    </row>
    <row r="807" spans="1:61">
      <c r="A807" s="6" t="str">
        <f t="shared" si="50"/>
        <v>-</v>
      </c>
      <c r="B807" s="6" t="str">
        <f t="shared" si="49"/>
        <v>--0</v>
      </c>
      <c r="J807" s="7" t="str">
        <f>IF(K807='วิชา-ชั้นที่สอน'!$B$17,'วิชา-ชั้นที่สอน'!$A$17,IF(K807='วิชา-ชั้นที่สอน'!$B$18,'วิชา-ชั้นที่สอน'!$A$18,IF(K807='วิชา-ชั้นที่สอน'!$B$19,'วิชา-ชั้นที่สอน'!$A$19,IF(K807='วิชา-ชั้นที่สอน'!$B$20,'วิชา-ชั้นที่สอน'!$A$20,IF(K807='วิชา-ชั้นที่สอน'!$B$21,'วิชา-ชั้นที่สอน'!$A$21,IF(K807='วิชา-ชั้นที่สอน'!$B$22,'วิชา-ชั้นที่สอน'!$A$22,IF(K807='วิชา-ชั้นที่สอน'!$B$23,'วิชา-ชั้นที่สอน'!$A$23,"-")))))))</f>
        <v>-</v>
      </c>
      <c r="L807" s="7" t="str">
        <f>IF(J807=0,"",IF(J807="-","",IF(J807="","",VLOOKUP(J807,'วิชา-ชั้นที่สอน'!$A$3:$F$59,3,FALSE))))</f>
        <v/>
      </c>
      <c r="M807" s="7" t="str">
        <f>IF(L807=$M$4,MAX(M$1:$M806)+1,"")</f>
        <v/>
      </c>
      <c r="N807" s="7" t="str">
        <f>IF($L807=N$4,MAX(N$1:N806)+1,"")</f>
        <v/>
      </c>
      <c r="O807" s="7" t="str">
        <f>IF($L807=O$4,MAX(O$1:O806)+1,"")</f>
        <v/>
      </c>
      <c r="P807" s="7" t="str">
        <f>IF($L807=P$4,MAX(P$1:P806)+1,"")</f>
        <v/>
      </c>
      <c r="Q807" s="7" t="str">
        <f>IF($L807=Q$4,MAX(Q$1:Q806)+1,"")</f>
        <v/>
      </c>
      <c r="R807" s="7" t="str">
        <f>IF($L807=R$4,MAX(R$1:R806)+1,"")</f>
        <v/>
      </c>
      <c r="S807" s="7" t="str">
        <f>IF($L807=S$4,MAX(S$1:S806)+1,"")</f>
        <v/>
      </c>
      <c r="T807" s="7" t="str">
        <f>IF($L807=T$4,MAX(T$1:T806)+1,"")</f>
        <v/>
      </c>
      <c r="U807" s="7" t="str">
        <f>IF($L807=U$4,MAX(U$1:U806)+1,"")</f>
        <v/>
      </c>
      <c r="V807" s="6">
        <f t="shared" si="51"/>
        <v>0</v>
      </c>
      <c r="X807" s="7" t="str">
        <f>IF($J807=X$4,MAX(X$1:X806)+1,"")</f>
        <v/>
      </c>
      <c r="Y807" s="7" t="str">
        <f>IF($J807=Y$4,MAX(Y$1:Y806)+1,"")</f>
        <v/>
      </c>
      <c r="Z807" s="7" t="str">
        <f>IF($J807=Z$4,MAX(Z$1:Z806)+1,"")</f>
        <v/>
      </c>
      <c r="AA807" s="7" t="str">
        <f>IF($J807=AA$4,MAX(AA$1:AA806)+1,"")</f>
        <v/>
      </c>
      <c r="AB807" s="7" t="str">
        <f>IF($J807=AB$4,MAX(AB$1:AB806)+1,"")</f>
        <v/>
      </c>
      <c r="AC807" s="7" t="str">
        <f>IF($J807=AC$4,MAX(AC$1:AC806)+1,"")</f>
        <v/>
      </c>
      <c r="AD807" s="7" t="str">
        <f>IF($J807=AD$4,MAX(AD$1:AD806)+1,"")</f>
        <v/>
      </c>
      <c r="AE807" s="7" t="str">
        <f>IF($J807=AE$4,MAX(AE$1:AE806)+1,"")</f>
        <v/>
      </c>
      <c r="AF807" s="7" t="str">
        <f>IF($J807=AF$4,MAX(AF$1:AF806)+1,"")</f>
        <v/>
      </c>
      <c r="AG807" s="7" t="str">
        <f>IF($J807=AG$4,MAX(AG$1:AG806)+1,"")</f>
        <v/>
      </c>
      <c r="AH807" s="7" t="str">
        <f>IF($J807=AH$4,MAX(AH$1:AH806)+1,"")</f>
        <v/>
      </c>
      <c r="AI807" s="7" t="str">
        <f>IF($J807=AI$4,MAX(AI$1:AI806)+1,"")</f>
        <v/>
      </c>
      <c r="AJ807" s="7" t="str">
        <f>IF($J807=AJ$4,MAX(AJ$1:AJ806)+1,"")</f>
        <v/>
      </c>
      <c r="AK807" s="7" t="str">
        <f>IF($J807=AK$4,MAX(AK$1:AK806)+1,"")</f>
        <v/>
      </c>
      <c r="AL807" s="7" t="str">
        <f>IF($J807=AL$4,MAX(AL$1:AL806)+1,"")</f>
        <v/>
      </c>
      <c r="AM807" s="7" t="str">
        <f>IF($J807=AM$4,MAX(AM$1:AM806)+1,"")</f>
        <v/>
      </c>
      <c r="AN807" s="7" t="str">
        <f>IF($J807=AN$4,MAX(AN$1:AN806)+1,"")</f>
        <v/>
      </c>
      <c r="AO807" s="7" t="str">
        <f>IF($J807=AO$4,MAX(AO$1:AO806)+1,"")</f>
        <v/>
      </c>
      <c r="AP807" s="7" t="str">
        <f>IF($J807=AP$4,MAX(AP$1:AP806)+1,"")</f>
        <v/>
      </c>
      <c r="AQ807" s="7" t="str">
        <f>IF($J807=AQ$4,MAX(AQ$1:AQ806)+1,"")</f>
        <v/>
      </c>
      <c r="AR807" s="7" t="str">
        <f>IF($J807=AR$4,MAX(AR$1:AR806)+1,"")</f>
        <v/>
      </c>
      <c r="AS807" s="7" t="str">
        <f>IF($J807=AS$4,MAX(AS$1:AS806)+1,"")</f>
        <v/>
      </c>
      <c r="AT807" s="7" t="str">
        <f>IF($J807=AT$4,MAX(AT$1:AT806)+1,"")</f>
        <v/>
      </c>
      <c r="AU807" s="7" t="str">
        <f>IF($J807=AU$4,MAX(AU$1:AU806)+1,"")</f>
        <v/>
      </c>
      <c r="AV807" s="7" t="str">
        <f>IF($J807=AV$4,MAX(AV$1:AV806)+1,"")</f>
        <v/>
      </c>
      <c r="AW807" s="7" t="str">
        <f>IF($J807=AW$4,MAX(AW$1:AW806)+1,"")</f>
        <v/>
      </c>
      <c r="AX807" s="7" t="str">
        <f>IF($J807=AX$4,MAX(AX$1:AX806)+1,"")</f>
        <v/>
      </c>
      <c r="AY807" s="7" t="str">
        <f>IF($J807=AY$4,MAX(AY$1:AY806)+1,"")</f>
        <v/>
      </c>
      <c r="AZ807" s="7" t="str">
        <f>IF($J807=AZ$4,MAX(AZ$1:AZ806)+1,"")</f>
        <v/>
      </c>
      <c r="BA807" s="7" t="str">
        <f>IF($J807=BA$4,MAX(BA$1:BA806)+1,"")</f>
        <v/>
      </c>
      <c r="BB807" s="7" t="str">
        <f>IF($J807=BB$4,MAX(BB$1:BB806)+1,"")</f>
        <v/>
      </c>
      <c r="BC807" s="7" t="str">
        <f>IF($J807=BC$4,MAX(BC$1:BC806)+1,"")</f>
        <v/>
      </c>
      <c r="BD807" s="7" t="str">
        <f>IF($J807=BD$4,MAX(BD$1:BD806)+1,"")</f>
        <v/>
      </c>
      <c r="BE807" s="7" t="str">
        <f>IF($J807=BE$4,MAX(BE$1:BE806)+1,"")</f>
        <v/>
      </c>
      <c r="BF807" s="7" t="str">
        <f>IF($J807=BF$4,MAX(BF$1:BF806)+1,"")</f>
        <v/>
      </c>
      <c r="BG807" s="7" t="str">
        <f>IF($J807=BG$4,MAX(BG$1:BG806)+1,"")</f>
        <v/>
      </c>
      <c r="BH807" s="7" t="str">
        <f>IF($J807=BH$4,MAX(BH$1:BH806)+1,"")</f>
        <v/>
      </c>
      <c r="BI807" s="6">
        <f t="shared" si="52"/>
        <v>0</v>
      </c>
    </row>
    <row r="808" spans="1:61">
      <c r="A808" s="6" t="str">
        <f t="shared" si="50"/>
        <v>-</v>
      </c>
      <c r="B808" s="6" t="str">
        <f t="shared" ref="B808:B864" si="53">J808&amp;"-"&amp;BI808</f>
        <v>--0</v>
      </c>
      <c r="J808" s="7" t="str">
        <f>IF(K808='วิชา-ชั้นที่สอน'!$B$17,'วิชา-ชั้นที่สอน'!$A$17,IF(K808='วิชา-ชั้นที่สอน'!$B$18,'วิชา-ชั้นที่สอน'!$A$18,IF(K808='วิชา-ชั้นที่สอน'!$B$19,'วิชา-ชั้นที่สอน'!$A$19,IF(K808='วิชา-ชั้นที่สอน'!$B$20,'วิชา-ชั้นที่สอน'!$A$20,IF(K808='วิชา-ชั้นที่สอน'!$B$21,'วิชา-ชั้นที่สอน'!$A$21,IF(K808='วิชา-ชั้นที่สอน'!$B$22,'วิชา-ชั้นที่สอน'!$A$22,IF(K808='วิชา-ชั้นที่สอน'!$B$23,'วิชา-ชั้นที่สอน'!$A$23,"-")))))))</f>
        <v>-</v>
      </c>
      <c r="L808" s="7" t="str">
        <f>IF(J808=0,"",IF(J808="-","",IF(J808="","",VLOOKUP(J808,'วิชา-ชั้นที่สอน'!$A$3:$F$59,3,FALSE))))</f>
        <v/>
      </c>
      <c r="M808" s="7" t="str">
        <f>IF(L808=$M$4,MAX(M$1:$M807)+1,"")</f>
        <v/>
      </c>
      <c r="N808" s="7" t="str">
        <f>IF($L808=N$4,MAX(N$1:N807)+1,"")</f>
        <v/>
      </c>
      <c r="O808" s="7" t="str">
        <f>IF($L808=O$4,MAX(O$1:O807)+1,"")</f>
        <v/>
      </c>
      <c r="P808" s="7" t="str">
        <f>IF($L808=P$4,MAX(P$1:P807)+1,"")</f>
        <v/>
      </c>
      <c r="Q808" s="7" t="str">
        <f>IF($L808=Q$4,MAX(Q$1:Q807)+1,"")</f>
        <v/>
      </c>
      <c r="R808" s="7" t="str">
        <f>IF($L808=R$4,MAX(R$1:R807)+1,"")</f>
        <v/>
      </c>
      <c r="S808" s="7" t="str">
        <f>IF($L808=S$4,MAX(S$1:S807)+1,"")</f>
        <v/>
      </c>
      <c r="T808" s="7" t="str">
        <f>IF($L808=T$4,MAX(T$1:T807)+1,"")</f>
        <v/>
      </c>
      <c r="U808" s="7" t="str">
        <f>IF($L808=U$4,MAX(U$1:U807)+1,"")</f>
        <v/>
      </c>
      <c r="V808" s="6">
        <f t="shared" si="51"/>
        <v>0</v>
      </c>
      <c r="X808" s="7" t="str">
        <f>IF($J808=X$4,MAX(X$1:X807)+1,"")</f>
        <v/>
      </c>
      <c r="Y808" s="7" t="str">
        <f>IF($J808=Y$4,MAX(Y$1:Y807)+1,"")</f>
        <v/>
      </c>
      <c r="Z808" s="7" t="str">
        <f>IF($J808=Z$4,MAX(Z$1:Z807)+1,"")</f>
        <v/>
      </c>
      <c r="AA808" s="7" t="str">
        <f>IF($J808=AA$4,MAX(AA$1:AA807)+1,"")</f>
        <v/>
      </c>
      <c r="AB808" s="7" t="str">
        <f>IF($J808=AB$4,MAX(AB$1:AB807)+1,"")</f>
        <v/>
      </c>
      <c r="AC808" s="7" t="str">
        <f>IF($J808=AC$4,MAX(AC$1:AC807)+1,"")</f>
        <v/>
      </c>
      <c r="AD808" s="7" t="str">
        <f>IF($J808=AD$4,MAX(AD$1:AD807)+1,"")</f>
        <v/>
      </c>
      <c r="AE808" s="7" t="str">
        <f>IF($J808=AE$4,MAX(AE$1:AE807)+1,"")</f>
        <v/>
      </c>
      <c r="AF808" s="7" t="str">
        <f>IF($J808=AF$4,MAX(AF$1:AF807)+1,"")</f>
        <v/>
      </c>
      <c r="AG808" s="7" t="str">
        <f>IF($J808=AG$4,MAX(AG$1:AG807)+1,"")</f>
        <v/>
      </c>
      <c r="AH808" s="7" t="str">
        <f>IF($J808=AH$4,MAX(AH$1:AH807)+1,"")</f>
        <v/>
      </c>
      <c r="AI808" s="7" t="str">
        <f>IF($J808=AI$4,MAX(AI$1:AI807)+1,"")</f>
        <v/>
      </c>
      <c r="AJ808" s="7" t="str">
        <f>IF($J808=AJ$4,MAX(AJ$1:AJ807)+1,"")</f>
        <v/>
      </c>
      <c r="AK808" s="7" t="str">
        <f>IF($J808=AK$4,MAX(AK$1:AK807)+1,"")</f>
        <v/>
      </c>
      <c r="AL808" s="7" t="str">
        <f>IF($J808=AL$4,MAX(AL$1:AL807)+1,"")</f>
        <v/>
      </c>
      <c r="AM808" s="7" t="str">
        <f>IF($J808=AM$4,MAX(AM$1:AM807)+1,"")</f>
        <v/>
      </c>
      <c r="AN808" s="7" t="str">
        <f>IF($J808=AN$4,MAX(AN$1:AN807)+1,"")</f>
        <v/>
      </c>
      <c r="AO808" s="7" t="str">
        <f>IF($J808=AO$4,MAX(AO$1:AO807)+1,"")</f>
        <v/>
      </c>
      <c r="AP808" s="7" t="str">
        <f>IF($J808=AP$4,MAX(AP$1:AP807)+1,"")</f>
        <v/>
      </c>
      <c r="AQ808" s="7" t="str">
        <f>IF($J808=AQ$4,MAX(AQ$1:AQ807)+1,"")</f>
        <v/>
      </c>
      <c r="AR808" s="7" t="str">
        <f>IF($J808=AR$4,MAX(AR$1:AR807)+1,"")</f>
        <v/>
      </c>
      <c r="AS808" s="7" t="str">
        <f>IF($J808=AS$4,MAX(AS$1:AS807)+1,"")</f>
        <v/>
      </c>
      <c r="AT808" s="7" t="str">
        <f>IF($J808=AT$4,MAX(AT$1:AT807)+1,"")</f>
        <v/>
      </c>
      <c r="AU808" s="7" t="str">
        <f>IF($J808=AU$4,MAX(AU$1:AU807)+1,"")</f>
        <v/>
      </c>
      <c r="AV808" s="7" t="str">
        <f>IF($J808=AV$4,MAX(AV$1:AV807)+1,"")</f>
        <v/>
      </c>
      <c r="AW808" s="7" t="str">
        <f>IF($J808=AW$4,MAX(AW$1:AW807)+1,"")</f>
        <v/>
      </c>
      <c r="AX808" s="7" t="str">
        <f>IF($J808=AX$4,MAX(AX$1:AX807)+1,"")</f>
        <v/>
      </c>
      <c r="AY808" s="7" t="str">
        <f>IF($J808=AY$4,MAX(AY$1:AY807)+1,"")</f>
        <v/>
      </c>
      <c r="AZ808" s="7" t="str">
        <f>IF($J808=AZ$4,MAX(AZ$1:AZ807)+1,"")</f>
        <v/>
      </c>
      <c r="BA808" s="7" t="str">
        <f>IF($J808=BA$4,MAX(BA$1:BA807)+1,"")</f>
        <v/>
      </c>
      <c r="BB808" s="7" t="str">
        <f>IF($J808=BB$4,MAX(BB$1:BB807)+1,"")</f>
        <v/>
      </c>
      <c r="BC808" s="7" t="str">
        <f>IF($J808=BC$4,MAX(BC$1:BC807)+1,"")</f>
        <v/>
      </c>
      <c r="BD808" s="7" t="str">
        <f>IF($J808=BD$4,MAX(BD$1:BD807)+1,"")</f>
        <v/>
      </c>
      <c r="BE808" s="7" t="str">
        <f>IF($J808=BE$4,MAX(BE$1:BE807)+1,"")</f>
        <v/>
      </c>
      <c r="BF808" s="7" t="str">
        <f>IF($J808=BF$4,MAX(BF$1:BF807)+1,"")</f>
        <v/>
      </c>
      <c r="BG808" s="7" t="str">
        <f>IF($J808=BG$4,MAX(BG$1:BG807)+1,"")</f>
        <v/>
      </c>
      <c r="BH808" s="7" t="str">
        <f>IF($J808=BH$4,MAX(BH$1:BH807)+1,"")</f>
        <v/>
      </c>
      <c r="BI808" s="6">
        <f t="shared" si="52"/>
        <v>0</v>
      </c>
    </row>
    <row r="809" spans="1:61">
      <c r="A809" s="6" t="str">
        <f t="shared" si="50"/>
        <v>-</v>
      </c>
      <c r="B809" s="6" t="str">
        <f t="shared" si="53"/>
        <v>--0</v>
      </c>
      <c r="J809" s="7" t="str">
        <f>IF(K809='วิชา-ชั้นที่สอน'!$B$17,'วิชา-ชั้นที่สอน'!$A$17,IF(K809='วิชา-ชั้นที่สอน'!$B$18,'วิชา-ชั้นที่สอน'!$A$18,IF(K809='วิชา-ชั้นที่สอน'!$B$19,'วิชา-ชั้นที่สอน'!$A$19,IF(K809='วิชา-ชั้นที่สอน'!$B$20,'วิชา-ชั้นที่สอน'!$A$20,IF(K809='วิชา-ชั้นที่สอน'!$B$21,'วิชา-ชั้นที่สอน'!$A$21,IF(K809='วิชา-ชั้นที่สอน'!$B$22,'วิชา-ชั้นที่สอน'!$A$22,IF(K809='วิชา-ชั้นที่สอน'!$B$23,'วิชา-ชั้นที่สอน'!$A$23,"-")))))))</f>
        <v>-</v>
      </c>
      <c r="L809" s="7" t="str">
        <f>IF(J809=0,"",IF(J809="-","",IF(J809="","",VLOOKUP(J809,'วิชา-ชั้นที่สอน'!$A$3:$F$59,3,FALSE))))</f>
        <v/>
      </c>
      <c r="M809" s="7" t="str">
        <f>IF(L809=$M$4,MAX(M$1:$M808)+1,"")</f>
        <v/>
      </c>
      <c r="N809" s="7" t="str">
        <f>IF($L809=N$4,MAX(N$1:N808)+1,"")</f>
        <v/>
      </c>
      <c r="O809" s="7" t="str">
        <f>IF($L809=O$4,MAX(O$1:O808)+1,"")</f>
        <v/>
      </c>
      <c r="P809" s="7" t="str">
        <f>IF($L809=P$4,MAX(P$1:P808)+1,"")</f>
        <v/>
      </c>
      <c r="Q809" s="7" t="str">
        <f>IF($L809=Q$4,MAX(Q$1:Q808)+1,"")</f>
        <v/>
      </c>
      <c r="R809" s="7" t="str">
        <f>IF($L809=R$4,MAX(R$1:R808)+1,"")</f>
        <v/>
      </c>
      <c r="S809" s="7" t="str">
        <f>IF($L809=S$4,MAX(S$1:S808)+1,"")</f>
        <v/>
      </c>
      <c r="T809" s="7" t="str">
        <f>IF($L809=T$4,MAX(T$1:T808)+1,"")</f>
        <v/>
      </c>
      <c r="U809" s="7" t="str">
        <f>IF($L809=U$4,MAX(U$1:U808)+1,"")</f>
        <v/>
      </c>
      <c r="V809" s="6">
        <f t="shared" si="51"/>
        <v>0</v>
      </c>
      <c r="X809" s="7" t="str">
        <f>IF($J809=X$4,MAX(X$1:X808)+1,"")</f>
        <v/>
      </c>
      <c r="Y809" s="7" t="str">
        <f>IF($J809=Y$4,MAX(Y$1:Y808)+1,"")</f>
        <v/>
      </c>
      <c r="Z809" s="7" t="str">
        <f>IF($J809=Z$4,MAX(Z$1:Z808)+1,"")</f>
        <v/>
      </c>
      <c r="AA809" s="7" t="str">
        <f>IF($J809=AA$4,MAX(AA$1:AA808)+1,"")</f>
        <v/>
      </c>
      <c r="AB809" s="7" t="str">
        <f>IF($J809=AB$4,MAX(AB$1:AB808)+1,"")</f>
        <v/>
      </c>
      <c r="AC809" s="7" t="str">
        <f>IF($J809=AC$4,MAX(AC$1:AC808)+1,"")</f>
        <v/>
      </c>
      <c r="AD809" s="7" t="str">
        <f>IF($J809=AD$4,MAX(AD$1:AD808)+1,"")</f>
        <v/>
      </c>
      <c r="AE809" s="7" t="str">
        <f>IF($J809=AE$4,MAX(AE$1:AE808)+1,"")</f>
        <v/>
      </c>
      <c r="AF809" s="7" t="str">
        <f>IF($J809=AF$4,MAX(AF$1:AF808)+1,"")</f>
        <v/>
      </c>
      <c r="AG809" s="7" t="str">
        <f>IF($J809=AG$4,MAX(AG$1:AG808)+1,"")</f>
        <v/>
      </c>
      <c r="AH809" s="7" t="str">
        <f>IF($J809=AH$4,MAX(AH$1:AH808)+1,"")</f>
        <v/>
      </c>
      <c r="AI809" s="7" t="str">
        <f>IF($J809=AI$4,MAX(AI$1:AI808)+1,"")</f>
        <v/>
      </c>
      <c r="AJ809" s="7" t="str">
        <f>IF($J809=AJ$4,MAX(AJ$1:AJ808)+1,"")</f>
        <v/>
      </c>
      <c r="AK809" s="7" t="str">
        <f>IF($J809=AK$4,MAX(AK$1:AK808)+1,"")</f>
        <v/>
      </c>
      <c r="AL809" s="7" t="str">
        <f>IF($J809=AL$4,MAX(AL$1:AL808)+1,"")</f>
        <v/>
      </c>
      <c r="AM809" s="7" t="str">
        <f>IF($J809=AM$4,MAX(AM$1:AM808)+1,"")</f>
        <v/>
      </c>
      <c r="AN809" s="7" t="str">
        <f>IF($J809=AN$4,MAX(AN$1:AN808)+1,"")</f>
        <v/>
      </c>
      <c r="AO809" s="7" t="str">
        <f>IF($J809=AO$4,MAX(AO$1:AO808)+1,"")</f>
        <v/>
      </c>
      <c r="AP809" s="7" t="str">
        <f>IF($J809=AP$4,MAX(AP$1:AP808)+1,"")</f>
        <v/>
      </c>
      <c r="AQ809" s="7" t="str">
        <f>IF($J809=AQ$4,MAX(AQ$1:AQ808)+1,"")</f>
        <v/>
      </c>
      <c r="AR809" s="7" t="str">
        <f>IF($J809=AR$4,MAX(AR$1:AR808)+1,"")</f>
        <v/>
      </c>
      <c r="AS809" s="7" t="str">
        <f>IF($J809=AS$4,MAX(AS$1:AS808)+1,"")</f>
        <v/>
      </c>
      <c r="AT809" s="7" t="str">
        <f>IF($J809=AT$4,MAX(AT$1:AT808)+1,"")</f>
        <v/>
      </c>
      <c r="AU809" s="7" t="str">
        <f>IF($J809=AU$4,MAX(AU$1:AU808)+1,"")</f>
        <v/>
      </c>
      <c r="AV809" s="7" t="str">
        <f>IF($J809=AV$4,MAX(AV$1:AV808)+1,"")</f>
        <v/>
      </c>
      <c r="AW809" s="7" t="str">
        <f>IF($J809=AW$4,MAX(AW$1:AW808)+1,"")</f>
        <v/>
      </c>
      <c r="AX809" s="7" t="str">
        <f>IF($J809=AX$4,MAX(AX$1:AX808)+1,"")</f>
        <v/>
      </c>
      <c r="AY809" s="7" t="str">
        <f>IF($J809=AY$4,MAX(AY$1:AY808)+1,"")</f>
        <v/>
      </c>
      <c r="AZ809" s="7" t="str">
        <f>IF($J809=AZ$4,MAX(AZ$1:AZ808)+1,"")</f>
        <v/>
      </c>
      <c r="BA809" s="7" t="str">
        <f>IF($J809=BA$4,MAX(BA$1:BA808)+1,"")</f>
        <v/>
      </c>
      <c r="BB809" s="7" t="str">
        <f>IF($J809=BB$4,MAX(BB$1:BB808)+1,"")</f>
        <v/>
      </c>
      <c r="BC809" s="7" t="str">
        <f>IF($J809=BC$4,MAX(BC$1:BC808)+1,"")</f>
        <v/>
      </c>
      <c r="BD809" s="7" t="str">
        <f>IF($J809=BD$4,MAX(BD$1:BD808)+1,"")</f>
        <v/>
      </c>
      <c r="BE809" s="7" t="str">
        <f>IF($J809=BE$4,MAX(BE$1:BE808)+1,"")</f>
        <v/>
      </c>
      <c r="BF809" s="7" t="str">
        <f>IF($J809=BF$4,MAX(BF$1:BF808)+1,"")</f>
        <v/>
      </c>
      <c r="BG809" s="7" t="str">
        <f>IF($J809=BG$4,MAX(BG$1:BG808)+1,"")</f>
        <v/>
      </c>
      <c r="BH809" s="7" t="str">
        <f>IF($J809=BH$4,MAX(BH$1:BH808)+1,"")</f>
        <v/>
      </c>
      <c r="BI809" s="6">
        <f t="shared" si="52"/>
        <v>0</v>
      </c>
    </row>
    <row r="810" spans="1:61">
      <c r="A810" s="6" t="str">
        <f t="shared" si="50"/>
        <v>-</v>
      </c>
      <c r="B810" s="6" t="str">
        <f t="shared" si="53"/>
        <v>--0</v>
      </c>
      <c r="J810" s="7" t="str">
        <f>IF(K810='วิชา-ชั้นที่สอน'!$B$17,'วิชา-ชั้นที่สอน'!$A$17,IF(K810='วิชา-ชั้นที่สอน'!$B$18,'วิชา-ชั้นที่สอน'!$A$18,IF(K810='วิชา-ชั้นที่สอน'!$B$19,'วิชา-ชั้นที่สอน'!$A$19,IF(K810='วิชา-ชั้นที่สอน'!$B$20,'วิชา-ชั้นที่สอน'!$A$20,IF(K810='วิชา-ชั้นที่สอน'!$B$21,'วิชา-ชั้นที่สอน'!$A$21,IF(K810='วิชา-ชั้นที่สอน'!$B$22,'วิชา-ชั้นที่สอน'!$A$22,IF(K810='วิชา-ชั้นที่สอน'!$B$23,'วิชา-ชั้นที่สอน'!$A$23,"-")))))))</f>
        <v>-</v>
      </c>
      <c r="L810" s="7" t="str">
        <f>IF(J810=0,"",IF(J810="-","",IF(J810="","",VLOOKUP(J810,'วิชา-ชั้นที่สอน'!$A$3:$F$59,3,FALSE))))</f>
        <v/>
      </c>
      <c r="M810" s="7" t="str">
        <f>IF(L810=$M$4,MAX(M$1:$M809)+1,"")</f>
        <v/>
      </c>
      <c r="N810" s="7" t="str">
        <f>IF($L810=N$4,MAX(N$1:N809)+1,"")</f>
        <v/>
      </c>
      <c r="O810" s="7" t="str">
        <f>IF($L810=O$4,MAX(O$1:O809)+1,"")</f>
        <v/>
      </c>
      <c r="P810" s="7" t="str">
        <f>IF($L810=P$4,MAX(P$1:P809)+1,"")</f>
        <v/>
      </c>
      <c r="Q810" s="7" t="str">
        <f>IF($L810=Q$4,MAX(Q$1:Q809)+1,"")</f>
        <v/>
      </c>
      <c r="R810" s="7" t="str">
        <f>IF($L810=R$4,MAX(R$1:R809)+1,"")</f>
        <v/>
      </c>
      <c r="S810" s="7" t="str">
        <f>IF($L810=S$4,MAX(S$1:S809)+1,"")</f>
        <v/>
      </c>
      <c r="T810" s="7" t="str">
        <f>IF($L810=T$4,MAX(T$1:T809)+1,"")</f>
        <v/>
      </c>
      <c r="U810" s="7" t="str">
        <f>IF($L810=U$4,MAX(U$1:U809)+1,"")</f>
        <v/>
      </c>
      <c r="V810" s="6">
        <f t="shared" si="51"/>
        <v>0</v>
      </c>
      <c r="X810" s="7" t="str">
        <f>IF($J810=X$4,MAX(X$1:X809)+1,"")</f>
        <v/>
      </c>
      <c r="Y810" s="7" t="str">
        <f>IF($J810=Y$4,MAX(Y$1:Y809)+1,"")</f>
        <v/>
      </c>
      <c r="Z810" s="7" t="str">
        <f>IF($J810=Z$4,MAX(Z$1:Z809)+1,"")</f>
        <v/>
      </c>
      <c r="AA810" s="7" t="str">
        <f>IF($J810=AA$4,MAX(AA$1:AA809)+1,"")</f>
        <v/>
      </c>
      <c r="AB810" s="7" t="str">
        <f>IF($J810=AB$4,MAX(AB$1:AB809)+1,"")</f>
        <v/>
      </c>
      <c r="AC810" s="7" t="str">
        <f>IF($J810=AC$4,MAX(AC$1:AC809)+1,"")</f>
        <v/>
      </c>
      <c r="AD810" s="7" t="str">
        <f>IF($J810=AD$4,MAX(AD$1:AD809)+1,"")</f>
        <v/>
      </c>
      <c r="AE810" s="7" t="str">
        <f>IF($J810=AE$4,MAX(AE$1:AE809)+1,"")</f>
        <v/>
      </c>
      <c r="AF810" s="7" t="str">
        <f>IF($J810=AF$4,MAX(AF$1:AF809)+1,"")</f>
        <v/>
      </c>
      <c r="AG810" s="7" t="str">
        <f>IF($J810=AG$4,MAX(AG$1:AG809)+1,"")</f>
        <v/>
      </c>
      <c r="AH810" s="7" t="str">
        <f>IF($J810=AH$4,MAX(AH$1:AH809)+1,"")</f>
        <v/>
      </c>
      <c r="AI810" s="7" t="str">
        <f>IF($J810=AI$4,MAX(AI$1:AI809)+1,"")</f>
        <v/>
      </c>
      <c r="AJ810" s="7" t="str">
        <f>IF($J810=AJ$4,MAX(AJ$1:AJ809)+1,"")</f>
        <v/>
      </c>
      <c r="AK810" s="7" t="str">
        <f>IF($J810=AK$4,MAX(AK$1:AK809)+1,"")</f>
        <v/>
      </c>
      <c r="AL810" s="7" t="str">
        <f>IF($J810=AL$4,MAX(AL$1:AL809)+1,"")</f>
        <v/>
      </c>
      <c r="AM810" s="7" t="str">
        <f>IF($J810=AM$4,MAX(AM$1:AM809)+1,"")</f>
        <v/>
      </c>
      <c r="AN810" s="7" t="str">
        <f>IF($J810=AN$4,MAX(AN$1:AN809)+1,"")</f>
        <v/>
      </c>
      <c r="AO810" s="7" t="str">
        <f>IF($J810=AO$4,MAX(AO$1:AO809)+1,"")</f>
        <v/>
      </c>
      <c r="AP810" s="7" t="str">
        <f>IF($J810=AP$4,MAX(AP$1:AP809)+1,"")</f>
        <v/>
      </c>
      <c r="AQ810" s="7" t="str">
        <f>IF($J810=AQ$4,MAX(AQ$1:AQ809)+1,"")</f>
        <v/>
      </c>
      <c r="AR810" s="7" t="str">
        <f>IF($J810=AR$4,MAX(AR$1:AR809)+1,"")</f>
        <v/>
      </c>
      <c r="AS810" s="7" t="str">
        <f>IF($J810=AS$4,MAX(AS$1:AS809)+1,"")</f>
        <v/>
      </c>
      <c r="AT810" s="7" t="str">
        <f>IF($J810=AT$4,MAX(AT$1:AT809)+1,"")</f>
        <v/>
      </c>
      <c r="AU810" s="7" t="str">
        <f>IF($J810=AU$4,MAX(AU$1:AU809)+1,"")</f>
        <v/>
      </c>
      <c r="AV810" s="7" t="str">
        <f>IF($J810=AV$4,MAX(AV$1:AV809)+1,"")</f>
        <v/>
      </c>
      <c r="AW810" s="7" t="str">
        <f>IF($J810=AW$4,MAX(AW$1:AW809)+1,"")</f>
        <v/>
      </c>
      <c r="AX810" s="7" t="str">
        <f>IF($J810=AX$4,MAX(AX$1:AX809)+1,"")</f>
        <v/>
      </c>
      <c r="AY810" s="7" t="str">
        <f>IF($J810=AY$4,MAX(AY$1:AY809)+1,"")</f>
        <v/>
      </c>
      <c r="AZ810" s="7" t="str">
        <f>IF($J810=AZ$4,MAX(AZ$1:AZ809)+1,"")</f>
        <v/>
      </c>
      <c r="BA810" s="7" t="str">
        <f>IF($J810=BA$4,MAX(BA$1:BA809)+1,"")</f>
        <v/>
      </c>
      <c r="BB810" s="7" t="str">
        <f>IF($J810=BB$4,MAX(BB$1:BB809)+1,"")</f>
        <v/>
      </c>
      <c r="BC810" s="7" t="str">
        <f>IF($J810=BC$4,MAX(BC$1:BC809)+1,"")</f>
        <v/>
      </c>
      <c r="BD810" s="7" t="str">
        <f>IF($J810=BD$4,MAX(BD$1:BD809)+1,"")</f>
        <v/>
      </c>
      <c r="BE810" s="7" t="str">
        <f>IF($J810=BE$4,MAX(BE$1:BE809)+1,"")</f>
        <v/>
      </c>
      <c r="BF810" s="7" t="str">
        <f>IF($J810=BF$4,MAX(BF$1:BF809)+1,"")</f>
        <v/>
      </c>
      <c r="BG810" s="7" t="str">
        <f>IF($J810=BG$4,MAX(BG$1:BG809)+1,"")</f>
        <v/>
      </c>
      <c r="BH810" s="7" t="str">
        <f>IF($J810=BH$4,MAX(BH$1:BH809)+1,"")</f>
        <v/>
      </c>
      <c r="BI810" s="6">
        <f t="shared" si="52"/>
        <v>0</v>
      </c>
    </row>
    <row r="811" spans="1:61">
      <c r="A811" s="6" t="str">
        <f t="shared" si="50"/>
        <v>-</v>
      </c>
      <c r="B811" s="6" t="str">
        <f t="shared" si="53"/>
        <v>--0</v>
      </c>
      <c r="J811" s="7" t="str">
        <f>IF(K811='วิชา-ชั้นที่สอน'!$B$17,'วิชา-ชั้นที่สอน'!$A$17,IF(K811='วิชา-ชั้นที่สอน'!$B$18,'วิชา-ชั้นที่สอน'!$A$18,IF(K811='วิชา-ชั้นที่สอน'!$B$19,'วิชา-ชั้นที่สอน'!$A$19,IF(K811='วิชา-ชั้นที่สอน'!$B$20,'วิชา-ชั้นที่สอน'!$A$20,IF(K811='วิชา-ชั้นที่สอน'!$B$21,'วิชา-ชั้นที่สอน'!$A$21,IF(K811='วิชา-ชั้นที่สอน'!$B$22,'วิชา-ชั้นที่สอน'!$A$22,IF(K811='วิชา-ชั้นที่สอน'!$B$23,'วิชา-ชั้นที่สอน'!$A$23,"-")))))))</f>
        <v>-</v>
      </c>
      <c r="L811" s="7" t="str">
        <f>IF(J811=0,"",IF(J811="-","",IF(J811="","",VLOOKUP(J811,'วิชา-ชั้นที่สอน'!$A$3:$F$59,3,FALSE))))</f>
        <v/>
      </c>
      <c r="M811" s="7" t="str">
        <f>IF(L811=$M$4,MAX(M$1:$M810)+1,"")</f>
        <v/>
      </c>
      <c r="N811" s="7" t="str">
        <f>IF($L811=N$4,MAX(N$1:N810)+1,"")</f>
        <v/>
      </c>
      <c r="O811" s="7" t="str">
        <f>IF($L811=O$4,MAX(O$1:O810)+1,"")</f>
        <v/>
      </c>
      <c r="P811" s="7" t="str">
        <f>IF($L811=P$4,MAX(P$1:P810)+1,"")</f>
        <v/>
      </c>
      <c r="Q811" s="7" t="str">
        <f>IF($L811=Q$4,MAX(Q$1:Q810)+1,"")</f>
        <v/>
      </c>
      <c r="R811" s="7" t="str">
        <f>IF($L811=R$4,MAX(R$1:R810)+1,"")</f>
        <v/>
      </c>
      <c r="S811" s="7" t="str">
        <f>IF($L811=S$4,MAX(S$1:S810)+1,"")</f>
        <v/>
      </c>
      <c r="T811" s="7" t="str">
        <f>IF($L811=T$4,MAX(T$1:T810)+1,"")</f>
        <v/>
      </c>
      <c r="U811" s="7" t="str">
        <f>IF($L811=U$4,MAX(U$1:U810)+1,"")</f>
        <v/>
      </c>
      <c r="X811" s="7" t="str">
        <f>IF($J811=X$4,MAX(X$1:X810)+1,"")</f>
        <v/>
      </c>
      <c r="Y811" s="7" t="str">
        <f>IF($J811=Y$4,MAX(Y$1:Y810)+1,"")</f>
        <v/>
      </c>
      <c r="Z811" s="7" t="str">
        <f>IF($J811=Z$4,MAX(Z$1:Z810)+1,"")</f>
        <v/>
      </c>
      <c r="AA811" s="7" t="str">
        <f>IF($J811=AA$4,MAX(AA$1:AA810)+1,"")</f>
        <v/>
      </c>
      <c r="AB811" s="7" t="str">
        <f>IF($J811=AB$4,MAX(AB$1:AB810)+1,"")</f>
        <v/>
      </c>
      <c r="AC811" s="7" t="str">
        <f>IF($J811=AC$4,MAX(AC$1:AC810)+1,"")</f>
        <v/>
      </c>
      <c r="AD811" s="7" t="str">
        <f>IF($J811=AD$4,MAX(AD$1:AD810)+1,"")</f>
        <v/>
      </c>
      <c r="AE811" s="7" t="str">
        <f>IF($J811=AE$4,MAX(AE$1:AE810)+1,"")</f>
        <v/>
      </c>
      <c r="AF811" s="7" t="str">
        <f>IF($J811=AF$4,MAX(AF$1:AF810)+1,"")</f>
        <v/>
      </c>
      <c r="AG811" s="7" t="str">
        <f>IF($J811=AG$4,MAX(AG$1:AG810)+1,"")</f>
        <v/>
      </c>
      <c r="AH811" s="7" t="str">
        <f>IF($J811=AH$4,MAX(AH$1:AH810)+1,"")</f>
        <v/>
      </c>
      <c r="AI811" s="7" t="str">
        <f>IF($J811=AI$4,MAX(AI$1:AI810)+1,"")</f>
        <v/>
      </c>
      <c r="AJ811" s="7" t="str">
        <f>IF($J811=AJ$4,MAX(AJ$1:AJ810)+1,"")</f>
        <v/>
      </c>
      <c r="AK811" s="7" t="str">
        <f>IF($J811=AK$4,MAX(AK$1:AK810)+1,"")</f>
        <v/>
      </c>
      <c r="AL811" s="7" t="str">
        <f>IF($J811=AL$4,MAX(AL$1:AL810)+1,"")</f>
        <v/>
      </c>
      <c r="AM811" s="7" t="str">
        <f>IF($J811=AM$4,MAX(AM$1:AM810)+1,"")</f>
        <v/>
      </c>
      <c r="AN811" s="7" t="str">
        <f>IF($J811=AN$4,MAX(AN$1:AN810)+1,"")</f>
        <v/>
      </c>
      <c r="AO811" s="7" t="str">
        <f>IF($J811=AO$4,MAX(AO$1:AO810)+1,"")</f>
        <v/>
      </c>
      <c r="AP811" s="7" t="str">
        <f>IF($J811=AP$4,MAX(AP$1:AP810)+1,"")</f>
        <v/>
      </c>
      <c r="AQ811" s="7" t="str">
        <f>IF($J811=AQ$4,MAX(AQ$1:AQ810)+1,"")</f>
        <v/>
      </c>
      <c r="AR811" s="7" t="str">
        <f>IF($J811=AR$4,MAX(AR$1:AR810)+1,"")</f>
        <v/>
      </c>
      <c r="AS811" s="7" t="str">
        <f>IF($J811=AS$4,MAX(AS$1:AS810)+1,"")</f>
        <v/>
      </c>
      <c r="AT811" s="7" t="str">
        <f>IF($J811=AT$4,MAX(AT$1:AT810)+1,"")</f>
        <v/>
      </c>
      <c r="AU811" s="7" t="str">
        <f>IF($J811=AU$4,MAX(AU$1:AU810)+1,"")</f>
        <v/>
      </c>
      <c r="AV811" s="7" t="str">
        <f>IF($J811=AV$4,MAX(AV$1:AV810)+1,"")</f>
        <v/>
      </c>
      <c r="AW811" s="7" t="str">
        <f>IF($J811=AW$4,MAX(AW$1:AW810)+1,"")</f>
        <v/>
      </c>
      <c r="AX811" s="7" t="str">
        <f>IF($J811=AX$4,MAX(AX$1:AX810)+1,"")</f>
        <v/>
      </c>
      <c r="AY811" s="7" t="str">
        <f>IF($J811=AY$4,MAX(AY$1:AY810)+1,"")</f>
        <v/>
      </c>
      <c r="AZ811" s="7" t="str">
        <f>IF($J811=AZ$4,MAX(AZ$1:AZ810)+1,"")</f>
        <v/>
      </c>
      <c r="BA811" s="7" t="str">
        <f>IF($J811=BA$4,MAX(BA$1:BA810)+1,"")</f>
        <v/>
      </c>
      <c r="BB811" s="7" t="str">
        <f>IF($J811=BB$4,MAX(BB$1:BB810)+1,"")</f>
        <v/>
      </c>
      <c r="BC811" s="7" t="str">
        <f>IF($J811=BC$4,MAX(BC$1:BC810)+1,"")</f>
        <v/>
      </c>
      <c r="BD811" s="7" t="str">
        <f>IF($J811=BD$4,MAX(BD$1:BD810)+1,"")</f>
        <v/>
      </c>
      <c r="BE811" s="7" t="str">
        <f>IF($J811=BE$4,MAX(BE$1:BE810)+1,"")</f>
        <v/>
      </c>
      <c r="BF811" s="7" t="str">
        <f>IF($J811=BF$4,MAX(BF$1:BF810)+1,"")</f>
        <v/>
      </c>
      <c r="BG811" s="7" t="str">
        <f>IF($J811=BG$4,MAX(BG$1:BG810)+1,"")</f>
        <v/>
      </c>
      <c r="BH811" s="7" t="str">
        <f>IF($J811=BH$4,MAX(BH$1:BH810)+1,"")</f>
        <v/>
      </c>
      <c r="BI811" s="6">
        <f t="shared" si="52"/>
        <v>0</v>
      </c>
    </row>
    <row r="812" spans="1:61">
      <c r="A812" s="6" t="str">
        <f t="shared" si="50"/>
        <v>-</v>
      </c>
      <c r="B812" s="6" t="str">
        <f t="shared" si="53"/>
        <v>--0</v>
      </c>
      <c r="J812" s="7" t="str">
        <f>IF(K812='วิชา-ชั้นที่สอน'!$B$17,'วิชา-ชั้นที่สอน'!$A$17,IF(K812='วิชา-ชั้นที่สอน'!$B$18,'วิชา-ชั้นที่สอน'!$A$18,IF(K812='วิชา-ชั้นที่สอน'!$B$19,'วิชา-ชั้นที่สอน'!$A$19,IF(K812='วิชา-ชั้นที่สอน'!$B$20,'วิชา-ชั้นที่สอน'!$A$20,IF(K812='วิชา-ชั้นที่สอน'!$B$21,'วิชา-ชั้นที่สอน'!$A$21,IF(K812='วิชา-ชั้นที่สอน'!$B$22,'วิชา-ชั้นที่สอน'!$A$22,IF(K812='วิชา-ชั้นที่สอน'!$B$23,'วิชา-ชั้นที่สอน'!$A$23,"-")))))))</f>
        <v>-</v>
      </c>
      <c r="L812" s="7" t="str">
        <f>IF(J812=0,"",IF(J812="-","",IF(J812="","",VLOOKUP(J812,'วิชา-ชั้นที่สอน'!$A$3:$F$59,3,FALSE))))</f>
        <v/>
      </c>
      <c r="M812" s="7" t="str">
        <f>IF(L812=$M$4,MAX(M$1:$M811)+1,"")</f>
        <v/>
      </c>
      <c r="N812" s="7" t="str">
        <f>IF($L812=N$4,MAX(N$1:N811)+1,"")</f>
        <v/>
      </c>
      <c r="O812" s="7" t="str">
        <f>IF($L812=O$4,MAX(O$1:O811)+1,"")</f>
        <v/>
      </c>
      <c r="P812" s="7" t="str">
        <f>IF($L812=P$4,MAX(P$1:P811)+1,"")</f>
        <v/>
      </c>
      <c r="Q812" s="7" t="str">
        <f>IF($L812=Q$4,MAX(Q$1:Q811)+1,"")</f>
        <v/>
      </c>
      <c r="R812" s="7" t="str">
        <f>IF($L812=R$4,MAX(R$1:R811)+1,"")</f>
        <v/>
      </c>
      <c r="S812" s="7" t="str">
        <f>IF($L812=S$4,MAX(S$1:S811)+1,"")</f>
        <v/>
      </c>
      <c r="T812" s="7" t="str">
        <f>IF($L812=T$4,MAX(T$1:T811)+1,"")</f>
        <v/>
      </c>
      <c r="U812" s="7" t="str">
        <f>IF($L812=U$4,MAX(U$1:U811)+1,"")</f>
        <v/>
      </c>
      <c r="X812" s="7" t="str">
        <f>IF($J812=X$4,MAX(X$1:X811)+1,"")</f>
        <v/>
      </c>
      <c r="Y812" s="7" t="str">
        <f>IF($J812=Y$4,MAX(Y$1:Y811)+1,"")</f>
        <v/>
      </c>
      <c r="Z812" s="7" t="str">
        <f>IF($J812=Z$4,MAX(Z$1:Z811)+1,"")</f>
        <v/>
      </c>
      <c r="AA812" s="7" t="str">
        <f>IF($J812=AA$4,MAX(AA$1:AA811)+1,"")</f>
        <v/>
      </c>
      <c r="AB812" s="7" t="str">
        <f>IF($J812=AB$4,MAX(AB$1:AB811)+1,"")</f>
        <v/>
      </c>
      <c r="AC812" s="7" t="str">
        <f>IF($J812=AC$4,MAX(AC$1:AC811)+1,"")</f>
        <v/>
      </c>
      <c r="AD812" s="7" t="str">
        <f>IF($J812=AD$4,MAX(AD$1:AD811)+1,"")</f>
        <v/>
      </c>
      <c r="AE812" s="7" t="str">
        <f>IF($J812=AE$4,MAX(AE$1:AE811)+1,"")</f>
        <v/>
      </c>
      <c r="AF812" s="7" t="str">
        <f>IF($J812=AF$4,MAX(AF$1:AF811)+1,"")</f>
        <v/>
      </c>
      <c r="AG812" s="7" t="str">
        <f>IF($J812=AG$4,MAX(AG$1:AG811)+1,"")</f>
        <v/>
      </c>
      <c r="AH812" s="7" t="str">
        <f>IF($J812=AH$4,MAX(AH$1:AH811)+1,"")</f>
        <v/>
      </c>
      <c r="AI812" s="7" t="str">
        <f>IF($J812=AI$4,MAX(AI$1:AI811)+1,"")</f>
        <v/>
      </c>
      <c r="AJ812" s="7" t="str">
        <f>IF($J812=AJ$4,MAX(AJ$1:AJ811)+1,"")</f>
        <v/>
      </c>
      <c r="AK812" s="7" t="str">
        <f>IF($J812=AK$4,MAX(AK$1:AK811)+1,"")</f>
        <v/>
      </c>
      <c r="AL812" s="7" t="str">
        <f>IF($J812=AL$4,MAX(AL$1:AL811)+1,"")</f>
        <v/>
      </c>
      <c r="AM812" s="7" t="str">
        <f>IF($J812=AM$4,MAX(AM$1:AM811)+1,"")</f>
        <v/>
      </c>
      <c r="AN812" s="7" t="str">
        <f>IF($J812=AN$4,MAX(AN$1:AN811)+1,"")</f>
        <v/>
      </c>
      <c r="AO812" s="7" t="str">
        <f>IF($J812=AO$4,MAX(AO$1:AO811)+1,"")</f>
        <v/>
      </c>
      <c r="AP812" s="7" t="str">
        <f>IF($J812=AP$4,MAX(AP$1:AP811)+1,"")</f>
        <v/>
      </c>
      <c r="AQ812" s="7" t="str">
        <f>IF($J812=AQ$4,MAX(AQ$1:AQ811)+1,"")</f>
        <v/>
      </c>
      <c r="AR812" s="7" t="str">
        <f>IF($J812=AR$4,MAX(AR$1:AR811)+1,"")</f>
        <v/>
      </c>
      <c r="AS812" s="7" t="str">
        <f>IF($J812=AS$4,MAX(AS$1:AS811)+1,"")</f>
        <v/>
      </c>
      <c r="AT812" s="7" t="str">
        <f>IF($J812=AT$4,MAX(AT$1:AT811)+1,"")</f>
        <v/>
      </c>
      <c r="AU812" s="7" t="str">
        <f>IF($J812=AU$4,MAX(AU$1:AU811)+1,"")</f>
        <v/>
      </c>
      <c r="AV812" s="7" t="str">
        <f>IF($J812=AV$4,MAX(AV$1:AV811)+1,"")</f>
        <v/>
      </c>
      <c r="AW812" s="7" t="str">
        <f>IF($J812=AW$4,MAX(AW$1:AW811)+1,"")</f>
        <v/>
      </c>
      <c r="AX812" s="7" t="str">
        <f>IF($J812=AX$4,MAX(AX$1:AX811)+1,"")</f>
        <v/>
      </c>
      <c r="AY812" s="7" t="str">
        <f>IF($J812=AY$4,MAX(AY$1:AY811)+1,"")</f>
        <v/>
      </c>
      <c r="AZ812" s="7" t="str">
        <f>IF($J812=AZ$4,MAX(AZ$1:AZ811)+1,"")</f>
        <v/>
      </c>
      <c r="BA812" s="7" t="str">
        <f>IF($J812=BA$4,MAX(BA$1:BA811)+1,"")</f>
        <v/>
      </c>
      <c r="BB812" s="7" t="str">
        <f>IF($J812=BB$4,MAX(BB$1:BB811)+1,"")</f>
        <v/>
      </c>
      <c r="BC812" s="7" t="str">
        <f>IF($J812=BC$4,MAX(BC$1:BC811)+1,"")</f>
        <v/>
      </c>
      <c r="BD812" s="7" t="str">
        <f>IF($J812=BD$4,MAX(BD$1:BD811)+1,"")</f>
        <v/>
      </c>
      <c r="BE812" s="7" t="str">
        <f>IF($J812=BE$4,MAX(BE$1:BE811)+1,"")</f>
        <v/>
      </c>
      <c r="BF812" s="7" t="str">
        <f>IF($J812=BF$4,MAX(BF$1:BF811)+1,"")</f>
        <v/>
      </c>
      <c r="BG812" s="7" t="str">
        <f>IF($J812=BG$4,MAX(BG$1:BG811)+1,"")</f>
        <v/>
      </c>
      <c r="BH812" s="7" t="str">
        <f>IF($J812=BH$4,MAX(BH$1:BH811)+1,"")</f>
        <v/>
      </c>
      <c r="BI812" s="6">
        <f t="shared" si="52"/>
        <v>0</v>
      </c>
    </row>
    <row r="813" spans="1:61">
      <c r="A813" s="6" t="str">
        <f t="shared" si="50"/>
        <v>-</v>
      </c>
      <c r="B813" s="6" t="str">
        <f t="shared" si="53"/>
        <v>--0</v>
      </c>
      <c r="J813" s="7" t="str">
        <f>IF(K813='วิชา-ชั้นที่สอน'!$B$17,'วิชา-ชั้นที่สอน'!$A$17,IF(K813='วิชา-ชั้นที่สอน'!$B$18,'วิชา-ชั้นที่สอน'!$A$18,IF(K813='วิชา-ชั้นที่สอน'!$B$19,'วิชา-ชั้นที่สอน'!$A$19,IF(K813='วิชา-ชั้นที่สอน'!$B$20,'วิชา-ชั้นที่สอน'!$A$20,IF(K813='วิชา-ชั้นที่สอน'!$B$21,'วิชา-ชั้นที่สอน'!$A$21,IF(K813='วิชา-ชั้นที่สอน'!$B$22,'วิชา-ชั้นที่สอน'!$A$22,IF(K813='วิชา-ชั้นที่สอน'!$B$23,'วิชา-ชั้นที่สอน'!$A$23,"-")))))))</f>
        <v>-</v>
      </c>
      <c r="L813" s="7" t="str">
        <f>IF(J813=0,"",IF(J813="-","",IF(J813="","",VLOOKUP(J813,'วิชา-ชั้นที่สอน'!$A$3:$F$59,3,FALSE))))</f>
        <v/>
      </c>
      <c r="M813" s="7" t="str">
        <f>IF(L813=$M$4,MAX(M$1:$M812)+1,"")</f>
        <v/>
      </c>
      <c r="N813" s="7" t="str">
        <f>IF($L813=N$4,MAX(N$1:N812)+1,"")</f>
        <v/>
      </c>
      <c r="O813" s="7" t="str">
        <f>IF($L813=O$4,MAX(O$1:O812)+1,"")</f>
        <v/>
      </c>
      <c r="P813" s="7" t="str">
        <f>IF($L813=P$4,MAX(P$1:P812)+1,"")</f>
        <v/>
      </c>
      <c r="Q813" s="7" t="str">
        <f>IF($L813=Q$4,MAX(Q$1:Q812)+1,"")</f>
        <v/>
      </c>
      <c r="R813" s="7" t="str">
        <f>IF($L813=R$4,MAX(R$1:R812)+1,"")</f>
        <v/>
      </c>
      <c r="S813" s="7" t="str">
        <f>IF($L813=S$4,MAX(S$1:S812)+1,"")</f>
        <v/>
      </c>
      <c r="T813" s="7" t="str">
        <f>IF($L813=T$4,MAX(T$1:T812)+1,"")</f>
        <v/>
      </c>
      <c r="U813" s="7" t="str">
        <f>IF($L813=U$4,MAX(U$1:U812)+1,"")</f>
        <v/>
      </c>
      <c r="X813" s="7" t="str">
        <f>IF($J813=X$4,MAX(X$1:X812)+1,"")</f>
        <v/>
      </c>
      <c r="Y813" s="7" t="str">
        <f>IF($J813=Y$4,MAX(Y$1:Y812)+1,"")</f>
        <v/>
      </c>
      <c r="Z813" s="7" t="str">
        <f>IF($J813=Z$4,MAX(Z$1:Z812)+1,"")</f>
        <v/>
      </c>
      <c r="AA813" s="7" t="str">
        <f>IF($J813=AA$4,MAX(AA$1:AA812)+1,"")</f>
        <v/>
      </c>
      <c r="AB813" s="7" t="str">
        <f>IF($J813=AB$4,MAX(AB$1:AB812)+1,"")</f>
        <v/>
      </c>
      <c r="AC813" s="7" t="str">
        <f>IF($J813=AC$4,MAX(AC$1:AC812)+1,"")</f>
        <v/>
      </c>
      <c r="AD813" s="7" t="str">
        <f>IF($J813=AD$4,MAX(AD$1:AD812)+1,"")</f>
        <v/>
      </c>
      <c r="AE813" s="7" t="str">
        <f>IF($J813=AE$4,MAX(AE$1:AE812)+1,"")</f>
        <v/>
      </c>
      <c r="AF813" s="7" t="str">
        <f>IF($J813=AF$4,MAX(AF$1:AF812)+1,"")</f>
        <v/>
      </c>
      <c r="AG813" s="7" t="str">
        <f>IF($J813=AG$4,MAX(AG$1:AG812)+1,"")</f>
        <v/>
      </c>
      <c r="AH813" s="7" t="str">
        <f>IF($J813=AH$4,MAX(AH$1:AH812)+1,"")</f>
        <v/>
      </c>
      <c r="AI813" s="7" t="str">
        <f>IF($J813=AI$4,MAX(AI$1:AI812)+1,"")</f>
        <v/>
      </c>
      <c r="AJ813" s="7" t="str">
        <f>IF($J813=AJ$4,MAX(AJ$1:AJ812)+1,"")</f>
        <v/>
      </c>
      <c r="AK813" s="7" t="str">
        <f>IF($J813=AK$4,MAX(AK$1:AK812)+1,"")</f>
        <v/>
      </c>
      <c r="AL813" s="7" t="str">
        <f>IF($J813=AL$4,MAX(AL$1:AL812)+1,"")</f>
        <v/>
      </c>
      <c r="AM813" s="7" t="str">
        <f>IF($J813=AM$4,MAX(AM$1:AM812)+1,"")</f>
        <v/>
      </c>
      <c r="AN813" s="7" t="str">
        <f>IF($J813=AN$4,MAX(AN$1:AN812)+1,"")</f>
        <v/>
      </c>
      <c r="AO813" s="7" t="str">
        <f>IF($J813=AO$4,MAX(AO$1:AO812)+1,"")</f>
        <v/>
      </c>
      <c r="AP813" s="7" t="str">
        <f>IF($J813=AP$4,MAX(AP$1:AP812)+1,"")</f>
        <v/>
      </c>
      <c r="AQ813" s="7" t="str">
        <f>IF($J813=AQ$4,MAX(AQ$1:AQ812)+1,"")</f>
        <v/>
      </c>
      <c r="AR813" s="7" t="str">
        <f>IF($J813=AR$4,MAX(AR$1:AR812)+1,"")</f>
        <v/>
      </c>
      <c r="AS813" s="7" t="str">
        <f>IF($J813=AS$4,MAX(AS$1:AS812)+1,"")</f>
        <v/>
      </c>
      <c r="AT813" s="7" t="str">
        <f>IF($J813=AT$4,MAX(AT$1:AT812)+1,"")</f>
        <v/>
      </c>
      <c r="AU813" s="7" t="str">
        <f>IF($J813=AU$4,MAX(AU$1:AU812)+1,"")</f>
        <v/>
      </c>
      <c r="AV813" s="7" t="str">
        <f>IF($J813=AV$4,MAX(AV$1:AV812)+1,"")</f>
        <v/>
      </c>
      <c r="AW813" s="7" t="str">
        <f>IF($J813=AW$4,MAX(AW$1:AW812)+1,"")</f>
        <v/>
      </c>
      <c r="AX813" s="7" t="str">
        <f>IF($J813=AX$4,MAX(AX$1:AX812)+1,"")</f>
        <v/>
      </c>
      <c r="AY813" s="7" t="str">
        <f>IF($J813=AY$4,MAX(AY$1:AY812)+1,"")</f>
        <v/>
      </c>
      <c r="AZ813" s="7" t="str">
        <f>IF($J813=AZ$4,MAX(AZ$1:AZ812)+1,"")</f>
        <v/>
      </c>
      <c r="BA813" s="7" t="str">
        <f>IF($J813=BA$4,MAX(BA$1:BA812)+1,"")</f>
        <v/>
      </c>
      <c r="BB813" s="7" t="str">
        <f>IF($J813=BB$4,MAX(BB$1:BB812)+1,"")</f>
        <v/>
      </c>
      <c r="BC813" s="7" t="str">
        <f>IF($J813=BC$4,MAX(BC$1:BC812)+1,"")</f>
        <v/>
      </c>
      <c r="BD813" s="7" t="str">
        <f>IF($J813=BD$4,MAX(BD$1:BD812)+1,"")</f>
        <v/>
      </c>
      <c r="BE813" s="7" t="str">
        <f>IF($J813=BE$4,MAX(BE$1:BE812)+1,"")</f>
        <v/>
      </c>
      <c r="BF813" s="7" t="str">
        <f>IF($J813=BF$4,MAX(BF$1:BF812)+1,"")</f>
        <v/>
      </c>
      <c r="BG813" s="7" t="str">
        <f>IF($J813=BG$4,MAX(BG$1:BG812)+1,"")</f>
        <v/>
      </c>
      <c r="BH813" s="7" t="str">
        <f>IF($J813=BH$4,MAX(BH$1:BH812)+1,"")</f>
        <v/>
      </c>
      <c r="BI813" s="6">
        <f t="shared" si="52"/>
        <v>0</v>
      </c>
    </row>
    <row r="814" spans="1:61">
      <c r="A814" s="6" t="str">
        <f t="shared" si="50"/>
        <v>-</v>
      </c>
      <c r="B814" s="6" t="str">
        <f t="shared" si="53"/>
        <v>--0</v>
      </c>
      <c r="J814" s="7" t="str">
        <f>IF(K814='วิชา-ชั้นที่สอน'!$B$17,'วิชา-ชั้นที่สอน'!$A$17,IF(K814='วิชา-ชั้นที่สอน'!$B$18,'วิชา-ชั้นที่สอน'!$A$18,IF(K814='วิชา-ชั้นที่สอน'!$B$19,'วิชา-ชั้นที่สอน'!$A$19,IF(K814='วิชา-ชั้นที่สอน'!$B$20,'วิชา-ชั้นที่สอน'!$A$20,IF(K814='วิชา-ชั้นที่สอน'!$B$21,'วิชา-ชั้นที่สอน'!$A$21,IF(K814='วิชา-ชั้นที่สอน'!$B$22,'วิชา-ชั้นที่สอน'!$A$22,IF(K814='วิชา-ชั้นที่สอน'!$B$23,'วิชา-ชั้นที่สอน'!$A$23,"-")))))))</f>
        <v>-</v>
      </c>
      <c r="L814" s="7" t="str">
        <f>IF(J814=0,"",IF(J814="-","",IF(J814="","",VLOOKUP(J814,'วิชา-ชั้นที่สอน'!$A$3:$F$59,3,FALSE))))</f>
        <v/>
      </c>
      <c r="M814" s="7" t="str">
        <f>IF(L814=$M$4,MAX(M$1:$M813)+1,"")</f>
        <v/>
      </c>
      <c r="N814" s="7" t="str">
        <f>IF($L814=N$4,MAX(N$1:N813)+1,"")</f>
        <v/>
      </c>
      <c r="O814" s="7" t="str">
        <f>IF($L814=O$4,MAX(O$1:O813)+1,"")</f>
        <v/>
      </c>
      <c r="P814" s="7" t="str">
        <f>IF($L814=P$4,MAX(P$1:P813)+1,"")</f>
        <v/>
      </c>
      <c r="Q814" s="7" t="str">
        <f>IF($L814=Q$4,MAX(Q$1:Q813)+1,"")</f>
        <v/>
      </c>
      <c r="R814" s="7" t="str">
        <f>IF($L814=R$4,MAX(R$1:R813)+1,"")</f>
        <v/>
      </c>
      <c r="S814" s="7" t="str">
        <f>IF($L814=S$4,MAX(S$1:S813)+1,"")</f>
        <v/>
      </c>
      <c r="T814" s="7" t="str">
        <f>IF($L814=T$4,MAX(T$1:T813)+1,"")</f>
        <v/>
      </c>
      <c r="U814" s="7" t="str">
        <f>IF($L814=U$4,MAX(U$1:U813)+1,"")</f>
        <v/>
      </c>
      <c r="X814" s="7" t="str">
        <f>IF($J814=X$4,MAX(X$1:X813)+1,"")</f>
        <v/>
      </c>
      <c r="Y814" s="7" t="str">
        <f>IF($J814=Y$4,MAX(Y$1:Y813)+1,"")</f>
        <v/>
      </c>
      <c r="Z814" s="7" t="str">
        <f>IF($J814=Z$4,MAX(Z$1:Z813)+1,"")</f>
        <v/>
      </c>
      <c r="AA814" s="7" t="str">
        <f>IF($J814=AA$4,MAX(AA$1:AA813)+1,"")</f>
        <v/>
      </c>
      <c r="AB814" s="7" t="str">
        <f>IF($J814=AB$4,MAX(AB$1:AB813)+1,"")</f>
        <v/>
      </c>
      <c r="AC814" s="7" t="str">
        <f>IF($J814=AC$4,MAX(AC$1:AC813)+1,"")</f>
        <v/>
      </c>
      <c r="AD814" s="7" t="str">
        <f>IF($J814=AD$4,MAX(AD$1:AD813)+1,"")</f>
        <v/>
      </c>
      <c r="AE814" s="7" t="str">
        <f>IF($J814=AE$4,MAX(AE$1:AE813)+1,"")</f>
        <v/>
      </c>
      <c r="AF814" s="7" t="str">
        <f>IF($J814=AF$4,MAX(AF$1:AF813)+1,"")</f>
        <v/>
      </c>
      <c r="AG814" s="7" t="str">
        <f>IF($J814=AG$4,MAX(AG$1:AG813)+1,"")</f>
        <v/>
      </c>
      <c r="AH814" s="7" t="str">
        <f>IF($J814=AH$4,MAX(AH$1:AH813)+1,"")</f>
        <v/>
      </c>
      <c r="AI814" s="7" t="str">
        <f>IF($J814=AI$4,MAX(AI$1:AI813)+1,"")</f>
        <v/>
      </c>
      <c r="AJ814" s="7" t="str">
        <f>IF($J814=AJ$4,MAX(AJ$1:AJ813)+1,"")</f>
        <v/>
      </c>
      <c r="AK814" s="7" t="str">
        <f>IF($J814=AK$4,MAX(AK$1:AK813)+1,"")</f>
        <v/>
      </c>
      <c r="AL814" s="7" t="str">
        <f>IF($J814=AL$4,MAX(AL$1:AL813)+1,"")</f>
        <v/>
      </c>
      <c r="AM814" s="7" t="str">
        <f>IF($J814=AM$4,MAX(AM$1:AM813)+1,"")</f>
        <v/>
      </c>
      <c r="AN814" s="7" t="str">
        <f>IF($J814=AN$4,MAX(AN$1:AN813)+1,"")</f>
        <v/>
      </c>
      <c r="AO814" s="7" t="str">
        <f>IF($J814=AO$4,MAX(AO$1:AO813)+1,"")</f>
        <v/>
      </c>
      <c r="AP814" s="7" t="str">
        <f>IF($J814=AP$4,MAX(AP$1:AP813)+1,"")</f>
        <v/>
      </c>
      <c r="AQ814" s="7" t="str">
        <f>IF($J814=AQ$4,MAX(AQ$1:AQ813)+1,"")</f>
        <v/>
      </c>
      <c r="AR814" s="7" t="str">
        <f>IF($J814=AR$4,MAX(AR$1:AR813)+1,"")</f>
        <v/>
      </c>
      <c r="AS814" s="7" t="str">
        <f>IF($J814=AS$4,MAX(AS$1:AS813)+1,"")</f>
        <v/>
      </c>
      <c r="AT814" s="7" t="str">
        <f>IF($J814=AT$4,MAX(AT$1:AT813)+1,"")</f>
        <v/>
      </c>
      <c r="AU814" s="7" t="str">
        <f>IF($J814=AU$4,MAX(AU$1:AU813)+1,"")</f>
        <v/>
      </c>
      <c r="AV814" s="7" t="str">
        <f>IF($J814=AV$4,MAX(AV$1:AV813)+1,"")</f>
        <v/>
      </c>
      <c r="AW814" s="7" t="str">
        <f>IF($J814=AW$4,MAX(AW$1:AW813)+1,"")</f>
        <v/>
      </c>
      <c r="AX814" s="7" t="str">
        <f>IF($J814=AX$4,MAX(AX$1:AX813)+1,"")</f>
        <v/>
      </c>
      <c r="AY814" s="7" t="str">
        <f>IF($J814=AY$4,MAX(AY$1:AY813)+1,"")</f>
        <v/>
      </c>
      <c r="AZ814" s="7" t="str">
        <f>IF($J814=AZ$4,MAX(AZ$1:AZ813)+1,"")</f>
        <v/>
      </c>
      <c r="BA814" s="7" t="str">
        <f>IF($J814=BA$4,MAX(BA$1:BA813)+1,"")</f>
        <v/>
      </c>
      <c r="BB814" s="7" t="str">
        <f>IF($J814=BB$4,MAX(BB$1:BB813)+1,"")</f>
        <v/>
      </c>
      <c r="BC814" s="7" t="str">
        <f>IF($J814=BC$4,MAX(BC$1:BC813)+1,"")</f>
        <v/>
      </c>
      <c r="BD814" s="7" t="str">
        <f>IF($J814=BD$4,MAX(BD$1:BD813)+1,"")</f>
        <v/>
      </c>
      <c r="BE814" s="7" t="str">
        <f>IF($J814=BE$4,MAX(BE$1:BE813)+1,"")</f>
        <v/>
      </c>
      <c r="BF814" s="7" t="str">
        <f>IF($J814=BF$4,MAX(BF$1:BF813)+1,"")</f>
        <v/>
      </c>
      <c r="BG814" s="7" t="str">
        <f>IF($J814=BG$4,MAX(BG$1:BG813)+1,"")</f>
        <v/>
      </c>
      <c r="BH814" s="7" t="str">
        <f>IF($J814=BH$4,MAX(BH$1:BH813)+1,"")</f>
        <v/>
      </c>
      <c r="BI814" s="6">
        <f t="shared" si="52"/>
        <v>0</v>
      </c>
    </row>
    <row r="815" spans="1:61">
      <c r="A815" s="6" t="str">
        <f t="shared" si="50"/>
        <v>-</v>
      </c>
      <c r="B815" s="6" t="str">
        <f t="shared" si="53"/>
        <v>--0</v>
      </c>
      <c r="J815" s="7" t="str">
        <f>IF(K815='วิชา-ชั้นที่สอน'!$B$17,'วิชา-ชั้นที่สอน'!$A$17,IF(K815='วิชา-ชั้นที่สอน'!$B$18,'วิชา-ชั้นที่สอน'!$A$18,IF(K815='วิชา-ชั้นที่สอน'!$B$19,'วิชา-ชั้นที่สอน'!$A$19,IF(K815='วิชา-ชั้นที่สอน'!$B$20,'วิชา-ชั้นที่สอน'!$A$20,IF(K815='วิชา-ชั้นที่สอน'!$B$21,'วิชา-ชั้นที่สอน'!$A$21,IF(K815='วิชา-ชั้นที่สอน'!$B$22,'วิชา-ชั้นที่สอน'!$A$22,IF(K815='วิชา-ชั้นที่สอน'!$B$23,'วิชา-ชั้นที่สอน'!$A$23,"-")))))))</f>
        <v>-</v>
      </c>
      <c r="L815" s="7" t="str">
        <f>IF(J815=0,"",IF(J815="-","",IF(J815="","",VLOOKUP(J815,'วิชา-ชั้นที่สอน'!$A$3:$F$59,3,FALSE))))</f>
        <v/>
      </c>
      <c r="M815" s="7" t="str">
        <f>IF(L815=$M$4,MAX(M$1:$M814)+1,"")</f>
        <v/>
      </c>
      <c r="N815" s="7" t="str">
        <f>IF($L815=N$4,MAX(N$1:N814)+1,"")</f>
        <v/>
      </c>
      <c r="O815" s="7" t="str">
        <f>IF($L815=O$4,MAX(O$1:O814)+1,"")</f>
        <v/>
      </c>
      <c r="P815" s="7" t="str">
        <f>IF($L815=P$4,MAX(P$1:P814)+1,"")</f>
        <v/>
      </c>
      <c r="Q815" s="7" t="str">
        <f>IF($L815=Q$4,MAX(Q$1:Q814)+1,"")</f>
        <v/>
      </c>
      <c r="R815" s="7" t="str">
        <f>IF($L815=R$4,MAX(R$1:R814)+1,"")</f>
        <v/>
      </c>
      <c r="S815" s="7" t="str">
        <f>IF($L815=S$4,MAX(S$1:S814)+1,"")</f>
        <v/>
      </c>
      <c r="T815" s="7" t="str">
        <f>IF($L815=T$4,MAX(T$1:T814)+1,"")</f>
        <v/>
      </c>
      <c r="U815" s="7" t="str">
        <f>IF($L815=U$4,MAX(U$1:U814)+1,"")</f>
        <v/>
      </c>
      <c r="X815" s="7" t="str">
        <f>IF($J815=X$4,MAX(X$1:X814)+1,"")</f>
        <v/>
      </c>
      <c r="Y815" s="7" t="str">
        <f>IF($J815=Y$4,MAX(Y$1:Y814)+1,"")</f>
        <v/>
      </c>
      <c r="Z815" s="7" t="str">
        <f>IF($J815=Z$4,MAX(Z$1:Z814)+1,"")</f>
        <v/>
      </c>
      <c r="AA815" s="7" t="str">
        <f>IF($J815=AA$4,MAX(AA$1:AA814)+1,"")</f>
        <v/>
      </c>
      <c r="AB815" s="7" t="str">
        <f>IF($J815=AB$4,MAX(AB$1:AB814)+1,"")</f>
        <v/>
      </c>
      <c r="AC815" s="7" t="str">
        <f>IF($J815=AC$4,MAX(AC$1:AC814)+1,"")</f>
        <v/>
      </c>
      <c r="AD815" s="7" t="str">
        <f>IF($J815=AD$4,MAX(AD$1:AD814)+1,"")</f>
        <v/>
      </c>
      <c r="AE815" s="7" t="str">
        <f>IF($J815=AE$4,MAX(AE$1:AE814)+1,"")</f>
        <v/>
      </c>
      <c r="AF815" s="7" t="str">
        <f>IF($J815=AF$4,MAX(AF$1:AF814)+1,"")</f>
        <v/>
      </c>
      <c r="AG815" s="7" t="str">
        <f>IF($J815=AG$4,MAX(AG$1:AG814)+1,"")</f>
        <v/>
      </c>
      <c r="AH815" s="7" t="str">
        <f>IF($J815=AH$4,MAX(AH$1:AH814)+1,"")</f>
        <v/>
      </c>
      <c r="AI815" s="7" t="str">
        <f>IF($J815=AI$4,MAX(AI$1:AI814)+1,"")</f>
        <v/>
      </c>
      <c r="AJ815" s="7" t="str">
        <f>IF($J815=AJ$4,MAX(AJ$1:AJ814)+1,"")</f>
        <v/>
      </c>
      <c r="AK815" s="7" t="str">
        <f>IF($J815=AK$4,MAX(AK$1:AK814)+1,"")</f>
        <v/>
      </c>
      <c r="AL815" s="7" t="str">
        <f>IF($J815=AL$4,MAX(AL$1:AL814)+1,"")</f>
        <v/>
      </c>
      <c r="AM815" s="7" t="str">
        <f>IF($J815=AM$4,MAX(AM$1:AM814)+1,"")</f>
        <v/>
      </c>
      <c r="AN815" s="7" t="str">
        <f>IF($J815=AN$4,MAX(AN$1:AN814)+1,"")</f>
        <v/>
      </c>
      <c r="AO815" s="7" t="str">
        <f>IF($J815=AO$4,MAX(AO$1:AO814)+1,"")</f>
        <v/>
      </c>
      <c r="AP815" s="7" t="str">
        <f>IF($J815=AP$4,MAX(AP$1:AP814)+1,"")</f>
        <v/>
      </c>
      <c r="AQ815" s="7" t="str">
        <f>IF($J815=AQ$4,MAX(AQ$1:AQ814)+1,"")</f>
        <v/>
      </c>
      <c r="AR815" s="7" t="str">
        <f>IF($J815=AR$4,MAX(AR$1:AR814)+1,"")</f>
        <v/>
      </c>
      <c r="AS815" s="7" t="str">
        <f>IF($J815=AS$4,MAX(AS$1:AS814)+1,"")</f>
        <v/>
      </c>
      <c r="AT815" s="7" t="str">
        <f>IF($J815=AT$4,MAX(AT$1:AT814)+1,"")</f>
        <v/>
      </c>
      <c r="AU815" s="7" t="str">
        <f>IF($J815=AU$4,MAX(AU$1:AU814)+1,"")</f>
        <v/>
      </c>
      <c r="AV815" s="7" t="str">
        <f>IF($J815=AV$4,MAX(AV$1:AV814)+1,"")</f>
        <v/>
      </c>
      <c r="AW815" s="7" t="str">
        <f>IF($J815=AW$4,MAX(AW$1:AW814)+1,"")</f>
        <v/>
      </c>
      <c r="AX815" s="7" t="str">
        <f>IF($J815=AX$4,MAX(AX$1:AX814)+1,"")</f>
        <v/>
      </c>
      <c r="AY815" s="7" t="str">
        <f>IF($J815=AY$4,MAX(AY$1:AY814)+1,"")</f>
        <v/>
      </c>
      <c r="AZ815" s="7" t="str">
        <f>IF($J815=AZ$4,MAX(AZ$1:AZ814)+1,"")</f>
        <v/>
      </c>
      <c r="BA815" s="7" t="str">
        <f>IF($J815=BA$4,MAX(BA$1:BA814)+1,"")</f>
        <v/>
      </c>
      <c r="BB815" s="7" t="str">
        <f>IF($J815=BB$4,MAX(BB$1:BB814)+1,"")</f>
        <v/>
      </c>
      <c r="BC815" s="7" t="str">
        <f>IF($J815=BC$4,MAX(BC$1:BC814)+1,"")</f>
        <v/>
      </c>
      <c r="BD815" s="7" t="str">
        <f>IF($J815=BD$4,MAX(BD$1:BD814)+1,"")</f>
        <v/>
      </c>
      <c r="BE815" s="7" t="str">
        <f>IF($J815=BE$4,MAX(BE$1:BE814)+1,"")</f>
        <v/>
      </c>
      <c r="BF815" s="7" t="str">
        <f>IF($J815=BF$4,MAX(BF$1:BF814)+1,"")</f>
        <v/>
      </c>
      <c r="BG815" s="7" t="str">
        <f>IF($J815=BG$4,MAX(BG$1:BG814)+1,"")</f>
        <v/>
      </c>
      <c r="BH815" s="7" t="str">
        <f>IF($J815=BH$4,MAX(BH$1:BH814)+1,"")</f>
        <v/>
      </c>
      <c r="BI815" s="6">
        <f t="shared" si="52"/>
        <v>0</v>
      </c>
    </row>
    <row r="816" spans="1:61">
      <c r="A816" s="6" t="str">
        <f t="shared" ref="A816:A864" si="54">H816&amp;"-"&amp;D816</f>
        <v>-</v>
      </c>
      <c r="B816" s="6" t="str">
        <f t="shared" si="53"/>
        <v>--0</v>
      </c>
      <c r="J816" s="7" t="str">
        <f>IF(K816='วิชา-ชั้นที่สอน'!$B$17,'วิชา-ชั้นที่สอน'!$A$17,IF(K816='วิชา-ชั้นที่สอน'!$B$18,'วิชา-ชั้นที่สอน'!$A$18,IF(K816='วิชา-ชั้นที่สอน'!$B$19,'วิชา-ชั้นที่สอน'!$A$19,IF(K816='วิชา-ชั้นที่สอน'!$B$20,'วิชา-ชั้นที่สอน'!$A$20,IF(K816='วิชา-ชั้นที่สอน'!$B$21,'วิชา-ชั้นที่สอน'!$A$21,IF(K816='วิชา-ชั้นที่สอน'!$B$22,'วิชา-ชั้นที่สอน'!$A$22,IF(K816='วิชา-ชั้นที่สอน'!$B$23,'วิชา-ชั้นที่สอน'!$A$23,"-")))))))</f>
        <v>-</v>
      </c>
      <c r="L816" s="7" t="str">
        <f>IF(J816=0,"",IF(J816="-","",IF(J816="","",VLOOKUP(J816,'วิชา-ชั้นที่สอน'!$A$3:$F$59,3,FALSE))))</f>
        <v/>
      </c>
      <c r="M816" s="7" t="str">
        <f>IF(L816=$M$4,MAX(M$1:$M815)+1,"")</f>
        <v/>
      </c>
      <c r="N816" s="7" t="str">
        <f>IF($L816=N$4,MAX(N$1:N815)+1,"")</f>
        <v/>
      </c>
      <c r="O816" s="7" t="str">
        <f>IF($L816=O$4,MAX(O$1:O815)+1,"")</f>
        <v/>
      </c>
      <c r="P816" s="7" t="str">
        <f>IF($L816=P$4,MAX(P$1:P815)+1,"")</f>
        <v/>
      </c>
      <c r="Q816" s="7" t="str">
        <f>IF($L816=Q$4,MAX(Q$1:Q815)+1,"")</f>
        <v/>
      </c>
      <c r="R816" s="7" t="str">
        <f>IF($L816=R$4,MAX(R$1:R815)+1,"")</f>
        <v/>
      </c>
      <c r="S816" s="7" t="str">
        <f>IF($L816=S$4,MAX(S$1:S815)+1,"")</f>
        <v/>
      </c>
      <c r="T816" s="7" t="str">
        <f>IF($L816=T$4,MAX(T$1:T815)+1,"")</f>
        <v/>
      </c>
      <c r="U816" s="7" t="str">
        <f>IF($L816=U$4,MAX(U$1:U815)+1,"")</f>
        <v/>
      </c>
      <c r="X816" s="7" t="str">
        <f>IF($J816=X$4,MAX(X$1:X815)+1,"")</f>
        <v/>
      </c>
      <c r="Y816" s="7" t="str">
        <f>IF($J816=Y$4,MAX(Y$1:Y815)+1,"")</f>
        <v/>
      </c>
      <c r="Z816" s="7" t="str">
        <f>IF($J816=Z$4,MAX(Z$1:Z815)+1,"")</f>
        <v/>
      </c>
      <c r="AA816" s="7" t="str">
        <f>IF($J816=AA$4,MAX(AA$1:AA815)+1,"")</f>
        <v/>
      </c>
      <c r="AB816" s="7" t="str">
        <f>IF($J816=AB$4,MAX(AB$1:AB815)+1,"")</f>
        <v/>
      </c>
      <c r="AC816" s="7" t="str">
        <f>IF($J816=AC$4,MAX(AC$1:AC815)+1,"")</f>
        <v/>
      </c>
      <c r="AD816" s="7" t="str">
        <f>IF($J816=AD$4,MAX(AD$1:AD815)+1,"")</f>
        <v/>
      </c>
      <c r="AE816" s="7" t="str">
        <f>IF($J816=AE$4,MAX(AE$1:AE815)+1,"")</f>
        <v/>
      </c>
      <c r="AF816" s="7" t="str">
        <f>IF($J816=AF$4,MAX(AF$1:AF815)+1,"")</f>
        <v/>
      </c>
      <c r="AG816" s="7" t="str">
        <f>IF($J816=AG$4,MAX(AG$1:AG815)+1,"")</f>
        <v/>
      </c>
      <c r="AH816" s="7" t="str">
        <f>IF($J816=AH$4,MAX(AH$1:AH815)+1,"")</f>
        <v/>
      </c>
      <c r="AI816" s="7" t="str">
        <f>IF($J816=AI$4,MAX(AI$1:AI815)+1,"")</f>
        <v/>
      </c>
      <c r="AJ816" s="7" t="str">
        <f>IF($J816=AJ$4,MAX(AJ$1:AJ815)+1,"")</f>
        <v/>
      </c>
      <c r="AK816" s="7" t="str">
        <f>IF($J816=AK$4,MAX(AK$1:AK815)+1,"")</f>
        <v/>
      </c>
      <c r="AL816" s="7" t="str">
        <f>IF($J816=AL$4,MAX(AL$1:AL815)+1,"")</f>
        <v/>
      </c>
      <c r="AM816" s="7" t="str">
        <f>IF($J816=AM$4,MAX(AM$1:AM815)+1,"")</f>
        <v/>
      </c>
      <c r="AN816" s="7" t="str">
        <f>IF($J816=AN$4,MAX(AN$1:AN815)+1,"")</f>
        <v/>
      </c>
      <c r="AO816" s="7" t="str">
        <f>IF($J816=AO$4,MAX(AO$1:AO815)+1,"")</f>
        <v/>
      </c>
      <c r="AP816" s="7" t="str">
        <f>IF($J816=AP$4,MAX(AP$1:AP815)+1,"")</f>
        <v/>
      </c>
      <c r="AQ816" s="7" t="str">
        <f>IF($J816=AQ$4,MAX(AQ$1:AQ815)+1,"")</f>
        <v/>
      </c>
      <c r="AR816" s="7" t="str">
        <f>IF($J816=AR$4,MAX(AR$1:AR815)+1,"")</f>
        <v/>
      </c>
      <c r="AS816" s="7" t="str">
        <f>IF($J816=AS$4,MAX(AS$1:AS815)+1,"")</f>
        <v/>
      </c>
      <c r="AT816" s="7" t="str">
        <f>IF($J816=AT$4,MAX(AT$1:AT815)+1,"")</f>
        <v/>
      </c>
      <c r="AU816" s="7" t="str">
        <f>IF($J816=AU$4,MAX(AU$1:AU815)+1,"")</f>
        <v/>
      </c>
      <c r="AV816" s="7" t="str">
        <f>IF($J816=AV$4,MAX(AV$1:AV815)+1,"")</f>
        <v/>
      </c>
      <c r="AW816" s="7" t="str">
        <f>IF($J816=AW$4,MAX(AW$1:AW815)+1,"")</f>
        <v/>
      </c>
      <c r="AX816" s="7" t="str">
        <f>IF($J816=AX$4,MAX(AX$1:AX815)+1,"")</f>
        <v/>
      </c>
      <c r="AY816" s="7" t="str">
        <f>IF($J816=AY$4,MAX(AY$1:AY815)+1,"")</f>
        <v/>
      </c>
      <c r="AZ816" s="7" t="str">
        <f>IF($J816=AZ$4,MAX(AZ$1:AZ815)+1,"")</f>
        <v/>
      </c>
      <c r="BA816" s="7" t="str">
        <f>IF($J816=BA$4,MAX(BA$1:BA815)+1,"")</f>
        <v/>
      </c>
      <c r="BB816" s="7" t="str">
        <f>IF($J816=BB$4,MAX(BB$1:BB815)+1,"")</f>
        <v/>
      </c>
      <c r="BC816" s="7" t="str">
        <f>IF($J816=BC$4,MAX(BC$1:BC815)+1,"")</f>
        <v/>
      </c>
      <c r="BD816" s="7" t="str">
        <f>IF($J816=BD$4,MAX(BD$1:BD815)+1,"")</f>
        <v/>
      </c>
      <c r="BE816" s="7" t="str">
        <f>IF($J816=BE$4,MAX(BE$1:BE815)+1,"")</f>
        <v/>
      </c>
      <c r="BF816" s="7" t="str">
        <f>IF($J816=BF$4,MAX(BF$1:BF815)+1,"")</f>
        <v/>
      </c>
      <c r="BG816" s="7" t="str">
        <f>IF($J816=BG$4,MAX(BG$1:BG815)+1,"")</f>
        <v/>
      </c>
      <c r="BH816" s="7" t="str">
        <f>IF($J816=BH$4,MAX(BH$1:BH815)+1,"")</f>
        <v/>
      </c>
      <c r="BI816" s="6">
        <f t="shared" si="52"/>
        <v>0</v>
      </c>
    </row>
    <row r="817" spans="1:61">
      <c r="A817" s="6" t="str">
        <f t="shared" si="54"/>
        <v>-</v>
      </c>
      <c r="B817" s="6" t="str">
        <f t="shared" si="53"/>
        <v>--0</v>
      </c>
      <c r="J817" s="7" t="str">
        <f>IF(K817='วิชา-ชั้นที่สอน'!$B$17,'วิชา-ชั้นที่สอน'!$A$17,IF(K817='วิชา-ชั้นที่สอน'!$B$18,'วิชา-ชั้นที่สอน'!$A$18,IF(K817='วิชา-ชั้นที่สอน'!$B$19,'วิชา-ชั้นที่สอน'!$A$19,IF(K817='วิชา-ชั้นที่สอน'!$B$20,'วิชา-ชั้นที่สอน'!$A$20,IF(K817='วิชา-ชั้นที่สอน'!$B$21,'วิชา-ชั้นที่สอน'!$A$21,IF(K817='วิชา-ชั้นที่สอน'!$B$22,'วิชา-ชั้นที่สอน'!$A$22,IF(K817='วิชา-ชั้นที่สอน'!$B$23,'วิชา-ชั้นที่สอน'!$A$23,"-")))))))</f>
        <v>-</v>
      </c>
      <c r="L817" s="7" t="str">
        <f>IF(J817=0,"",IF(J817="-","",IF(J817="","",VLOOKUP(J817,'วิชา-ชั้นที่สอน'!$A$3:$F$59,3,FALSE))))</f>
        <v/>
      </c>
      <c r="M817" s="7" t="str">
        <f>IF(L817=$M$4,MAX(M$1:$M816)+1,"")</f>
        <v/>
      </c>
      <c r="N817" s="7" t="str">
        <f>IF($L817=N$4,MAX(N$1:N816)+1,"")</f>
        <v/>
      </c>
      <c r="O817" s="7" t="str">
        <f>IF($L817=O$4,MAX(O$1:O816)+1,"")</f>
        <v/>
      </c>
      <c r="P817" s="7" t="str">
        <f>IF($L817=P$4,MAX(P$1:P816)+1,"")</f>
        <v/>
      </c>
      <c r="Q817" s="7" t="str">
        <f>IF($L817=Q$4,MAX(Q$1:Q816)+1,"")</f>
        <v/>
      </c>
      <c r="R817" s="7" t="str">
        <f>IF($L817=R$4,MAX(R$1:R816)+1,"")</f>
        <v/>
      </c>
      <c r="S817" s="7" t="str">
        <f>IF($L817=S$4,MAX(S$1:S816)+1,"")</f>
        <v/>
      </c>
      <c r="T817" s="7" t="str">
        <f>IF($L817=T$4,MAX(T$1:T816)+1,"")</f>
        <v/>
      </c>
      <c r="U817" s="7" t="str">
        <f>IF($L817=U$4,MAX(U$1:U816)+1,"")</f>
        <v/>
      </c>
      <c r="X817" s="7" t="str">
        <f>IF($J817=X$4,MAX(X$1:X816)+1,"")</f>
        <v/>
      </c>
      <c r="Y817" s="7" t="str">
        <f>IF($J817=Y$4,MAX(Y$1:Y816)+1,"")</f>
        <v/>
      </c>
      <c r="Z817" s="7" t="str">
        <f>IF($J817=Z$4,MAX(Z$1:Z816)+1,"")</f>
        <v/>
      </c>
      <c r="AA817" s="7" t="str">
        <f>IF($J817=AA$4,MAX(AA$1:AA816)+1,"")</f>
        <v/>
      </c>
      <c r="AB817" s="7" t="str">
        <f>IF($J817=AB$4,MAX(AB$1:AB816)+1,"")</f>
        <v/>
      </c>
      <c r="AC817" s="7" t="str">
        <f>IF($J817=AC$4,MAX(AC$1:AC816)+1,"")</f>
        <v/>
      </c>
      <c r="AD817" s="7" t="str">
        <f>IF($J817=AD$4,MAX(AD$1:AD816)+1,"")</f>
        <v/>
      </c>
      <c r="AE817" s="7" t="str">
        <f>IF($J817=AE$4,MAX(AE$1:AE816)+1,"")</f>
        <v/>
      </c>
      <c r="AF817" s="7" t="str">
        <f>IF($J817=AF$4,MAX(AF$1:AF816)+1,"")</f>
        <v/>
      </c>
      <c r="AG817" s="7" t="str">
        <f>IF($J817=AG$4,MAX(AG$1:AG816)+1,"")</f>
        <v/>
      </c>
      <c r="AH817" s="7" t="str">
        <f>IF($J817=AH$4,MAX(AH$1:AH816)+1,"")</f>
        <v/>
      </c>
      <c r="AI817" s="7" t="str">
        <f>IF($J817=AI$4,MAX(AI$1:AI816)+1,"")</f>
        <v/>
      </c>
      <c r="AJ817" s="7" t="str">
        <f>IF($J817=AJ$4,MAX(AJ$1:AJ816)+1,"")</f>
        <v/>
      </c>
      <c r="AK817" s="7" t="str">
        <f>IF($J817=AK$4,MAX(AK$1:AK816)+1,"")</f>
        <v/>
      </c>
      <c r="AL817" s="7" t="str">
        <f>IF($J817=AL$4,MAX(AL$1:AL816)+1,"")</f>
        <v/>
      </c>
      <c r="AM817" s="7" t="str">
        <f>IF($J817=AM$4,MAX(AM$1:AM816)+1,"")</f>
        <v/>
      </c>
      <c r="AN817" s="7" t="str">
        <f>IF($J817=AN$4,MAX(AN$1:AN816)+1,"")</f>
        <v/>
      </c>
      <c r="AO817" s="7" t="str">
        <f>IF($J817=AO$4,MAX(AO$1:AO816)+1,"")</f>
        <v/>
      </c>
      <c r="AP817" s="7" t="str">
        <f>IF($J817=AP$4,MAX(AP$1:AP816)+1,"")</f>
        <v/>
      </c>
      <c r="AQ817" s="7" t="str">
        <f>IF($J817=AQ$4,MAX(AQ$1:AQ816)+1,"")</f>
        <v/>
      </c>
      <c r="AR817" s="7" t="str">
        <f>IF($J817=AR$4,MAX(AR$1:AR816)+1,"")</f>
        <v/>
      </c>
      <c r="AS817" s="7" t="str">
        <f>IF($J817=AS$4,MAX(AS$1:AS816)+1,"")</f>
        <v/>
      </c>
      <c r="AT817" s="7" t="str">
        <f>IF($J817=AT$4,MAX(AT$1:AT816)+1,"")</f>
        <v/>
      </c>
      <c r="AU817" s="7" t="str">
        <f>IF($J817=AU$4,MAX(AU$1:AU816)+1,"")</f>
        <v/>
      </c>
      <c r="AV817" s="7" t="str">
        <f>IF($J817=AV$4,MAX(AV$1:AV816)+1,"")</f>
        <v/>
      </c>
      <c r="AW817" s="7" t="str">
        <f>IF($J817=AW$4,MAX(AW$1:AW816)+1,"")</f>
        <v/>
      </c>
      <c r="AX817" s="7" t="str">
        <f>IF($J817=AX$4,MAX(AX$1:AX816)+1,"")</f>
        <v/>
      </c>
      <c r="AY817" s="7" t="str">
        <f>IF($J817=AY$4,MAX(AY$1:AY816)+1,"")</f>
        <v/>
      </c>
      <c r="AZ817" s="7" t="str">
        <f>IF($J817=AZ$4,MAX(AZ$1:AZ816)+1,"")</f>
        <v/>
      </c>
      <c r="BA817" s="7" t="str">
        <f>IF($J817=BA$4,MAX(BA$1:BA816)+1,"")</f>
        <v/>
      </c>
      <c r="BB817" s="7" t="str">
        <f>IF($J817=BB$4,MAX(BB$1:BB816)+1,"")</f>
        <v/>
      </c>
      <c r="BC817" s="7" t="str">
        <f>IF($J817=BC$4,MAX(BC$1:BC816)+1,"")</f>
        <v/>
      </c>
      <c r="BD817" s="7" t="str">
        <f>IF($J817=BD$4,MAX(BD$1:BD816)+1,"")</f>
        <v/>
      </c>
      <c r="BE817" s="7" t="str">
        <f>IF($J817=BE$4,MAX(BE$1:BE816)+1,"")</f>
        <v/>
      </c>
      <c r="BF817" s="7" t="str">
        <f>IF($J817=BF$4,MAX(BF$1:BF816)+1,"")</f>
        <v/>
      </c>
      <c r="BG817" s="7" t="str">
        <f>IF($J817=BG$4,MAX(BG$1:BG816)+1,"")</f>
        <v/>
      </c>
      <c r="BH817" s="7" t="str">
        <f>IF($J817=BH$4,MAX(BH$1:BH816)+1,"")</f>
        <v/>
      </c>
      <c r="BI817" s="6">
        <f t="shared" si="52"/>
        <v>0</v>
      </c>
    </row>
    <row r="818" spans="1:61">
      <c r="A818" s="6" t="str">
        <f t="shared" si="54"/>
        <v>-</v>
      </c>
      <c r="B818" s="6" t="str">
        <f t="shared" si="53"/>
        <v>--0</v>
      </c>
      <c r="J818" s="7" t="str">
        <f>IF(K818='วิชา-ชั้นที่สอน'!$B$17,'วิชา-ชั้นที่สอน'!$A$17,IF(K818='วิชา-ชั้นที่สอน'!$B$18,'วิชา-ชั้นที่สอน'!$A$18,IF(K818='วิชา-ชั้นที่สอน'!$B$19,'วิชา-ชั้นที่สอน'!$A$19,IF(K818='วิชา-ชั้นที่สอน'!$B$20,'วิชา-ชั้นที่สอน'!$A$20,IF(K818='วิชา-ชั้นที่สอน'!$B$21,'วิชา-ชั้นที่สอน'!$A$21,IF(K818='วิชา-ชั้นที่สอน'!$B$22,'วิชา-ชั้นที่สอน'!$A$22,IF(K818='วิชา-ชั้นที่สอน'!$B$23,'วิชา-ชั้นที่สอน'!$A$23,"-")))))))</f>
        <v>-</v>
      </c>
      <c r="L818" s="7" t="str">
        <f>IF(J818=0,"",IF(J818="-","",IF(J818="","",VLOOKUP(J818,'วิชา-ชั้นที่สอน'!$A$3:$F$59,3,FALSE))))</f>
        <v/>
      </c>
      <c r="M818" s="7" t="str">
        <f>IF(L818=$M$4,MAX(M$1:$M817)+1,"")</f>
        <v/>
      </c>
      <c r="N818" s="7" t="str">
        <f>IF($L818=N$4,MAX(N$1:N817)+1,"")</f>
        <v/>
      </c>
      <c r="O818" s="7" t="str">
        <f>IF($L818=O$4,MAX(O$1:O817)+1,"")</f>
        <v/>
      </c>
      <c r="P818" s="7" t="str">
        <f>IF($L818=P$4,MAX(P$1:P817)+1,"")</f>
        <v/>
      </c>
      <c r="Q818" s="7" t="str">
        <f>IF($L818=Q$4,MAX(Q$1:Q817)+1,"")</f>
        <v/>
      </c>
      <c r="R818" s="7" t="str">
        <f>IF($L818=R$4,MAX(R$1:R817)+1,"")</f>
        <v/>
      </c>
      <c r="S818" s="7" t="str">
        <f>IF($L818=S$4,MAX(S$1:S817)+1,"")</f>
        <v/>
      </c>
      <c r="T818" s="7" t="str">
        <f>IF($L818=T$4,MAX(T$1:T817)+1,"")</f>
        <v/>
      </c>
      <c r="U818" s="7" t="str">
        <f>IF($L818=U$4,MAX(U$1:U817)+1,"")</f>
        <v/>
      </c>
      <c r="X818" s="7" t="str">
        <f>IF($J818=X$4,MAX(X$1:X817)+1,"")</f>
        <v/>
      </c>
      <c r="Y818" s="7" t="str">
        <f>IF($J818=Y$4,MAX(Y$1:Y817)+1,"")</f>
        <v/>
      </c>
      <c r="Z818" s="7" t="str">
        <f>IF($J818=Z$4,MAX(Z$1:Z817)+1,"")</f>
        <v/>
      </c>
      <c r="AA818" s="7" t="str">
        <f>IF($J818=AA$4,MAX(AA$1:AA817)+1,"")</f>
        <v/>
      </c>
      <c r="AB818" s="7" t="str">
        <f>IF($J818=AB$4,MAX(AB$1:AB817)+1,"")</f>
        <v/>
      </c>
      <c r="AC818" s="7" t="str">
        <f>IF($J818=AC$4,MAX(AC$1:AC817)+1,"")</f>
        <v/>
      </c>
      <c r="AD818" s="7" t="str">
        <f>IF($J818=AD$4,MAX(AD$1:AD817)+1,"")</f>
        <v/>
      </c>
      <c r="AE818" s="7" t="str">
        <f>IF($J818=AE$4,MAX(AE$1:AE817)+1,"")</f>
        <v/>
      </c>
      <c r="AF818" s="7" t="str">
        <f>IF($J818=AF$4,MAX(AF$1:AF817)+1,"")</f>
        <v/>
      </c>
      <c r="AG818" s="7" t="str">
        <f>IF($J818=AG$4,MAX(AG$1:AG817)+1,"")</f>
        <v/>
      </c>
      <c r="AH818" s="7" t="str">
        <f>IF($J818=AH$4,MAX(AH$1:AH817)+1,"")</f>
        <v/>
      </c>
      <c r="AI818" s="7" t="str">
        <f>IF($J818=AI$4,MAX(AI$1:AI817)+1,"")</f>
        <v/>
      </c>
      <c r="AJ818" s="7" t="str">
        <f>IF($J818=AJ$4,MAX(AJ$1:AJ817)+1,"")</f>
        <v/>
      </c>
      <c r="AK818" s="7" t="str">
        <f>IF($J818=AK$4,MAX(AK$1:AK817)+1,"")</f>
        <v/>
      </c>
      <c r="AL818" s="7" t="str">
        <f>IF($J818=AL$4,MAX(AL$1:AL817)+1,"")</f>
        <v/>
      </c>
      <c r="AM818" s="7" t="str">
        <f>IF($J818=AM$4,MAX(AM$1:AM817)+1,"")</f>
        <v/>
      </c>
      <c r="AN818" s="7" t="str">
        <f>IF($J818=AN$4,MAX(AN$1:AN817)+1,"")</f>
        <v/>
      </c>
      <c r="AO818" s="7" t="str">
        <f>IF($J818=AO$4,MAX(AO$1:AO817)+1,"")</f>
        <v/>
      </c>
      <c r="AP818" s="7" t="str">
        <f>IF($J818=AP$4,MAX(AP$1:AP817)+1,"")</f>
        <v/>
      </c>
      <c r="AQ818" s="7" t="str">
        <f>IF($J818=AQ$4,MAX(AQ$1:AQ817)+1,"")</f>
        <v/>
      </c>
      <c r="AR818" s="7" t="str">
        <f>IF($J818=AR$4,MAX(AR$1:AR817)+1,"")</f>
        <v/>
      </c>
      <c r="AS818" s="7" t="str">
        <f>IF($J818=AS$4,MAX(AS$1:AS817)+1,"")</f>
        <v/>
      </c>
      <c r="AT818" s="7" t="str">
        <f>IF($J818=AT$4,MAX(AT$1:AT817)+1,"")</f>
        <v/>
      </c>
      <c r="AU818" s="7" t="str">
        <f>IF($J818=AU$4,MAX(AU$1:AU817)+1,"")</f>
        <v/>
      </c>
      <c r="AV818" s="7" t="str">
        <f>IF($J818=AV$4,MAX(AV$1:AV817)+1,"")</f>
        <v/>
      </c>
      <c r="AW818" s="7" t="str">
        <f>IF($J818=AW$4,MAX(AW$1:AW817)+1,"")</f>
        <v/>
      </c>
      <c r="AX818" s="7" t="str">
        <f>IF($J818=AX$4,MAX(AX$1:AX817)+1,"")</f>
        <v/>
      </c>
      <c r="AY818" s="7" t="str">
        <f>IF($J818=AY$4,MAX(AY$1:AY817)+1,"")</f>
        <v/>
      </c>
      <c r="AZ818" s="7" t="str">
        <f>IF($J818=AZ$4,MAX(AZ$1:AZ817)+1,"")</f>
        <v/>
      </c>
      <c r="BA818" s="7" t="str">
        <f>IF($J818=BA$4,MAX(BA$1:BA817)+1,"")</f>
        <v/>
      </c>
      <c r="BB818" s="7" t="str">
        <f>IF($J818=BB$4,MAX(BB$1:BB817)+1,"")</f>
        <v/>
      </c>
      <c r="BC818" s="7" t="str">
        <f>IF($J818=BC$4,MAX(BC$1:BC817)+1,"")</f>
        <v/>
      </c>
      <c r="BD818" s="7" t="str">
        <f>IF($J818=BD$4,MAX(BD$1:BD817)+1,"")</f>
        <v/>
      </c>
      <c r="BE818" s="7" t="str">
        <f>IF($J818=BE$4,MAX(BE$1:BE817)+1,"")</f>
        <v/>
      </c>
      <c r="BF818" s="7" t="str">
        <f>IF($J818=BF$4,MAX(BF$1:BF817)+1,"")</f>
        <v/>
      </c>
      <c r="BG818" s="7" t="str">
        <f>IF($J818=BG$4,MAX(BG$1:BG817)+1,"")</f>
        <v/>
      </c>
      <c r="BH818" s="7" t="str">
        <f>IF($J818=BH$4,MAX(BH$1:BH817)+1,"")</f>
        <v/>
      </c>
      <c r="BI818" s="6">
        <f t="shared" si="52"/>
        <v>0</v>
      </c>
    </row>
    <row r="819" spans="1:61">
      <c r="A819" s="6" t="str">
        <f t="shared" si="54"/>
        <v>-</v>
      </c>
      <c r="B819" s="6" t="str">
        <f t="shared" si="53"/>
        <v>--0</v>
      </c>
      <c r="J819" s="7" t="str">
        <f>IF(K819='วิชา-ชั้นที่สอน'!$B$17,'วิชา-ชั้นที่สอน'!$A$17,IF(K819='วิชา-ชั้นที่สอน'!$B$18,'วิชา-ชั้นที่สอน'!$A$18,IF(K819='วิชา-ชั้นที่สอน'!$B$19,'วิชา-ชั้นที่สอน'!$A$19,IF(K819='วิชา-ชั้นที่สอน'!$B$20,'วิชา-ชั้นที่สอน'!$A$20,IF(K819='วิชา-ชั้นที่สอน'!$B$21,'วิชา-ชั้นที่สอน'!$A$21,IF(K819='วิชา-ชั้นที่สอน'!$B$22,'วิชา-ชั้นที่สอน'!$A$22,IF(K819='วิชา-ชั้นที่สอน'!$B$23,'วิชา-ชั้นที่สอน'!$A$23,"-")))))))</f>
        <v>-</v>
      </c>
      <c r="L819" s="7" t="str">
        <f>IF(J819=0,"",IF(J819="-","",IF(J819="","",VLOOKUP(J819,'วิชา-ชั้นที่สอน'!$A$3:$F$59,3,FALSE))))</f>
        <v/>
      </c>
      <c r="M819" s="7" t="str">
        <f>IF(L819=$M$4,MAX(M$1:$M818)+1,"")</f>
        <v/>
      </c>
      <c r="N819" s="7" t="str">
        <f>IF($L819=N$4,MAX(N$1:N818)+1,"")</f>
        <v/>
      </c>
      <c r="O819" s="7" t="str">
        <f>IF($L819=O$4,MAX(O$1:O818)+1,"")</f>
        <v/>
      </c>
      <c r="P819" s="7" t="str">
        <f>IF($L819=P$4,MAX(P$1:P818)+1,"")</f>
        <v/>
      </c>
      <c r="Q819" s="7" t="str">
        <f>IF($L819=Q$4,MAX(Q$1:Q818)+1,"")</f>
        <v/>
      </c>
      <c r="R819" s="7" t="str">
        <f>IF($L819=R$4,MAX(R$1:R818)+1,"")</f>
        <v/>
      </c>
      <c r="S819" s="7" t="str">
        <f>IF($L819=S$4,MAX(S$1:S818)+1,"")</f>
        <v/>
      </c>
      <c r="T819" s="7" t="str">
        <f>IF($L819=T$4,MAX(T$1:T818)+1,"")</f>
        <v/>
      </c>
      <c r="U819" s="7" t="str">
        <f>IF($L819=U$4,MAX(U$1:U818)+1,"")</f>
        <v/>
      </c>
      <c r="X819" s="7" t="str">
        <f>IF($J819=X$4,MAX(X$1:X818)+1,"")</f>
        <v/>
      </c>
      <c r="Y819" s="7" t="str">
        <f>IF($J819=Y$4,MAX(Y$1:Y818)+1,"")</f>
        <v/>
      </c>
      <c r="Z819" s="7" t="str">
        <f>IF($J819=Z$4,MAX(Z$1:Z818)+1,"")</f>
        <v/>
      </c>
      <c r="AA819" s="7" t="str">
        <f>IF($J819=AA$4,MAX(AA$1:AA818)+1,"")</f>
        <v/>
      </c>
      <c r="AB819" s="7" t="str">
        <f>IF($J819=AB$4,MAX(AB$1:AB818)+1,"")</f>
        <v/>
      </c>
      <c r="AC819" s="7" t="str">
        <f>IF($J819=AC$4,MAX(AC$1:AC818)+1,"")</f>
        <v/>
      </c>
      <c r="AD819" s="7" t="str">
        <f>IF($J819=AD$4,MAX(AD$1:AD818)+1,"")</f>
        <v/>
      </c>
      <c r="AE819" s="7" t="str">
        <f>IF($J819=AE$4,MAX(AE$1:AE818)+1,"")</f>
        <v/>
      </c>
      <c r="AF819" s="7" t="str">
        <f>IF($J819=AF$4,MAX(AF$1:AF818)+1,"")</f>
        <v/>
      </c>
      <c r="AG819" s="7" t="str">
        <f>IF($J819=AG$4,MAX(AG$1:AG818)+1,"")</f>
        <v/>
      </c>
      <c r="AH819" s="7" t="str">
        <f>IF($J819=AH$4,MAX(AH$1:AH818)+1,"")</f>
        <v/>
      </c>
      <c r="AI819" s="7" t="str">
        <f>IF($J819=AI$4,MAX(AI$1:AI818)+1,"")</f>
        <v/>
      </c>
      <c r="AJ819" s="7" t="str">
        <f>IF($J819=AJ$4,MAX(AJ$1:AJ818)+1,"")</f>
        <v/>
      </c>
      <c r="AK819" s="7" t="str">
        <f>IF($J819=AK$4,MAX(AK$1:AK818)+1,"")</f>
        <v/>
      </c>
      <c r="AL819" s="7" t="str">
        <f>IF($J819=AL$4,MAX(AL$1:AL818)+1,"")</f>
        <v/>
      </c>
      <c r="AM819" s="7" t="str">
        <f>IF($J819=AM$4,MAX(AM$1:AM818)+1,"")</f>
        <v/>
      </c>
      <c r="AN819" s="7" t="str">
        <f>IF($J819=AN$4,MAX(AN$1:AN818)+1,"")</f>
        <v/>
      </c>
      <c r="AO819" s="7" t="str">
        <f>IF($J819=AO$4,MAX(AO$1:AO818)+1,"")</f>
        <v/>
      </c>
      <c r="AP819" s="7" t="str">
        <f>IF($J819=AP$4,MAX(AP$1:AP818)+1,"")</f>
        <v/>
      </c>
      <c r="AQ819" s="7" t="str">
        <f>IF($J819=AQ$4,MAX(AQ$1:AQ818)+1,"")</f>
        <v/>
      </c>
      <c r="AR819" s="7" t="str">
        <f>IF($J819=AR$4,MAX(AR$1:AR818)+1,"")</f>
        <v/>
      </c>
      <c r="AS819" s="7" t="str">
        <f>IF($J819=AS$4,MAX(AS$1:AS818)+1,"")</f>
        <v/>
      </c>
      <c r="AT819" s="7" t="str">
        <f>IF($J819=AT$4,MAX(AT$1:AT818)+1,"")</f>
        <v/>
      </c>
      <c r="AU819" s="7" t="str">
        <f>IF($J819=AU$4,MAX(AU$1:AU818)+1,"")</f>
        <v/>
      </c>
      <c r="AV819" s="7" t="str">
        <f>IF($J819=AV$4,MAX(AV$1:AV818)+1,"")</f>
        <v/>
      </c>
      <c r="AW819" s="7" t="str">
        <f>IF($J819=AW$4,MAX(AW$1:AW818)+1,"")</f>
        <v/>
      </c>
      <c r="AX819" s="7" t="str">
        <f>IF($J819=AX$4,MAX(AX$1:AX818)+1,"")</f>
        <v/>
      </c>
      <c r="AY819" s="7" t="str">
        <f>IF($J819=AY$4,MAX(AY$1:AY818)+1,"")</f>
        <v/>
      </c>
      <c r="AZ819" s="7" t="str">
        <f>IF($J819=AZ$4,MAX(AZ$1:AZ818)+1,"")</f>
        <v/>
      </c>
      <c r="BA819" s="7" t="str">
        <f>IF($J819=BA$4,MAX(BA$1:BA818)+1,"")</f>
        <v/>
      </c>
      <c r="BB819" s="7" t="str">
        <f>IF($J819=BB$4,MAX(BB$1:BB818)+1,"")</f>
        <v/>
      </c>
      <c r="BC819" s="7" t="str">
        <f>IF($J819=BC$4,MAX(BC$1:BC818)+1,"")</f>
        <v/>
      </c>
      <c r="BD819" s="7" t="str">
        <f>IF($J819=BD$4,MAX(BD$1:BD818)+1,"")</f>
        <v/>
      </c>
      <c r="BE819" s="7" t="str">
        <f>IF($J819=BE$4,MAX(BE$1:BE818)+1,"")</f>
        <v/>
      </c>
      <c r="BF819" s="7" t="str">
        <f>IF($J819=BF$4,MAX(BF$1:BF818)+1,"")</f>
        <v/>
      </c>
      <c r="BG819" s="7" t="str">
        <f>IF($J819=BG$4,MAX(BG$1:BG818)+1,"")</f>
        <v/>
      </c>
      <c r="BH819" s="7" t="str">
        <f>IF($J819=BH$4,MAX(BH$1:BH818)+1,"")</f>
        <v/>
      </c>
      <c r="BI819" s="6">
        <f t="shared" si="52"/>
        <v>0</v>
      </c>
    </row>
    <row r="820" spans="1:61">
      <c r="A820" s="6" t="str">
        <f t="shared" si="54"/>
        <v>-</v>
      </c>
      <c r="B820" s="6" t="str">
        <f t="shared" si="53"/>
        <v>--0</v>
      </c>
      <c r="J820" s="7" t="str">
        <f>IF(K820='วิชา-ชั้นที่สอน'!$B$17,'วิชา-ชั้นที่สอน'!$A$17,IF(K820='วิชา-ชั้นที่สอน'!$B$18,'วิชา-ชั้นที่สอน'!$A$18,IF(K820='วิชา-ชั้นที่สอน'!$B$19,'วิชา-ชั้นที่สอน'!$A$19,IF(K820='วิชา-ชั้นที่สอน'!$B$20,'วิชา-ชั้นที่สอน'!$A$20,IF(K820='วิชา-ชั้นที่สอน'!$B$21,'วิชา-ชั้นที่สอน'!$A$21,IF(K820='วิชา-ชั้นที่สอน'!$B$22,'วิชา-ชั้นที่สอน'!$A$22,IF(K820='วิชา-ชั้นที่สอน'!$B$23,'วิชา-ชั้นที่สอน'!$A$23,"-")))))))</f>
        <v>-</v>
      </c>
      <c r="L820" s="7" t="str">
        <f>IF(J820=0,"",IF(J820="-","",IF(J820="","",VLOOKUP(J820,'วิชา-ชั้นที่สอน'!$A$3:$F$59,3,FALSE))))</f>
        <v/>
      </c>
      <c r="M820" s="7" t="str">
        <f>IF(L820=$M$4,MAX(M$1:$M819)+1,"")</f>
        <v/>
      </c>
      <c r="N820" s="7" t="str">
        <f>IF($L820=N$4,MAX(N$1:N819)+1,"")</f>
        <v/>
      </c>
      <c r="O820" s="7" t="str">
        <f>IF($L820=O$4,MAX(O$1:O819)+1,"")</f>
        <v/>
      </c>
      <c r="P820" s="7" t="str">
        <f>IF($L820=P$4,MAX(P$1:P819)+1,"")</f>
        <v/>
      </c>
      <c r="Q820" s="7" t="str">
        <f>IF($L820=Q$4,MAX(Q$1:Q819)+1,"")</f>
        <v/>
      </c>
      <c r="R820" s="7" t="str">
        <f>IF($L820=R$4,MAX(R$1:R819)+1,"")</f>
        <v/>
      </c>
      <c r="S820" s="7" t="str">
        <f>IF($L820=S$4,MAX(S$1:S819)+1,"")</f>
        <v/>
      </c>
      <c r="T820" s="7" t="str">
        <f>IF($L820=T$4,MAX(T$1:T819)+1,"")</f>
        <v/>
      </c>
      <c r="U820" s="7" t="str">
        <f>IF($L820=U$4,MAX(U$1:U819)+1,"")</f>
        <v/>
      </c>
      <c r="X820" s="7" t="str">
        <f>IF($J820=X$4,MAX(X$1:X819)+1,"")</f>
        <v/>
      </c>
      <c r="Y820" s="7" t="str">
        <f>IF($J820=Y$4,MAX(Y$1:Y819)+1,"")</f>
        <v/>
      </c>
      <c r="Z820" s="7" t="str">
        <f>IF($J820=Z$4,MAX(Z$1:Z819)+1,"")</f>
        <v/>
      </c>
      <c r="AA820" s="7" t="str">
        <f>IF($J820=AA$4,MAX(AA$1:AA819)+1,"")</f>
        <v/>
      </c>
      <c r="AB820" s="7" t="str">
        <f>IF($J820=AB$4,MAX(AB$1:AB819)+1,"")</f>
        <v/>
      </c>
      <c r="AC820" s="7" t="str">
        <f>IF($J820=AC$4,MAX(AC$1:AC819)+1,"")</f>
        <v/>
      </c>
      <c r="AD820" s="7" t="str">
        <f>IF($J820=AD$4,MAX(AD$1:AD819)+1,"")</f>
        <v/>
      </c>
      <c r="AE820" s="7" t="str">
        <f>IF($J820=AE$4,MAX(AE$1:AE819)+1,"")</f>
        <v/>
      </c>
      <c r="AF820" s="7" t="str">
        <f>IF($J820=AF$4,MAX(AF$1:AF819)+1,"")</f>
        <v/>
      </c>
      <c r="AG820" s="7" t="str">
        <f>IF($J820=AG$4,MAX(AG$1:AG819)+1,"")</f>
        <v/>
      </c>
      <c r="AH820" s="7" t="str">
        <f>IF($J820=AH$4,MAX(AH$1:AH819)+1,"")</f>
        <v/>
      </c>
      <c r="AI820" s="7" t="str">
        <f>IF($J820=AI$4,MAX(AI$1:AI819)+1,"")</f>
        <v/>
      </c>
      <c r="AJ820" s="7" t="str">
        <f>IF($J820=AJ$4,MAX(AJ$1:AJ819)+1,"")</f>
        <v/>
      </c>
      <c r="AK820" s="7" t="str">
        <f>IF($J820=AK$4,MAX(AK$1:AK819)+1,"")</f>
        <v/>
      </c>
      <c r="AL820" s="7" t="str">
        <f>IF($J820=AL$4,MAX(AL$1:AL819)+1,"")</f>
        <v/>
      </c>
      <c r="AM820" s="7" t="str">
        <f>IF($J820=AM$4,MAX(AM$1:AM819)+1,"")</f>
        <v/>
      </c>
      <c r="AN820" s="7" t="str">
        <f>IF($J820=AN$4,MAX(AN$1:AN819)+1,"")</f>
        <v/>
      </c>
      <c r="AO820" s="7" t="str">
        <f>IF($J820=AO$4,MAX(AO$1:AO819)+1,"")</f>
        <v/>
      </c>
      <c r="AP820" s="7" t="str">
        <f>IF($J820=AP$4,MAX(AP$1:AP819)+1,"")</f>
        <v/>
      </c>
      <c r="AQ820" s="7" t="str">
        <f>IF($J820=AQ$4,MAX(AQ$1:AQ819)+1,"")</f>
        <v/>
      </c>
      <c r="AR820" s="7" t="str">
        <f>IF($J820=AR$4,MAX(AR$1:AR819)+1,"")</f>
        <v/>
      </c>
      <c r="AS820" s="7" t="str">
        <f>IF($J820=AS$4,MAX(AS$1:AS819)+1,"")</f>
        <v/>
      </c>
      <c r="AT820" s="7" t="str">
        <f>IF($J820=AT$4,MAX(AT$1:AT819)+1,"")</f>
        <v/>
      </c>
      <c r="AU820" s="7" t="str">
        <f>IF($J820=AU$4,MAX(AU$1:AU819)+1,"")</f>
        <v/>
      </c>
      <c r="AV820" s="7" t="str">
        <f>IF($J820=AV$4,MAX(AV$1:AV819)+1,"")</f>
        <v/>
      </c>
      <c r="AW820" s="7" t="str">
        <f>IF($J820=AW$4,MAX(AW$1:AW819)+1,"")</f>
        <v/>
      </c>
      <c r="AX820" s="7" t="str">
        <f>IF($J820=AX$4,MAX(AX$1:AX819)+1,"")</f>
        <v/>
      </c>
      <c r="AY820" s="7" t="str">
        <f>IF($J820=AY$4,MAX(AY$1:AY819)+1,"")</f>
        <v/>
      </c>
      <c r="AZ820" s="7" t="str">
        <f>IF($J820=AZ$4,MAX(AZ$1:AZ819)+1,"")</f>
        <v/>
      </c>
      <c r="BA820" s="7" t="str">
        <f>IF($J820=BA$4,MAX(BA$1:BA819)+1,"")</f>
        <v/>
      </c>
      <c r="BB820" s="7" t="str">
        <f>IF($J820=BB$4,MAX(BB$1:BB819)+1,"")</f>
        <v/>
      </c>
      <c r="BC820" s="7" t="str">
        <f>IF($J820=BC$4,MAX(BC$1:BC819)+1,"")</f>
        <v/>
      </c>
      <c r="BD820" s="7" t="str">
        <f>IF($J820=BD$4,MAX(BD$1:BD819)+1,"")</f>
        <v/>
      </c>
      <c r="BE820" s="7" t="str">
        <f>IF($J820=BE$4,MAX(BE$1:BE819)+1,"")</f>
        <v/>
      </c>
      <c r="BF820" s="7" t="str">
        <f>IF($J820=BF$4,MAX(BF$1:BF819)+1,"")</f>
        <v/>
      </c>
      <c r="BG820" s="7" t="str">
        <f>IF($J820=BG$4,MAX(BG$1:BG819)+1,"")</f>
        <v/>
      </c>
      <c r="BH820" s="7" t="str">
        <f>IF($J820=BH$4,MAX(BH$1:BH819)+1,"")</f>
        <v/>
      </c>
      <c r="BI820" s="6">
        <f t="shared" si="52"/>
        <v>0</v>
      </c>
    </row>
    <row r="821" spans="1:61">
      <c r="A821" s="6" t="str">
        <f t="shared" si="54"/>
        <v>-</v>
      </c>
      <c r="B821" s="6" t="str">
        <f t="shared" si="53"/>
        <v>--0</v>
      </c>
      <c r="J821" s="7" t="str">
        <f>IF(K821='วิชา-ชั้นที่สอน'!$B$17,'วิชา-ชั้นที่สอน'!$A$17,IF(K821='วิชา-ชั้นที่สอน'!$B$18,'วิชา-ชั้นที่สอน'!$A$18,IF(K821='วิชา-ชั้นที่สอน'!$B$19,'วิชา-ชั้นที่สอน'!$A$19,IF(K821='วิชา-ชั้นที่สอน'!$B$20,'วิชา-ชั้นที่สอน'!$A$20,IF(K821='วิชา-ชั้นที่สอน'!$B$21,'วิชา-ชั้นที่สอน'!$A$21,IF(K821='วิชา-ชั้นที่สอน'!$B$22,'วิชา-ชั้นที่สอน'!$A$22,IF(K821='วิชา-ชั้นที่สอน'!$B$23,'วิชา-ชั้นที่สอน'!$A$23,"-")))))))</f>
        <v>-</v>
      </c>
      <c r="L821" s="7" t="str">
        <f>IF(J821=0,"",IF(J821="-","",IF(J821="","",VLOOKUP(J821,'วิชา-ชั้นที่สอน'!$A$3:$F$59,3,FALSE))))</f>
        <v/>
      </c>
      <c r="M821" s="7" t="str">
        <f>IF(L821=$M$4,MAX(M$1:$M820)+1,"")</f>
        <v/>
      </c>
      <c r="N821" s="7" t="str">
        <f>IF($L821=N$4,MAX(N$1:N820)+1,"")</f>
        <v/>
      </c>
      <c r="O821" s="7" t="str">
        <f>IF($L821=O$4,MAX(O$1:O820)+1,"")</f>
        <v/>
      </c>
      <c r="P821" s="7" t="str">
        <f>IF($L821=P$4,MAX(P$1:P820)+1,"")</f>
        <v/>
      </c>
      <c r="Q821" s="7" t="str">
        <f>IF($L821=Q$4,MAX(Q$1:Q820)+1,"")</f>
        <v/>
      </c>
      <c r="R821" s="7" t="str">
        <f>IF($L821=R$4,MAX(R$1:R820)+1,"")</f>
        <v/>
      </c>
      <c r="S821" s="7" t="str">
        <f>IF($L821=S$4,MAX(S$1:S820)+1,"")</f>
        <v/>
      </c>
      <c r="T821" s="7" t="str">
        <f>IF($L821=T$4,MAX(T$1:T820)+1,"")</f>
        <v/>
      </c>
      <c r="U821" s="7" t="str">
        <f>IF($L821=U$4,MAX(U$1:U820)+1,"")</f>
        <v/>
      </c>
      <c r="X821" s="7" t="str">
        <f>IF($J821=X$4,MAX(X$1:X820)+1,"")</f>
        <v/>
      </c>
      <c r="Y821" s="7" t="str">
        <f>IF($J821=Y$4,MAX(Y$1:Y820)+1,"")</f>
        <v/>
      </c>
      <c r="Z821" s="7" t="str">
        <f>IF($J821=Z$4,MAX(Z$1:Z820)+1,"")</f>
        <v/>
      </c>
      <c r="AA821" s="7" t="str">
        <f>IF($J821=AA$4,MAX(AA$1:AA820)+1,"")</f>
        <v/>
      </c>
      <c r="AB821" s="7" t="str">
        <f>IF($J821=AB$4,MAX(AB$1:AB820)+1,"")</f>
        <v/>
      </c>
      <c r="AC821" s="7" t="str">
        <f>IF($J821=AC$4,MAX(AC$1:AC820)+1,"")</f>
        <v/>
      </c>
      <c r="AD821" s="7" t="str">
        <f>IF($J821=AD$4,MAX(AD$1:AD820)+1,"")</f>
        <v/>
      </c>
      <c r="AE821" s="7" t="str">
        <f>IF($J821=AE$4,MAX(AE$1:AE820)+1,"")</f>
        <v/>
      </c>
      <c r="AF821" s="7" t="str">
        <f>IF($J821=AF$4,MAX(AF$1:AF820)+1,"")</f>
        <v/>
      </c>
      <c r="AG821" s="7" t="str">
        <f>IF($J821=AG$4,MAX(AG$1:AG820)+1,"")</f>
        <v/>
      </c>
      <c r="AH821" s="7" t="str">
        <f>IF($J821=AH$4,MAX(AH$1:AH820)+1,"")</f>
        <v/>
      </c>
      <c r="AI821" s="7" t="str">
        <f>IF($J821=AI$4,MAX(AI$1:AI820)+1,"")</f>
        <v/>
      </c>
      <c r="AJ821" s="7" t="str">
        <f>IF($J821=AJ$4,MAX(AJ$1:AJ820)+1,"")</f>
        <v/>
      </c>
      <c r="AK821" s="7" t="str">
        <f>IF($J821=AK$4,MAX(AK$1:AK820)+1,"")</f>
        <v/>
      </c>
      <c r="AL821" s="7" t="str">
        <f>IF($J821=AL$4,MAX(AL$1:AL820)+1,"")</f>
        <v/>
      </c>
      <c r="AM821" s="7" t="str">
        <f>IF($J821=AM$4,MAX(AM$1:AM820)+1,"")</f>
        <v/>
      </c>
      <c r="AN821" s="7" t="str">
        <f>IF($J821=AN$4,MAX(AN$1:AN820)+1,"")</f>
        <v/>
      </c>
      <c r="AO821" s="7" t="str">
        <f>IF($J821=AO$4,MAX(AO$1:AO820)+1,"")</f>
        <v/>
      </c>
      <c r="AP821" s="7" t="str">
        <f>IF($J821=AP$4,MAX(AP$1:AP820)+1,"")</f>
        <v/>
      </c>
      <c r="AQ821" s="7" t="str">
        <f>IF($J821=AQ$4,MAX(AQ$1:AQ820)+1,"")</f>
        <v/>
      </c>
      <c r="AR821" s="7" t="str">
        <f>IF($J821=AR$4,MAX(AR$1:AR820)+1,"")</f>
        <v/>
      </c>
      <c r="AS821" s="7" t="str">
        <f>IF($J821=AS$4,MAX(AS$1:AS820)+1,"")</f>
        <v/>
      </c>
      <c r="AT821" s="7" t="str">
        <f>IF($J821=AT$4,MAX(AT$1:AT820)+1,"")</f>
        <v/>
      </c>
      <c r="AU821" s="7" t="str">
        <f>IF($J821=AU$4,MAX(AU$1:AU820)+1,"")</f>
        <v/>
      </c>
      <c r="AV821" s="7" t="str">
        <f>IF($J821=AV$4,MAX(AV$1:AV820)+1,"")</f>
        <v/>
      </c>
      <c r="AW821" s="7" t="str">
        <f>IF($J821=AW$4,MAX(AW$1:AW820)+1,"")</f>
        <v/>
      </c>
      <c r="AX821" s="7" t="str">
        <f>IF($J821=AX$4,MAX(AX$1:AX820)+1,"")</f>
        <v/>
      </c>
      <c r="AY821" s="7" t="str">
        <f>IF($J821=AY$4,MAX(AY$1:AY820)+1,"")</f>
        <v/>
      </c>
      <c r="AZ821" s="7" t="str">
        <f>IF($J821=AZ$4,MAX(AZ$1:AZ820)+1,"")</f>
        <v/>
      </c>
      <c r="BA821" s="7" t="str">
        <f>IF($J821=BA$4,MAX(BA$1:BA820)+1,"")</f>
        <v/>
      </c>
      <c r="BB821" s="7" t="str">
        <f>IF($J821=BB$4,MAX(BB$1:BB820)+1,"")</f>
        <v/>
      </c>
      <c r="BC821" s="7" t="str">
        <f>IF($J821=BC$4,MAX(BC$1:BC820)+1,"")</f>
        <v/>
      </c>
      <c r="BD821" s="7" t="str">
        <f>IF($J821=BD$4,MAX(BD$1:BD820)+1,"")</f>
        <v/>
      </c>
      <c r="BE821" s="7" t="str">
        <f>IF($J821=BE$4,MAX(BE$1:BE820)+1,"")</f>
        <v/>
      </c>
      <c r="BF821" s="7" t="str">
        <f>IF($J821=BF$4,MAX(BF$1:BF820)+1,"")</f>
        <v/>
      </c>
      <c r="BG821" s="7" t="str">
        <f>IF($J821=BG$4,MAX(BG$1:BG820)+1,"")</f>
        <v/>
      </c>
      <c r="BH821" s="7" t="str">
        <f>IF($J821=BH$4,MAX(BH$1:BH820)+1,"")</f>
        <v/>
      </c>
      <c r="BI821" s="6">
        <f t="shared" si="52"/>
        <v>0</v>
      </c>
    </row>
    <row r="822" spans="1:61">
      <c r="A822" s="6" t="str">
        <f t="shared" si="54"/>
        <v>-</v>
      </c>
      <c r="B822" s="6" t="str">
        <f t="shared" si="53"/>
        <v>--0</v>
      </c>
      <c r="J822" s="7" t="str">
        <f>IF(K822='วิชา-ชั้นที่สอน'!$B$17,'วิชา-ชั้นที่สอน'!$A$17,IF(K822='วิชา-ชั้นที่สอน'!$B$18,'วิชา-ชั้นที่สอน'!$A$18,IF(K822='วิชา-ชั้นที่สอน'!$B$19,'วิชา-ชั้นที่สอน'!$A$19,IF(K822='วิชา-ชั้นที่สอน'!$B$20,'วิชา-ชั้นที่สอน'!$A$20,IF(K822='วิชา-ชั้นที่สอน'!$B$21,'วิชา-ชั้นที่สอน'!$A$21,IF(K822='วิชา-ชั้นที่สอน'!$B$22,'วิชา-ชั้นที่สอน'!$A$22,IF(K822='วิชา-ชั้นที่สอน'!$B$23,'วิชา-ชั้นที่สอน'!$A$23,"-")))))))</f>
        <v>-</v>
      </c>
      <c r="L822" s="7" t="str">
        <f>IF(J822=0,"",IF(J822="-","",IF(J822="","",VLOOKUP(J822,'วิชา-ชั้นที่สอน'!$A$3:$F$59,3,FALSE))))</f>
        <v/>
      </c>
      <c r="M822" s="7" t="str">
        <f>IF(L822=$M$4,MAX(M$1:$M821)+1,"")</f>
        <v/>
      </c>
      <c r="N822" s="7" t="str">
        <f>IF($L822=N$4,MAX(N$1:N821)+1,"")</f>
        <v/>
      </c>
      <c r="O822" s="7" t="str">
        <f>IF($L822=O$4,MAX(O$1:O821)+1,"")</f>
        <v/>
      </c>
      <c r="P822" s="7" t="str">
        <f>IF($L822=P$4,MAX(P$1:P821)+1,"")</f>
        <v/>
      </c>
      <c r="Q822" s="7" t="str">
        <f>IF($L822=Q$4,MAX(Q$1:Q821)+1,"")</f>
        <v/>
      </c>
      <c r="R822" s="7" t="str">
        <f>IF($L822=R$4,MAX(R$1:R821)+1,"")</f>
        <v/>
      </c>
      <c r="S822" s="7" t="str">
        <f>IF($L822=S$4,MAX(S$1:S821)+1,"")</f>
        <v/>
      </c>
      <c r="T822" s="7" t="str">
        <f>IF($L822=T$4,MAX(T$1:T821)+1,"")</f>
        <v/>
      </c>
      <c r="U822" s="7" t="str">
        <f>IF($L822=U$4,MAX(U$1:U821)+1,"")</f>
        <v/>
      </c>
      <c r="X822" s="7" t="str">
        <f>IF($J822=X$4,MAX(X$1:X821)+1,"")</f>
        <v/>
      </c>
      <c r="Y822" s="7" t="str">
        <f>IF($J822=Y$4,MAX(Y$1:Y821)+1,"")</f>
        <v/>
      </c>
      <c r="Z822" s="7" t="str">
        <f>IF($J822=Z$4,MAX(Z$1:Z821)+1,"")</f>
        <v/>
      </c>
      <c r="AA822" s="7" t="str">
        <f>IF($J822=AA$4,MAX(AA$1:AA821)+1,"")</f>
        <v/>
      </c>
      <c r="AB822" s="7" t="str">
        <f>IF($J822=AB$4,MAX(AB$1:AB821)+1,"")</f>
        <v/>
      </c>
      <c r="AC822" s="7" t="str">
        <f>IF($J822=AC$4,MAX(AC$1:AC821)+1,"")</f>
        <v/>
      </c>
      <c r="AD822" s="7" t="str">
        <f>IF($J822=AD$4,MAX(AD$1:AD821)+1,"")</f>
        <v/>
      </c>
      <c r="AE822" s="7" t="str">
        <f>IF($J822=AE$4,MAX(AE$1:AE821)+1,"")</f>
        <v/>
      </c>
      <c r="AF822" s="7" t="str">
        <f>IF($J822=AF$4,MAX(AF$1:AF821)+1,"")</f>
        <v/>
      </c>
      <c r="AG822" s="7" t="str">
        <f>IF($J822=AG$4,MAX(AG$1:AG821)+1,"")</f>
        <v/>
      </c>
      <c r="AH822" s="7" t="str">
        <f>IF($J822=AH$4,MAX(AH$1:AH821)+1,"")</f>
        <v/>
      </c>
      <c r="AI822" s="7" t="str">
        <f>IF($J822=AI$4,MAX(AI$1:AI821)+1,"")</f>
        <v/>
      </c>
      <c r="AJ822" s="7" t="str">
        <f>IF($J822=AJ$4,MAX(AJ$1:AJ821)+1,"")</f>
        <v/>
      </c>
      <c r="AK822" s="7" t="str">
        <f>IF($J822=AK$4,MAX(AK$1:AK821)+1,"")</f>
        <v/>
      </c>
      <c r="AL822" s="7" t="str">
        <f>IF($J822=AL$4,MAX(AL$1:AL821)+1,"")</f>
        <v/>
      </c>
      <c r="AM822" s="7" t="str">
        <f>IF($J822=AM$4,MAX(AM$1:AM821)+1,"")</f>
        <v/>
      </c>
      <c r="AN822" s="7" t="str">
        <f>IF($J822=AN$4,MAX(AN$1:AN821)+1,"")</f>
        <v/>
      </c>
      <c r="AO822" s="7" t="str">
        <f>IF($J822=AO$4,MAX(AO$1:AO821)+1,"")</f>
        <v/>
      </c>
      <c r="AP822" s="7" t="str">
        <f>IF($J822=AP$4,MAX(AP$1:AP821)+1,"")</f>
        <v/>
      </c>
      <c r="AQ822" s="7" t="str">
        <f>IF($J822=AQ$4,MAX(AQ$1:AQ821)+1,"")</f>
        <v/>
      </c>
      <c r="AR822" s="7" t="str">
        <f>IF($J822=AR$4,MAX(AR$1:AR821)+1,"")</f>
        <v/>
      </c>
      <c r="AS822" s="7" t="str">
        <f>IF($J822=AS$4,MAX(AS$1:AS821)+1,"")</f>
        <v/>
      </c>
      <c r="AT822" s="7" t="str">
        <f>IF($J822=AT$4,MAX(AT$1:AT821)+1,"")</f>
        <v/>
      </c>
      <c r="AU822" s="7" t="str">
        <f>IF($J822=AU$4,MAX(AU$1:AU821)+1,"")</f>
        <v/>
      </c>
      <c r="AV822" s="7" t="str">
        <f>IF($J822=AV$4,MAX(AV$1:AV821)+1,"")</f>
        <v/>
      </c>
      <c r="AW822" s="7" t="str">
        <f>IF($J822=AW$4,MAX(AW$1:AW821)+1,"")</f>
        <v/>
      </c>
      <c r="AX822" s="7" t="str">
        <f>IF($J822=AX$4,MAX(AX$1:AX821)+1,"")</f>
        <v/>
      </c>
      <c r="AY822" s="7" t="str">
        <f>IF($J822=AY$4,MAX(AY$1:AY821)+1,"")</f>
        <v/>
      </c>
      <c r="AZ822" s="7" t="str">
        <f>IF($J822=AZ$4,MAX(AZ$1:AZ821)+1,"")</f>
        <v/>
      </c>
      <c r="BA822" s="7" t="str">
        <f>IF($J822=BA$4,MAX(BA$1:BA821)+1,"")</f>
        <v/>
      </c>
      <c r="BB822" s="7" t="str">
        <f>IF($J822=BB$4,MAX(BB$1:BB821)+1,"")</f>
        <v/>
      </c>
      <c r="BC822" s="7" t="str">
        <f>IF($J822=BC$4,MAX(BC$1:BC821)+1,"")</f>
        <v/>
      </c>
      <c r="BD822" s="7" t="str">
        <f>IF($J822=BD$4,MAX(BD$1:BD821)+1,"")</f>
        <v/>
      </c>
      <c r="BE822" s="7" t="str">
        <f>IF($J822=BE$4,MAX(BE$1:BE821)+1,"")</f>
        <v/>
      </c>
      <c r="BF822" s="7" t="str">
        <f>IF($J822=BF$4,MAX(BF$1:BF821)+1,"")</f>
        <v/>
      </c>
      <c r="BG822" s="7" t="str">
        <f>IF($J822=BG$4,MAX(BG$1:BG821)+1,"")</f>
        <v/>
      </c>
      <c r="BH822" s="7" t="str">
        <f>IF($J822=BH$4,MAX(BH$1:BH821)+1,"")</f>
        <v/>
      </c>
      <c r="BI822" s="6">
        <f t="shared" si="52"/>
        <v>0</v>
      </c>
    </row>
    <row r="823" spans="1:61">
      <c r="A823" s="6" t="str">
        <f t="shared" si="54"/>
        <v>-</v>
      </c>
      <c r="B823" s="6" t="str">
        <f t="shared" si="53"/>
        <v>--0</v>
      </c>
      <c r="J823" s="7" t="str">
        <f>IF(K823='วิชา-ชั้นที่สอน'!$B$17,'วิชา-ชั้นที่สอน'!$A$17,IF(K823='วิชา-ชั้นที่สอน'!$B$18,'วิชา-ชั้นที่สอน'!$A$18,IF(K823='วิชา-ชั้นที่สอน'!$B$19,'วิชา-ชั้นที่สอน'!$A$19,IF(K823='วิชา-ชั้นที่สอน'!$B$20,'วิชา-ชั้นที่สอน'!$A$20,IF(K823='วิชา-ชั้นที่สอน'!$B$21,'วิชา-ชั้นที่สอน'!$A$21,IF(K823='วิชา-ชั้นที่สอน'!$B$22,'วิชา-ชั้นที่สอน'!$A$22,IF(K823='วิชา-ชั้นที่สอน'!$B$23,'วิชา-ชั้นที่สอน'!$A$23,"-")))))))</f>
        <v>-</v>
      </c>
      <c r="L823" s="7" t="str">
        <f>IF(J823=0,"",IF(J823="-","",IF(J823="","",VLOOKUP(J823,'วิชา-ชั้นที่สอน'!$A$3:$F$59,3,FALSE))))</f>
        <v/>
      </c>
      <c r="M823" s="7" t="str">
        <f>IF(L823=$M$4,MAX(M$1:$M822)+1,"")</f>
        <v/>
      </c>
      <c r="N823" s="7" t="str">
        <f>IF($L823=N$4,MAX(N$1:N822)+1,"")</f>
        <v/>
      </c>
      <c r="O823" s="7" t="str">
        <f>IF($L823=O$4,MAX(O$1:O822)+1,"")</f>
        <v/>
      </c>
      <c r="P823" s="7" t="str">
        <f>IF($L823=P$4,MAX(P$1:P822)+1,"")</f>
        <v/>
      </c>
      <c r="Q823" s="7" t="str">
        <f>IF($L823=Q$4,MAX(Q$1:Q822)+1,"")</f>
        <v/>
      </c>
      <c r="R823" s="7" t="str">
        <f>IF($L823=R$4,MAX(R$1:R822)+1,"")</f>
        <v/>
      </c>
      <c r="S823" s="7" t="str">
        <f>IF($L823=S$4,MAX(S$1:S822)+1,"")</f>
        <v/>
      </c>
      <c r="T823" s="7" t="str">
        <f>IF($L823=T$4,MAX(T$1:T822)+1,"")</f>
        <v/>
      </c>
      <c r="U823" s="7" t="str">
        <f>IF($L823=U$4,MAX(U$1:U822)+1,"")</f>
        <v/>
      </c>
      <c r="X823" s="7" t="str">
        <f>IF($J823=X$4,MAX(X$1:X822)+1,"")</f>
        <v/>
      </c>
      <c r="Y823" s="7" t="str">
        <f>IF($J823=Y$4,MAX(Y$1:Y822)+1,"")</f>
        <v/>
      </c>
      <c r="Z823" s="7" t="str">
        <f>IF($J823=Z$4,MAX(Z$1:Z822)+1,"")</f>
        <v/>
      </c>
      <c r="AA823" s="7" t="str">
        <f>IF($J823=AA$4,MAX(AA$1:AA822)+1,"")</f>
        <v/>
      </c>
      <c r="AB823" s="7" t="str">
        <f>IF($J823=AB$4,MAX(AB$1:AB822)+1,"")</f>
        <v/>
      </c>
      <c r="AC823" s="7" t="str">
        <f>IF($J823=AC$4,MAX(AC$1:AC822)+1,"")</f>
        <v/>
      </c>
      <c r="AD823" s="7" t="str">
        <f>IF($J823=AD$4,MAX(AD$1:AD822)+1,"")</f>
        <v/>
      </c>
      <c r="AE823" s="7" t="str">
        <f>IF($J823=AE$4,MAX(AE$1:AE822)+1,"")</f>
        <v/>
      </c>
      <c r="AF823" s="7" t="str">
        <f>IF($J823=AF$4,MAX(AF$1:AF822)+1,"")</f>
        <v/>
      </c>
      <c r="AG823" s="7" t="str">
        <f>IF($J823=AG$4,MAX(AG$1:AG822)+1,"")</f>
        <v/>
      </c>
      <c r="AH823" s="7" t="str">
        <f>IF($J823=AH$4,MAX(AH$1:AH822)+1,"")</f>
        <v/>
      </c>
      <c r="AI823" s="7" t="str">
        <f>IF($J823=AI$4,MAX(AI$1:AI822)+1,"")</f>
        <v/>
      </c>
      <c r="AJ823" s="7" t="str">
        <f>IF($J823=AJ$4,MAX(AJ$1:AJ822)+1,"")</f>
        <v/>
      </c>
      <c r="AK823" s="7" t="str">
        <f>IF($J823=AK$4,MAX(AK$1:AK822)+1,"")</f>
        <v/>
      </c>
      <c r="AL823" s="7" t="str">
        <f>IF($J823=AL$4,MAX(AL$1:AL822)+1,"")</f>
        <v/>
      </c>
      <c r="AM823" s="7" t="str">
        <f>IF($J823=AM$4,MAX(AM$1:AM822)+1,"")</f>
        <v/>
      </c>
      <c r="AN823" s="7" t="str">
        <f>IF($J823=AN$4,MAX(AN$1:AN822)+1,"")</f>
        <v/>
      </c>
      <c r="AO823" s="7" t="str">
        <f>IF($J823=AO$4,MAX(AO$1:AO822)+1,"")</f>
        <v/>
      </c>
      <c r="AP823" s="7" t="str">
        <f>IF($J823=AP$4,MAX(AP$1:AP822)+1,"")</f>
        <v/>
      </c>
      <c r="AQ823" s="7" t="str">
        <f>IF($J823=AQ$4,MAX(AQ$1:AQ822)+1,"")</f>
        <v/>
      </c>
      <c r="AR823" s="7" t="str">
        <f>IF($J823=AR$4,MAX(AR$1:AR822)+1,"")</f>
        <v/>
      </c>
      <c r="AS823" s="7" t="str">
        <f>IF($J823=AS$4,MAX(AS$1:AS822)+1,"")</f>
        <v/>
      </c>
      <c r="AT823" s="7" t="str">
        <f>IF($J823=AT$4,MAX(AT$1:AT822)+1,"")</f>
        <v/>
      </c>
      <c r="AU823" s="7" t="str">
        <f>IF($J823=AU$4,MAX(AU$1:AU822)+1,"")</f>
        <v/>
      </c>
      <c r="AV823" s="7" t="str">
        <f>IF($J823=AV$4,MAX(AV$1:AV822)+1,"")</f>
        <v/>
      </c>
      <c r="AW823" s="7" t="str">
        <f>IF($J823=AW$4,MAX(AW$1:AW822)+1,"")</f>
        <v/>
      </c>
      <c r="AX823" s="7" t="str">
        <f>IF($J823=AX$4,MAX(AX$1:AX822)+1,"")</f>
        <v/>
      </c>
      <c r="AY823" s="7" t="str">
        <f>IF($J823=AY$4,MAX(AY$1:AY822)+1,"")</f>
        <v/>
      </c>
      <c r="AZ823" s="7" t="str">
        <f>IF($J823=AZ$4,MAX(AZ$1:AZ822)+1,"")</f>
        <v/>
      </c>
      <c r="BA823" s="7" t="str">
        <f>IF($J823=BA$4,MAX(BA$1:BA822)+1,"")</f>
        <v/>
      </c>
      <c r="BB823" s="7" t="str">
        <f>IF($J823=BB$4,MAX(BB$1:BB822)+1,"")</f>
        <v/>
      </c>
      <c r="BC823" s="7" t="str">
        <f>IF($J823=BC$4,MAX(BC$1:BC822)+1,"")</f>
        <v/>
      </c>
      <c r="BD823" s="7" t="str">
        <f>IF($J823=BD$4,MAX(BD$1:BD822)+1,"")</f>
        <v/>
      </c>
      <c r="BE823" s="7" t="str">
        <f>IF($J823=BE$4,MAX(BE$1:BE822)+1,"")</f>
        <v/>
      </c>
      <c r="BF823" s="7" t="str">
        <f>IF($J823=BF$4,MAX(BF$1:BF822)+1,"")</f>
        <v/>
      </c>
      <c r="BG823" s="7" t="str">
        <f>IF($J823=BG$4,MAX(BG$1:BG822)+1,"")</f>
        <v/>
      </c>
      <c r="BH823" s="7" t="str">
        <f>IF($J823=BH$4,MAX(BH$1:BH822)+1,"")</f>
        <v/>
      </c>
      <c r="BI823" s="6">
        <f t="shared" si="52"/>
        <v>0</v>
      </c>
    </row>
    <row r="824" spans="1:61">
      <c r="A824" s="6" t="str">
        <f t="shared" si="54"/>
        <v>-</v>
      </c>
      <c r="B824" s="6" t="str">
        <f t="shared" si="53"/>
        <v>--0</v>
      </c>
      <c r="J824" s="7" t="str">
        <f>IF(K824='วิชา-ชั้นที่สอน'!$B$17,'วิชา-ชั้นที่สอน'!$A$17,IF(K824='วิชา-ชั้นที่สอน'!$B$18,'วิชา-ชั้นที่สอน'!$A$18,IF(K824='วิชา-ชั้นที่สอน'!$B$19,'วิชา-ชั้นที่สอน'!$A$19,IF(K824='วิชา-ชั้นที่สอน'!$B$20,'วิชา-ชั้นที่สอน'!$A$20,IF(K824='วิชา-ชั้นที่สอน'!$B$21,'วิชา-ชั้นที่สอน'!$A$21,IF(K824='วิชา-ชั้นที่สอน'!$B$22,'วิชา-ชั้นที่สอน'!$A$22,IF(K824='วิชา-ชั้นที่สอน'!$B$23,'วิชา-ชั้นที่สอน'!$A$23,"-")))))))</f>
        <v>-</v>
      </c>
      <c r="L824" s="7" t="str">
        <f>IF(J824=0,"",IF(J824="-","",IF(J824="","",VLOOKUP(J824,'วิชา-ชั้นที่สอน'!$A$3:$F$59,3,FALSE))))</f>
        <v/>
      </c>
      <c r="M824" s="7" t="str">
        <f>IF(L824=$M$4,MAX(M$1:$M823)+1,"")</f>
        <v/>
      </c>
      <c r="N824" s="7" t="str">
        <f>IF($L824=N$4,MAX(N$1:N823)+1,"")</f>
        <v/>
      </c>
      <c r="O824" s="7" t="str">
        <f>IF($L824=O$4,MAX(O$1:O823)+1,"")</f>
        <v/>
      </c>
      <c r="P824" s="7" t="str">
        <f>IF($L824=P$4,MAX(P$1:P823)+1,"")</f>
        <v/>
      </c>
      <c r="Q824" s="7" t="str">
        <f>IF($L824=Q$4,MAX(Q$1:Q823)+1,"")</f>
        <v/>
      </c>
      <c r="R824" s="7" t="str">
        <f>IF($L824=R$4,MAX(R$1:R823)+1,"")</f>
        <v/>
      </c>
      <c r="S824" s="7" t="str">
        <f>IF($L824=S$4,MAX(S$1:S823)+1,"")</f>
        <v/>
      </c>
      <c r="T824" s="7" t="str">
        <f>IF($L824=T$4,MAX(T$1:T823)+1,"")</f>
        <v/>
      </c>
      <c r="U824" s="7" t="str">
        <f>IF($L824=U$4,MAX(U$1:U823)+1,"")</f>
        <v/>
      </c>
      <c r="X824" s="7" t="str">
        <f>IF($J824=X$4,MAX(X$1:X823)+1,"")</f>
        <v/>
      </c>
      <c r="Y824" s="7" t="str">
        <f>IF($J824=Y$4,MAX(Y$1:Y823)+1,"")</f>
        <v/>
      </c>
      <c r="Z824" s="7" t="str">
        <f>IF($J824=Z$4,MAX(Z$1:Z823)+1,"")</f>
        <v/>
      </c>
      <c r="AA824" s="7" t="str">
        <f>IF($J824=AA$4,MAX(AA$1:AA823)+1,"")</f>
        <v/>
      </c>
      <c r="AB824" s="7" t="str">
        <f>IF($J824=AB$4,MAX(AB$1:AB823)+1,"")</f>
        <v/>
      </c>
      <c r="AC824" s="7" t="str">
        <f>IF($J824=AC$4,MAX(AC$1:AC823)+1,"")</f>
        <v/>
      </c>
      <c r="AD824" s="7" t="str">
        <f>IF($J824=AD$4,MAX(AD$1:AD823)+1,"")</f>
        <v/>
      </c>
      <c r="AE824" s="7" t="str">
        <f>IF($J824=AE$4,MAX(AE$1:AE823)+1,"")</f>
        <v/>
      </c>
      <c r="AF824" s="7" t="str">
        <f>IF($J824=AF$4,MAX(AF$1:AF823)+1,"")</f>
        <v/>
      </c>
      <c r="AG824" s="7" t="str">
        <f>IF($J824=AG$4,MAX(AG$1:AG823)+1,"")</f>
        <v/>
      </c>
      <c r="AH824" s="7" t="str">
        <f>IF($J824=AH$4,MAX(AH$1:AH823)+1,"")</f>
        <v/>
      </c>
      <c r="AI824" s="7" t="str">
        <f>IF($J824=AI$4,MAX(AI$1:AI823)+1,"")</f>
        <v/>
      </c>
      <c r="AJ824" s="7" t="str">
        <f>IF($J824=AJ$4,MAX(AJ$1:AJ823)+1,"")</f>
        <v/>
      </c>
      <c r="AK824" s="7" t="str">
        <f>IF($J824=AK$4,MAX(AK$1:AK823)+1,"")</f>
        <v/>
      </c>
      <c r="AL824" s="7" t="str">
        <f>IF($J824=AL$4,MAX(AL$1:AL823)+1,"")</f>
        <v/>
      </c>
      <c r="AM824" s="7" t="str">
        <f>IF($J824=AM$4,MAX(AM$1:AM823)+1,"")</f>
        <v/>
      </c>
      <c r="AN824" s="7" t="str">
        <f>IF($J824=AN$4,MAX(AN$1:AN823)+1,"")</f>
        <v/>
      </c>
      <c r="AO824" s="7" t="str">
        <f>IF($J824=AO$4,MAX(AO$1:AO823)+1,"")</f>
        <v/>
      </c>
      <c r="AP824" s="7" t="str">
        <f>IF($J824=AP$4,MAX(AP$1:AP823)+1,"")</f>
        <v/>
      </c>
      <c r="AQ824" s="7" t="str">
        <f>IF($J824=AQ$4,MAX(AQ$1:AQ823)+1,"")</f>
        <v/>
      </c>
      <c r="AR824" s="7" t="str">
        <f>IF($J824=AR$4,MAX(AR$1:AR823)+1,"")</f>
        <v/>
      </c>
      <c r="AS824" s="7" t="str">
        <f>IF($J824=AS$4,MAX(AS$1:AS823)+1,"")</f>
        <v/>
      </c>
      <c r="AT824" s="7" t="str">
        <f>IF($J824=AT$4,MAX(AT$1:AT823)+1,"")</f>
        <v/>
      </c>
      <c r="AU824" s="7" t="str">
        <f>IF($J824=AU$4,MAX(AU$1:AU823)+1,"")</f>
        <v/>
      </c>
      <c r="AV824" s="7" t="str">
        <f>IF($J824=AV$4,MAX(AV$1:AV823)+1,"")</f>
        <v/>
      </c>
      <c r="AW824" s="7" t="str">
        <f>IF($J824=AW$4,MAX(AW$1:AW823)+1,"")</f>
        <v/>
      </c>
      <c r="AX824" s="7" t="str">
        <f>IF($J824=AX$4,MAX(AX$1:AX823)+1,"")</f>
        <v/>
      </c>
      <c r="AY824" s="7" t="str">
        <f>IF($J824=AY$4,MAX(AY$1:AY823)+1,"")</f>
        <v/>
      </c>
      <c r="AZ824" s="7" t="str">
        <f>IF($J824=AZ$4,MAX(AZ$1:AZ823)+1,"")</f>
        <v/>
      </c>
      <c r="BA824" s="7" t="str">
        <f>IF($J824=BA$4,MAX(BA$1:BA823)+1,"")</f>
        <v/>
      </c>
      <c r="BB824" s="7" t="str">
        <f>IF($J824=BB$4,MAX(BB$1:BB823)+1,"")</f>
        <v/>
      </c>
      <c r="BC824" s="7" t="str">
        <f>IF($J824=BC$4,MAX(BC$1:BC823)+1,"")</f>
        <v/>
      </c>
      <c r="BD824" s="7" t="str">
        <f>IF($J824=BD$4,MAX(BD$1:BD823)+1,"")</f>
        <v/>
      </c>
      <c r="BE824" s="7" t="str">
        <f>IF($J824=BE$4,MAX(BE$1:BE823)+1,"")</f>
        <v/>
      </c>
      <c r="BF824" s="7" t="str">
        <f>IF($J824=BF$4,MAX(BF$1:BF823)+1,"")</f>
        <v/>
      </c>
      <c r="BG824" s="7" t="str">
        <f>IF($J824=BG$4,MAX(BG$1:BG823)+1,"")</f>
        <v/>
      </c>
      <c r="BH824" s="7" t="str">
        <f>IF($J824=BH$4,MAX(BH$1:BH823)+1,"")</f>
        <v/>
      </c>
      <c r="BI824" s="6">
        <f t="shared" si="52"/>
        <v>0</v>
      </c>
    </row>
    <row r="825" spans="1:61">
      <c r="A825" s="6" t="str">
        <f t="shared" si="54"/>
        <v>-</v>
      </c>
      <c r="B825" s="6" t="str">
        <f t="shared" si="53"/>
        <v>--0</v>
      </c>
      <c r="J825" s="7" t="str">
        <f>IF(K825='วิชา-ชั้นที่สอน'!$B$17,'วิชา-ชั้นที่สอน'!$A$17,IF(K825='วิชา-ชั้นที่สอน'!$B$18,'วิชา-ชั้นที่สอน'!$A$18,IF(K825='วิชา-ชั้นที่สอน'!$B$19,'วิชา-ชั้นที่สอน'!$A$19,IF(K825='วิชา-ชั้นที่สอน'!$B$20,'วิชา-ชั้นที่สอน'!$A$20,IF(K825='วิชา-ชั้นที่สอน'!$B$21,'วิชา-ชั้นที่สอน'!$A$21,IF(K825='วิชา-ชั้นที่สอน'!$B$22,'วิชา-ชั้นที่สอน'!$A$22,IF(K825='วิชา-ชั้นที่สอน'!$B$23,'วิชา-ชั้นที่สอน'!$A$23,"-")))))))</f>
        <v>-</v>
      </c>
      <c r="L825" s="7" t="str">
        <f>IF(J825=0,"",IF(J825="-","",IF(J825="","",VLOOKUP(J825,'วิชา-ชั้นที่สอน'!$A$3:$F$59,3,FALSE))))</f>
        <v/>
      </c>
      <c r="M825" s="7" t="str">
        <f>IF(L825=$M$4,MAX(M$1:$M824)+1,"")</f>
        <v/>
      </c>
      <c r="N825" s="7" t="str">
        <f>IF($L825=N$4,MAX(N$1:N824)+1,"")</f>
        <v/>
      </c>
      <c r="O825" s="7" t="str">
        <f>IF($L825=O$4,MAX(O$1:O824)+1,"")</f>
        <v/>
      </c>
      <c r="P825" s="7" t="str">
        <f>IF($L825=P$4,MAX(P$1:P824)+1,"")</f>
        <v/>
      </c>
      <c r="Q825" s="7" t="str">
        <f>IF($L825=Q$4,MAX(Q$1:Q824)+1,"")</f>
        <v/>
      </c>
      <c r="R825" s="7" t="str">
        <f>IF($L825=R$4,MAX(R$1:R824)+1,"")</f>
        <v/>
      </c>
      <c r="S825" s="7" t="str">
        <f>IF($L825=S$4,MAX(S$1:S824)+1,"")</f>
        <v/>
      </c>
      <c r="T825" s="7" t="str">
        <f>IF($L825=T$4,MAX(T$1:T824)+1,"")</f>
        <v/>
      </c>
      <c r="U825" s="7" t="str">
        <f>IF($L825=U$4,MAX(U$1:U824)+1,"")</f>
        <v/>
      </c>
      <c r="X825" s="7" t="str">
        <f>IF($J825=X$4,MAX(X$1:X824)+1,"")</f>
        <v/>
      </c>
      <c r="Y825" s="7" t="str">
        <f>IF($J825=Y$4,MAX(Y$1:Y824)+1,"")</f>
        <v/>
      </c>
      <c r="Z825" s="7" t="str">
        <f>IF($J825=Z$4,MAX(Z$1:Z824)+1,"")</f>
        <v/>
      </c>
      <c r="AA825" s="7" t="str">
        <f>IF($J825=AA$4,MAX(AA$1:AA824)+1,"")</f>
        <v/>
      </c>
      <c r="AB825" s="7" t="str">
        <f>IF($J825=AB$4,MAX(AB$1:AB824)+1,"")</f>
        <v/>
      </c>
      <c r="AC825" s="7" t="str">
        <f>IF($J825=AC$4,MAX(AC$1:AC824)+1,"")</f>
        <v/>
      </c>
      <c r="AD825" s="7" t="str">
        <f>IF($J825=AD$4,MAX(AD$1:AD824)+1,"")</f>
        <v/>
      </c>
      <c r="AE825" s="7" t="str">
        <f>IF($J825=AE$4,MAX(AE$1:AE824)+1,"")</f>
        <v/>
      </c>
      <c r="AF825" s="7" t="str">
        <f>IF($J825=AF$4,MAX(AF$1:AF824)+1,"")</f>
        <v/>
      </c>
      <c r="AG825" s="7" t="str">
        <f>IF($J825=AG$4,MAX(AG$1:AG824)+1,"")</f>
        <v/>
      </c>
      <c r="AH825" s="7" t="str">
        <f>IF($J825=AH$4,MAX(AH$1:AH824)+1,"")</f>
        <v/>
      </c>
      <c r="AI825" s="7" t="str">
        <f>IF($J825=AI$4,MAX(AI$1:AI824)+1,"")</f>
        <v/>
      </c>
      <c r="AJ825" s="7" t="str">
        <f>IF($J825=AJ$4,MAX(AJ$1:AJ824)+1,"")</f>
        <v/>
      </c>
      <c r="AK825" s="7" t="str">
        <f>IF($J825=AK$4,MAX(AK$1:AK824)+1,"")</f>
        <v/>
      </c>
      <c r="AL825" s="7" t="str">
        <f>IF($J825=AL$4,MAX(AL$1:AL824)+1,"")</f>
        <v/>
      </c>
      <c r="AM825" s="7" t="str">
        <f>IF($J825=AM$4,MAX(AM$1:AM824)+1,"")</f>
        <v/>
      </c>
      <c r="AN825" s="7" t="str">
        <f>IF($J825=AN$4,MAX(AN$1:AN824)+1,"")</f>
        <v/>
      </c>
      <c r="AO825" s="7" t="str">
        <f>IF($J825=AO$4,MAX(AO$1:AO824)+1,"")</f>
        <v/>
      </c>
      <c r="AP825" s="7" t="str">
        <f>IF($J825=AP$4,MAX(AP$1:AP824)+1,"")</f>
        <v/>
      </c>
      <c r="AQ825" s="7" t="str">
        <f>IF($J825=AQ$4,MAX(AQ$1:AQ824)+1,"")</f>
        <v/>
      </c>
      <c r="AR825" s="7" t="str">
        <f>IF($J825=AR$4,MAX(AR$1:AR824)+1,"")</f>
        <v/>
      </c>
      <c r="AS825" s="7" t="str">
        <f>IF($J825=AS$4,MAX(AS$1:AS824)+1,"")</f>
        <v/>
      </c>
      <c r="AT825" s="7" t="str">
        <f>IF($J825=AT$4,MAX(AT$1:AT824)+1,"")</f>
        <v/>
      </c>
      <c r="AU825" s="7" t="str">
        <f>IF($J825=AU$4,MAX(AU$1:AU824)+1,"")</f>
        <v/>
      </c>
      <c r="AV825" s="7" t="str">
        <f>IF($J825=AV$4,MAX(AV$1:AV824)+1,"")</f>
        <v/>
      </c>
      <c r="AW825" s="7" t="str">
        <f>IF($J825=AW$4,MAX(AW$1:AW824)+1,"")</f>
        <v/>
      </c>
      <c r="AX825" s="7" t="str">
        <f>IF($J825=AX$4,MAX(AX$1:AX824)+1,"")</f>
        <v/>
      </c>
      <c r="AY825" s="7" t="str">
        <f>IF($J825=AY$4,MAX(AY$1:AY824)+1,"")</f>
        <v/>
      </c>
      <c r="AZ825" s="7" t="str">
        <f>IF($J825=AZ$4,MAX(AZ$1:AZ824)+1,"")</f>
        <v/>
      </c>
      <c r="BA825" s="7" t="str">
        <f>IF($J825=BA$4,MAX(BA$1:BA824)+1,"")</f>
        <v/>
      </c>
      <c r="BB825" s="7" t="str">
        <f>IF($J825=BB$4,MAX(BB$1:BB824)+1,"")</f>
        <v/>
      </c>
      <c r="BC825" s="7" t="str">
        <f>IF($J825=BC$4,MAX(BC$1:BC824)+1,"")</f>
        <v/>
      </c>
      <c r="BD825" s="7" t="str">
        <f>IF($J825=BD$4,MAX(BD$1:BD824)+1,"")</f>
        <v/>
      </c>
      <c r="BE825" s="7" t="str">
        <f>IF($J825=BE$4,MAX(BE$1:BE824)+1,"")</f>
        <v/>
      </c>
      <c r="BF825" s="7" t="str">
        <f>IF($J825=BF$4,MAX(BF$1:BF824)+1,"")</f>
        <v/>
      </c>
      <c r="BG825" s="7" t="str">
        <f>IF($J825=BG$4,MAX(BG$1:BG824)+1,"")</f>
        <v/>
      </c>
      <c r="BH825" s="7" t="str">
        <f>IF($J825=BH$4,MAX(BH$1:BH824)+1,"")</f>
        <v/>
      </c>
      <c r="BI825" s="6">
        <f t="shared" si="52"/>
        <v>0</v>
      </c>
    </row>
    <row r="826" spans="1:61">
      <c r="A826" s="6" t="str">
        <f t="shared" si="54"/>
        <v>-</v>
      </c>
      <c r="B826" s="6" t="str">
        <f t="shared" si="53"/>
        <v>--0</v>
      </c>
      <c r="J826" s="7" t="str">
        <f>IF(K826='วิชา-ชั้นที่สอน'!$B$17,'วิชา-ชั้นที่สอน'!$A$17,IF(K826='วิชา-ชั้นที่สอน'!$B$18,'วิชา-ชั้นที่สอน'!$A$18,IF(K826='วิชา-ชั้นที่สอน'!$B$19,'วิชา-ชั้นที่สอน'!$A$19,IF(K826='วิชา-ชั้นที่สอน'!$B$20,'วิชา-ชั้นที่สอน'!$A$20,IF(K826='วิชา-ชั้นที่สอน'!$B$21,'วิชา-ชั้นที่สอน'!$A$21,IF(K826='วิชา-ชั้นที่สอน'!$B$22,'วิชา-ชั้นที่สอน'!$A$22,IF(K826='วิชา-ชั้นที่สอน'!$B$23,'วิชา-ชั้นที่สอน'!$A$23,"-")))))))</f>
        <v>-</v>
      </c>
      <c r="L826" s="7" t="str">
        <f>IF(J826=0,"",IF(J826="-","",IF(J826="","",VLOOKUP(J826,'วิชา-ชั้นที่สอน'!$A$3:$F$59,3,FALSE))))</f>
        <v/>
      </c>
      <c r="M826" s="7" t="str">
        <f>IF(L826=$M$4,MAX(M$1:$M825)+1,"")</f>
        <v/>
      </c>
      <c r="N826" s="7" t="str">
        <f>IF($L826=N$4,MAX(N$1:N825)+1,"")</f>
        <v/>
      </c>
      <c r="O826" s="7" t="str">
        <f>IF($L826=O$4,MAX(O$1:O825)+1,"")</f>
        <v/>
      </c>
      <c r="P826" s="7" t="str">
        <f>IF($L826=P$4,MAX(P$1:P825)+1,"")</f>
        <v/>
      </c>
      <c r="Q826" s="7" t="str">
        <f>IF($L826=Q$4,MAX(Q$1:Q825)+1,"")</f>
        <v/>
      </c>
      <c r="R826" s="7" t="str">
        <f>IF($L826=R$4,MAX(R$1:R825)+1,"")</f>
        <v/>
      </c>
      <c r="S826" s="7" t="str">
        <f>IF($L826=S$4,MAX(S$1:S825)+1,"")</f>
        <v/>
      </c>
      <c r="T826" s="7" t="str">
        <f>IF($L826=T$4,MAX(T$1:T825)+1,"")</f>
        <v/>
      </c>
      <c r="U826" s="7" t="str">
        <f>IF($L826=U$4,MAX(U$1:U825)+1,"")</f>
        <v/>
      </c>
      <c r="X826" s="7" t="str">
        <f>IF($J826=X$4,MAX(X$1:X825)+1,"")</f>
        <v/>
      </c>
      <c r="Y826" s="7" t="str">
        <f>IF($J826=Y$4,MAX(Y$1:Y825)+1,"")</f>
        <v/>
      </c>
      <c r="Z826" s="7" t="str">
        <f>IF($J826=Z$4,MAX(Z$1:Z825)+1,"")</f>
        <v/>
      </c>
      <c r="AA826" s="7" t="str">
        <f>IF($J826=AA$4,MAX(AA$1:AA825)+1,"")</f>
        <v/>
      </c>
      <c r="AB826" s="7" t="str">
        <f>IF($J826=AB$4,MAX(AB$1:AB825)+1,"")</f>
        <v/>
      </c>
      <c r="AC826" s="7" t="str">
        <f>IF($J826=AC$4,MAX(AC$1:AC825)+1,"")</f>
        <v/>
      </c>
      <c r="AD826" s="7" t="str">
        <f>IF($J826=AD$4,MAX(AD$1:AD825)+1,"")</f>
        <v/>
      </c>
      <c r="AE826" s="7" t="str">
        <f>IF($J826=AE$4,MAX(AE$1:AE825)+1,"")</f>
        <v/>
      </c>
      <c r="AF826" s="7" t="str">
        <f>IF($J826=AF$4,MAX(AF$1:AF825)+1,"")</f>
        <v/>
      </c>
      <c r="AG826" s="7" t="str">
        <f>IF($J826=AG$4,MAX(AG$1:AG825)+1,"")</f>
        <v/>
      </c>
      <c r="AH826" s="7" t="str">
        <f>IF($J826=AH$4,MAX(AH$1:AH825)+1,"")</f>
        <v/>
      </c>
      <c r="AI826" s="7" t="str">
        <f>IF($J826=AI$4,MAX(AI$1:AI825)+1,"")</f>
        <v/>
      </c>
      <c r="AJ826" s="7" t="str">
        <f>IF($J826=AJ$4,MAX(AJ$1:AJ825)+1,"")</f>
        <v/>
      </c>
      <c r="AK826" s="7" t="str">
        <f>IF($J826=AK$4,MAX(AK$1:AK825)+1,"")</f>
        <v/>
      </c>
      <c r="AL826" s="7" t="str">
        <f>IF($J826=AL$4,MAX(AL$1:AL825)+1,"")</f>
        <v/>
      </c>
      <c r="AM826" s="7" t="str">
        <f>IF($J826=AM$4,MAX(AM$1:AM825)+1,"")</f>
        <v/>
      </c>
      <c r="AN826" s="7" t="str">
        <f>IF($J826=AN$4,MAX(AN$1:AN825)+1,"")</f>
        <v/>
      </c>
      <c r="AO826" s="7" t="str">
        <f>IF($J826=AO$4,MAX(AO$1:AO825)+1,"")</f>
        <v/>
      </c>
      <c r="AP826" s="7" t="str">
        <f>IF($J826=AP$4,MAX(AP$1:AP825)+1,"")</f>
        <v/>
      </c>
      <c r="AQ826" s="7" t="str">
        <f>IF($J826=AQ$4,MAX(AQ$1:AQ825)+1,"")</f>
        <v/>
      </c>
      <c r="AR826" s="7" t="str">
        <f>IF($J826=AR$4,MAX(AR$1:AR825)+1,"")</f>
        <v/>
      </c>
      <c r="AS826" s="7" t="str">
        <f>IF($J826=AS$4,MAX(AS$1:AS825)+1,"")</f>
        <v/>
      </c>
      <c r="AT826" s="7" t="str">
        <f>IF($J826=AT$4,MAX(AT$1:AT825)+1,"")</f>
        <v/>
      </c>
      <c r="AU826" s="7" t="str">
        <f>IF($J826=AU$4,MAX(AU$1:AU825)+1,"")</f>
        <v/>
      </c>
      <c r="AV826" s="7" t="str">
        <f>IF($J826=AV$4,MAX(AV$1:AV825)+1,"")</f>
        <v/>
      </c>
      <c r="AW826" s="7" t="str">
        <f>IF($J826=AW$4,MAX(AW$1:AW825)+1,"")</f>
        <v/>
      </c>
      <c r="AX826" s="7" t="str">
        <f>IF($J826=AX$4,MAX(AX$1:AX825)+1,"")</f>
        <v/>
      </c>
      <c r="AY826" s="7" t="str">
        <f>IF($J826=AY$4,MAX(AY$1:AY825)+1,"")</f>
        <v/>
      </c>
      <c r="AZ826" s="7" t="str">
        <f>IF($J826=AZ$4,MAX(AZ$1:AZ825)+1,"")</f>
        <v/>
      </c>
      <c r="BA826" s="7" t="str">
        <f>IF($J826=BA$4,MAX(BA$1:BA825)+1,"")</f>
        <v/>
      </c>
      <c r="BB826" s="7" t="str">
        <f>IF($J826=BB$4,MAX(BB$1:BB825)+1,"")</f>
        <v/>
      </c>
      <c r="BC826" s="7" t="str">
        <f>IF($J826=BC$4,MAX(BC$1:BC825)+1,"")</f>
        <v/>
      </c>
      <c r="BD826" s="7" t="str">
        <f>IF($J826=BD$4,MAX(BD$1:BD825)+1,"")</f>
        <v/>
      </c>
      <c r="BE826" s="7" t="str">
        <f>IF($J826=BE$4,MAX(BE$1:BE825)+1,"")</f>
        <v/>
      </c>
      <c r="BF826" s="7" t="str">
        <f>IF($J826=BF$4,MAX(BF$1:BF825)+1,"")</f>
        <v/>
      </c>
      <c r="BG826" s="7" t="str">
        <f>IF($J826=BG$4,MAX(BG$1:BG825)+1,"")</f>
        <v/>
      </c>
      <c r="BH826" s="7" t="str">
        <f>IF($J826=BH$4,MAX(BH$1:BH825)+1,"")</f>
        <v/>
      </c>
      <c r="BI826" s="6">
        <f t="shared" si="52"/>
        <v>0</v>
      </c>
    </row>
    <row r="827" spans="1:61">
      <c r="A827" s="6" t="str">
        <f t="shared" si="54"/>
        <v>-</v>
      </c>
      <c r="B827" s="6" t="str">
        <f t="shared" si="53"/>
        <v>--0</v>
      </c>
      <c r="J827" s="7" t="str">
        <f>IF(K827='วิชา-ชั้นที่สอน'!$B$17,'วิชา-ชั้นที่สอน'!$A$17,IF(K827='วิชา-ชั้นที่สอน'!$B$18,'วิชา-ชั้นที่สอน'!$A$18,IF(K827='วิชา-ชั้นที่สอน'!$B$19,'วิชา-ชั้นที่สอน'!$A$19,IF(K827='วิชา-ชั้นที่สอน'!$B$20,'วิชา-ชั้นที่สอน'!$A$20,IF(K827='วิชา-ชั้นที่สอน'!$B$21,'วิชา-ชั้นที่สอน'!$A$21,IF(K827='วิชา-ชั้นที่สอน'!$B$22,'วิชา-ชั้นที่สอน'!$A$22,IF(K827='วิชา-ชั้นที่สอน'!$B$23,'วิชา-ชั้นที่สอน'!$A$23,"-")))))))</f>
        <v>-</v>
      </c>
      <c r="L827" s="7" t="str">
        <f>IF(J827=0,"",IF(J827="-","",IF(J827="","",VLOOKUP(J827,'วิชา-ชั้นที่สอน'!$A$3:$F$59,3,FALSE))))</f>
        <v/>
      </c>
      <c r="M827" s="7" t="str">
        <f>IF(L827=$M$4,MAX(M$1:$M826)+1,"")</f>
        <v/>
      </c>
      <c r="N827" s="7" t="str">
        <f>IF($L827=N$4,MAX(N$1:N826)+1,"")</f>
        <v/>
      </c>
      <c r="O827" s="7" t="str">
        <f>IF($L827=O$4,MAX(O$1:O826)+1,"")</f>
        <v/>
      </c>
      <c r="P827" s="7" t="str">
        <f>IF($L827=P$4,MAX(P$1:P826)+1,"")</f>
        <v/>
      </c>
      <c r="Q827" s="7" t="str">
        <f>IF($L827=Q$4,MAX(Q$1:Q826)+1,"")</f>
        <v/>
      </c>
      <c r="R827" s="7" t="str">
        <f>IF($L827=R$4,MAX(R$1:R826)+1,"")</f>
        <v/>
      </c>
      <c r="S827" s="7" t="str">
        <f>IF($L827=S$4,MAX(S$1:S826)+1,"")</f>
        <v/>
      </c>
      <c r="T827" s="7" t="str">
        <f>IF($L827=T$4,MAX(T$1:T826)+1,"")</f>
        <v/>
      </c>
      <c r="U827" s="7" t="str">
        <f>IF($L827=U$4,MAX(U$1:U826)+1,"")</f>
        <v/>
      </c>
      <c r="X827" s="7" t="str">
        <f>IF($J827=X$4,MAX(X$1:X826)+1,"")</f>
        <v/>
      </c>
      <c r="Y827" s="7" t="str">
        <f>IF($J827=Y$4,MAX(Y$1:Y826)+1,"")</f>
        <v/>
      </c>
      <c r="Z827" s="7" t="str">
        <f>IF($J827=Z$4,MAX(Z$1:Z826)+1,"")</f>
        <v/>
      </c>
      <c r="AA827" s="7" t="str">
        <f>IF($J827=AA$4,MAX(AA$1:AA826)+1,"")</f>
        <v/>
      </c>
      <c r="AB827" s="7" t="str">
        <f>IF($J827=AB$4,MAX(AB$1:AB826)+1,"")</f>
        <v/>
      </c>
      <c r="AC827" s="7" t="str">
        <f>IF($J827=AC$4,MAX(AC$1:AC826)+1,"")</f>
        <v/>
      </c>
      <c r="AD827" s="7" t="str">
        <f>IF($J827=AD$4,MAX(AD$1:AD826)+1,"")</f>
        <v/>
      </c>
      <c r="AE827" s="7" t="str">
        <f>IF($J827=AE$4,MAX(AE$1:AE826)+1,"")</f>
        <v/>
      </c>
      <c r="AF827" s="7" t="str">
        <f>IF($J827=AF$4,MAX(AF$1:AF826)+1,"")</f>
        <v/>
      </c>
      <c r="AG827" s="7" t="str">
        <f>IF($J827=AG$4,MAX(AG$1:AG826)+1,"")</f>
        <v/>
      </c>
      <c r="AH827" s="7" t="str">
        <f>IF($J827=AH$4,MAX(AH$1:AH826)+1,"")</f>
        <v/>
      </c>
      <c r="AI827" s="7" t="str">
        <f>IF($J827=AI$4,MAX(AI$1:AI826)+1,"")</f>
        <v/>
      </c>
      <c r="AJ827" s="7" t="str">
        <f>IF($J827=AJ$4,MAX(AJ$1:AJ826)+1,"")</f>
        <v/>
      </c>
      <c r="AK827" s="7" t="str">
        <f>IF($J827=AK$4,MAX(AK$1:AK826)+1,"")</f>
        <v/>
      </c>
      <c r="AL827" s="7" t="str">
        <f>IF($J827=AL$4,MAX(AL$1:AL826)+1,"")</f>
        <v/>
      </c>
      <c r="AM827" s="7" t="str">
        <f>IF($J827=AM$4,MAX(AM$1:AM826)+1,"")</f>
        <v/>
      </c>
      <c r="AN827" s="7" t="str">
        <f>IF($J827=AN$4,MAX(AN$1:AN826)+1,"")</f>
        <v/>
      </c>
      <c r="AO827" s="7" t="str">
        <f>IF($J827=AO$4,MAX(AO$1:AO826)+1,"")</f>
        <v/>
      </c>
      <c r="AP827" s="7" t="str">
        <f>IF($J827=AP$4,MAX(AP$1:AP826)+1,"")</f>
        <v/>
      </c>
      <c r="AQ827" s="7" t="str">
        <f>IF($J827=AQ$4,MAX(AQ$1:AQ826)+1,"")</f>
        <v/>
      </c>
      <c r="AR827" s="7" t="str">
        <f>IF($J827=AR$4,MAX(AR$1:AR826)+1,"")</f>
        <v/>
      </c>
      <c r="AS827" s="7" t="str">
        <f>IF($J827=AS$4,MAX(AS$1:AS826)+1,"")</f>
        <v/>
      </c>
      <c r="AT827" s="7" t="str">
        <f>IF($J827=AT$4,MAX(AT$1:AT826)+1,"")</f>
        <v/>
      </c>
      <c r="AU827" s="7" t="str">
        <f>IF($J827=AU$4,MAX(AU$1:AU826)+1,"")</f>
        <v/>
      </c>
      <c r="AV827" s="7" t="str">
        <f>IF($J827=AV$4,MAX(AV$1:AV826)+1,"")</f>
        <v/>
      </c>
      <c r="AW827" s="7" t="str">
        <f>IF($J827=AW$4,MAX(AW$1:AW826)+1,"")</f>
        <v/>
      </c>
      <c r="AX827" s="7" t="str">
        <f>IF($J827=AX$4,MAX(AX$1:AX826)+1,"")</f>
        <v/>
      </c>
      <c r="AY827" s="7" t="str">
        <f>IF($J827=AY$4,MAX(AY$1:AY826)+1,"")</f>
        <v/>
      </c>
      <c r="AZ827" s="7" t="str">
        <f>IF($J827=AZ$4,MAX(AZ$1:AZ826)+1,"")</f>
        <v/>
      </c>
      <c r="BA827" s="7" t="str">
        <f>IF($J827=BA$4,MAX(BA$1:BA826)+1,"")</f>
        <v/>
      </c>
      <c r="BB827" s="7" t="str">
        <f>IF($J827=BB$4,MAX(BB$1:BB826)+1,"")</f>
        <v/>
      </c>
      <c r="BC827" s="7" t="str">
        <f>IF($J827=BC$4,MAX(BC$1:BC826)+1,"")</f>
        <v/>
      </c>
      <c r="BD827" s="7" t="str">
        <f>IF($J827=BD$4,MAX(BD$1:BD826)+1,"")</f>
        <v/>
      </c>
      <c r="BE827" s="7" t="str">
        <f>IF($J827=BE$4,MAX(BE$1:BE826)+1,"")</f>
        <v/>
      </c>
      <c r="BF827" s="7" t="str">
        <f>IF($J827=BF$4,MAX(BF$1:BF826)+1,"")</f>
        <v/>
      </c>
      <c r="BG827" s="7" t="str">
        <f>IF($J827=BG$4,MAX(BG$1:BG826)+1,"")</f>
        <v/>
      </c>
      <c r="BH827" s="7" t="str">
        <f>IF($J827=BH$4,MAX(BH$1:BH826)+1,"")</f>
        <v/>
      </c>
      <c r="BI827" s="6">
        <f t="shared" si="52"/>
        <v>0</v>
      </c>
    </row>
    <row r="828" spans="1:61">
      <c r="A828" s="6" t="str">
        <f t="shared" si="54"/>
        <v>-</v>
      </c>
      <c r="B828" s="6" t="str">
        <f t="shared" si="53"/>
        <v>--0</v>
      </c>
      <c r="J828" s="7" t="str">
        <f>IF(K828='วิชา-ชั้นที่สอน'!$B$17,'วิชา-ชั้นที่สอน'!$A$17,IF(K828='วิชา-ชั้นที่สอน'!$B$18,'วิชา-ชั้นที่สอน'!$A$18,IF(K828='วิชา-ชั้นที่สอน'!$B$19,'วิชา-ชั้นที่สอน'!$A$19,IF(K828='วิชา-ชั้นที่สอน'!$B$20,'วิชา-ชั้นที่สอน'!$A$20,IF(K828='วิชา-ชั้นที่สอน'!$B$21,'วิชา-ชั้นที่สอน'!$A$21,IF(K828='วิชา-ชั้นที่สอน'!$B$22,'วิชา-ชั้นที่สอน'!$A$22,IF(K828='วิชา-ชั้นที่สอน'!$B$23,'วิชา-ชั้นที่สอน'!$A$23,"-")))))))</f>
        <v>-</v>
      </c>
      <c r="L828" s="7" t="str">
        <f>IF(J828=0,"",IF(J828="-","",IF(J828="","",VLOOKUP(J828,'วิชา-ชั้นที่สอน'!$A$3:$F$59,3,FALSE))))</f>
        <v/>
      </c>
      <c r="M828" s="7" t="str">
        <f>IF(L828=$M$4,MAX(M$1:$M827)+1,"")</f>
        <v/>
      </c>
      <c r="N828" s="7" t="str">
        <f>IF($L828=N$4,MAX(N$1:N827)+1,"")</f>
        <v/>
      </c>
      <c r="O828" s="7" t="str">
        <f>IF($L828=O$4,MAX(O$1:O827)+1,"")</f>
        <v/>
      </c>
      <c r="P828" s="7" t="str">
        <f>IF($L828=P$4,MAX(P$1:P827)+1,"")</f>
        <v/>
      </c>
      <c r="Q828" s="7" t="str">
        <f>IF($L828=Q$4,MAX(Q$1:Q827)+1,"")</f>
        <v/>
      </c>
      <c r="R828" s="7" t="str">
        <f>IF($L828=R$4,MAX(R$1:R827)+1,"")</f>
        <v/>
      </c>
      <c r="S828" s="7" t="str">
        <f>IF($L828=S$4,MAX(S$1:S827)+1,"")</f>
        <v/>
      </c>
      <c r="T828" s="7" t="str">
        <f>IF($L828=T$4,MAX(T$1:T827)+1,"")</f>
        <v/>
      </c>
      <c r="U828" s="7" t="str">
        <f>IF($L828=U$4,MAX(U$1:U827)+1,"")</f>
        <v/>
      </c>
      <c r="X828" s="7" t="str">
        <f>IF($J828=X$4,MAX(X$1:X827)+1,"")</f>
        <v/>
      </c>
      <c r="Y828" s="7" t="str">
        <f>IF($J828=Y$4,MAX(Y$1:Y827)+1,"")</f>
        <v/>
      </c>
      <c r="Z828" s="7" t="str">
        <f>IF($J828=Z$4,MAX(Z$1:Z827)+1,"")</f>
        <v/>
      </c>
      <c r="AA828" s="7" t="str">
        <f>IF($J828=AA$4,MAX(AA$1:AA827)+1,"")</f>
        <v/>
      </c>
      <c r="AB828" s="7" t="str">
        <f>IF($J828=AB$4,MAX(AB$1:AB827)+1,"")</f>
        <v/>
      </c>
      <c r="AC828" s="7" t="str">
        <f>IF($J828=AC$4,MAX(AC$1:AC827)+1,"")</f>
        <v/>
      </c>
      <c r="AD828" s="7" t="str">
        <f>IF($J828=AD$4,MAX(AD$1:AD827)+1,"")</f>
        <v/>
      </c>
      <c r="AE828" s="7" t="str">
        <f>IF($J828=AE$4,MAX(AE$1:AE827)+1,"")</f>
        <v/>
      </c>
      <c r="AF828" s="7" t="str">
        <f>IF($J828=AF$4,MAX(AF$1:AF827)+1,"")</f>
        <v/>
      </c>
      <c r="AG828" s="7" t="str">
        <f>IF($J828=AG$4,MAX(AG$1:AG827)+1,"")</f>
        <v/>
      </c>
      <c r="AH828" s="7" t="str">
        <f>IF($J828=AH$4,MAX(AH$1:AH827)+1,"")</f>
        <v/>
      </c>
      <c r="AI828" s="7" t="str">
        <f>IF($J828=AI$4,MAX(AI$1:AI827)+1,"")</f>
        <v/>
      </c>
      <c r="AJ828" s="7" t="str">
        <f>IF($J828=AJ$4,MAX(AJ$1:AJ827)+1,"")</f>
        <v/>
      </c>
      <c r="AK828" s="7" t="str">
        <f>IF($J828=AK$4,MAX(AK$1:AK827)+1,"")</f>
        <v/>
      </c>
      <c r="AL828" s="7" t="str">
        <f>IF($J828=AL$4,MAX(AL$1:AL827)+1,"")</f>
        <v/>
      </c>
      <c r="AM828" s="7" t="str">
        <f>IF($J828=AM$4,MAX(AM$1:AM827)+1,"")</f>
        <v/>
      </c>
      <c r="AN828" s="7" t="str">
        <f>IF($J828=AN$4,MAX(AN$1:AN827)+1,"")</f>
        <v/>
      </c>
      <c r="AO828" s="7" t="str">
        <f>IF($J828=AO$4,MAX(AO$1:AO827)+1,"")</f>
        <v/>
      </c>
      <c r="AP828" s="7" t="str">
        <f>IF($J828=AP$4,MAX(AP$1:AP827)+1,"")</f>
        <v/>
      </c>
      <c r="AQ828" s="7" t="str">
        <f>IF($J828=AQ$4,MAX(AQ$1:AQ827)+1,"")</f>
        <v/>
      </c>
      <c r="AR828" s="7" t="str">
        <f>IF($J828=AR$4,MAX(AR$1:AR827)+1,"")</f>
        <v/>
      </c>
      <c r="AS828" s="7" t="str">
        <f>IF($J828=AS$4,MAX(AS$1:AS827)+1,"")</f>
        <v/>
      </c>
      <c r="AT828" s="7" t="str">
        <f>IF($J828=AT$4,MAX(AT$1:AT827)+1,"")</f>
        <v/>
      </c>
      <c r="AU828" s="7" t="str">
        <f>IF($J828=AU$4,MAX(AU$1:AU827)+1,"")</f>
        <v/>
      </c>
      <c r="AV828" s="7" t="str">
        <f>IF($J828=AV$4,MAX(AV$1:AV827)+1,"")</f>
        <v/>
      </c>
      <c r="AW828" s="7" t="str">
        <f>IF($J828=AW$4,MAX(AW$1:AW827)+1,"")</f>
        <v/>
      </c>
      <c r="AX828" s="7" t="str">
        <f>IF($J828=AX$4,MAX(AX$1:AX827)+1,"")</f>
        <v/>
      </c>
      <c r="AY828" s="7" t="str">
        <f>IF($J828=AY$4,MAX(AY$1:AY827)+1,"")</f>
        <v/>
      </c>
      <c r="AZ828" s="7" t="str">
        <f>IF($J828=AZ$4,MAX(AZ$1:AZ827)+1,"")</f>
        <v/>
      </c>
      <c r="BA828" s="7" t="str">
        <f>IF($J828=BA$4,MAX(BA$1:BA827)+1,"")</f>
        <v/>
      </c>
      <c r="BB828" s="7" t="str">
        <f>IF($J828=BB$4,MAX(BB$1:BB827)+1,"")</f>
        <v/>
      </c>
      <c r="BC828" s="7" t="str">
        <f>IF($J828=BC$4,MAX(BC$1:BC827)+1,"")</f>
        <v/>
      </c>
      <c r="BD828" s="7" t="str">
        <f>IF($J828=BD$4,MAX(BD$1:BD827)+1,"")</f>
        <v/>
      </c>
      <c r="BE828" s="7" t="str">
        <f>IF($J828=BE$4,MAX(BE$1:BE827)+1,"")</f>
        <v/>
      </c>
      <c r="BF828" s="7" t="str">
        <f>IF($J828=BF$4,MAX(BF$1:BF827)+1,"")</f>
        <v/>
      </c>
      <c r="BG828" s="7" t="str">
        <f>IF($J828=BG$4,MAX(BG$1:BG827)+1,"")</f>
        <v/>
      </c>
      <c r="BH828" s="7" t="str">
        <f>IF($J828=BH$4,MAX(BH$1:BH827)+1,"")</f>
        <v/>
      </c>
      <c r="BI828" s="6">
        <f t="shared" si="52"/>
        <v>0</v>
      </c>
    </row>
    <row r="829" spans="1:61">
      <c r="A829" s="6" t="str">
        <f t="shared" si="54"/>
        <v>-</v>
      </c>
      <c r="B829" s="6" t="str">
        <f t="shared" si="53"/>
        <v>--0</v>
      </c>
      <c r="J829" s="7" t="str">
        <f>IF(K829='วิชา-ชั้นที่สอน'!$B$17,'วิชา-ชั้นที่สอน'!$A$17,IF(K829='วิชา-ชั้นที่สอน'!$B$18,'วิชา-ชั้นที่สอน'!$A$18,IF(K829='วิชา-ชั้นที่สอน'!$B$19,'วิชา-ชั้นที่สอน'!$A$19,IF(K829='วิชา-ชั้นที่สอน'!$B$20,'วิชา-ชั้นที่สอน'!$A$20,IF(K829='วิชา-ชั้นที่สอน'!$B$21,'วิชา-ชั้นที่สอน'!$A$21,IF(K829='วิชา-ชั้นที่สอน'!$B$22,'วิชา-ชั้นที่สอน'!$A$22,IF(K829='วิชา-ชั้นที่สอน'!$B$23,'วิชา-ชั้นที่สอน'!$A$23,"-")))))))</f>
        <v>-</v>
      </c>
      <c r="L829" s="7" t="str">
        <f>IF(J829=0,"",IF(J829="-","",IF(J829="","",VLOOKUP(J829,'วิชา-ชั้นที่สอน'!$A$3:$F$59,3,FALSE))))</f>
        <v/>
      </c>
      <c r="M829" s="7" t="str">
        <f>IF(L829=$M$4,MAX(M$1:$M828)+1,"")</f>
        <v/>
      </c>
      <c r="N829" s="7" t="str">
        <f>IF($L829=N$4,MAX(N$1:N828)+1,"")</f>
        <v/>
      </c>
      <c r="O829" s="7" t="str">
        <f>IF($L829=O$4,MAX(O$1:O828)+1,"")</f>
        <v/>
      </c>
      <c r="P829" s="7" t="str">
        <f>IF($L829=P$4,MAX(P$1:P828)+1,"")</f>
        <v/>
      </c>
      <c r="Q829" s="7" t="str">
        <f>IF($L829=Q$4,MAX(Q$1:Q828)+1,"")</f>
        <v/>
      </c>
      <c r="R829" s="7" t="str">
        <f>IF($L829=R$4,MAX(R$1:R828)+1,"")</f>
        <v/>
      </c>
      <c r="S829" s="7" t="str">
        <f>IF($L829=S$4,MAX(S$1:S828)+1,"")</f>
        <v/>
      </c>
      <c r="T829" s="7" t="str">
        <f>IF($L829=T$4,MAX(T$1:T828)+1,"")</f>
        <v/>
      </c>
      <c r="U829" s="7" t="str">
        <f>IF($L829=U$4,MAX(U$1:U828)+1,"")</f>
        <v/>
      </c>
      <c r="X829" s="7" t="str">
        <f>IF($J829=X$4,MAX(X$1:X828)+1,"")</f>
        <v/>
      </c>
      <c r="Y829" s="7" t="str">
        <f>IF($J829=Y$4,MAX(Y$1:Y828)+1,"")</f>
        <v/>
      </c>
      <c r="Z829" s="7" t="str">
        <f>IF($J829=Z$4,MAX(Z$1:Z828)+1,"")</f>
        <v/>
      </c>
      <c r="AA829" s="7" t="str">
        <f>IF($J829=AA$4,MAX(AA$1:AA828)+1,"")</f>
        <v/>
      </c>
      <c r="AB829" s="7" t="str">
        <f>IF($J829=AB$4,MAX(AB$1:AB828)+1,"")</f>
        <v/>
      </c>
      <c r="AC829" s="7" t="str">
        <f>IF($J829=AC$4,MAX(AC$1:AC828)+1,"")</f>
        <v/>
      </c>
      <c r="AD829" s="7" t="str">
        <f>IF($J829=AD$4,MAX(AD$1:AD828)+1,"")</f>
        <v/>
      </c>
      <c r="AE829" s="7" t="str">
        <f>IF($J829=AE$4,MAX(AE$1:AE828)+1,"")</f>
        <v/>
      </c>
      <c r="AF829" s="7" t="str">
        <f>IF($J829=AF$4,MAX(AF$1:AF828)+1,"")</f>
        <v/>
      </c>
      <c r="AG829" s="7" t="str">
        <f>IF($J829=AG$4,MAX(AG$1:AG828)+1,"")</f>
        <v/>
      </c>
      <c r="AH829" s="7" t="str">
        <f>IF($J829=AH$4,MAX(AH$1:AH828)+1,"")</f>
        <v/>
      </c>
      <c r="AI829" s="7" t="str">
        <f>IF($J829=AI$4,MAX(AI$1:AI828)+1,"")</f>
        <v/>
      </c>
      <c r="AJ829" s="7" t="str">
        <f>IF($J829=AJ$4,MAX(AJ$1:AJ828)+1,"")</f>
        <v/>
      </c>
      <c r="AK829" s="7" t="str">
        <f>IF($J829=AK$4,MAX(AK$1:AK828)+1,"")</f>
        <v/>
      </c>
      <c r="AL829" s="7" t="str">
        <f>IF($J829=AL$4,MAX(AL$1:AL828)+1,"")</f>
        <v/>
      </c>
      <c r="AM829" s="7" t="str">
        <f>IF($J829=AM$4,MAX(AM$1:AM828)+1,"")</f>
        <v/>
      </c>
      <c r="AN829" s="7" t="str">
        <f>IF($J829=AN$4,MAX(AN$1:AN828)+1,"")</f>
        <v/>
      </c>
      <c r="AO829" s="7" t="str">
        <f>IF($J829=AO$4,MAX(AO$1:AO828)+1,"")</f>
        <v/>
      </c>
      <c r="AP829" s="7" t="str">
        <f>IF($J829=AP$4,MAX(AP$1:AP828)+1,"")</f>
        <v/>
      </c>
      <c r="AQ829" s="7" t="str">
        <f>IF($J829=AQ$4,MAX(AQ$1:AQ828)+1,"")</f>
        <v/>
      </c>
      <c r="AR829" s="7" t="str">
        <f>IF($J829=AR$4,MAX(AR$1:AR828)+1,"")</f>
        <v/>
      </c>
      <c r="AS829" s="7" t="str">
        <f>IF($J829=AS$4,MAX(AS$1:AS828)+1,"")</f>
        <v/>
      </c>
      <c r="AT829" s="7" t="str">
        <f>IF($J829=AT$4,MAX(AT$1:AT828)+1,"")</f>
        <v/>
      </c>
      <c r="AU829" s="7" t="str">
        <f>IF($J829=AU$4,MAX(AU$1:AU828)+1,"")</f>
        <v/>
      </c>
      <c r="AV829" s="7" t="str">
        <f>IF($J829=AV$4,MAX(AV$1:AV828)+1,"")</f>
        <v/>
      </c>
      <c r="AW829" s="7" t="str">
        <f>IF($J829=AW$4,MAX(AW$1:AW828)+1,"")</f>
        <v/>
      </c>
      <c r="AX829" s="7" t="str">
        <f>IF($J829=AX$4,MAX(AX$1:AX828)+1,"")</f>
        <v/>
      </c>
      <c r="AY829" s="7" t="str">
        <f>IF($J829=AY$4,MAX(AY$1:AY828)+1,"")</f>
        <v/>
      </c>
      <c r="AZ829" s="7" t="str">
        <f>IF($J829=AZ$4,MAX(AZ$1:AZ828)+1,"")</f>
        <v/>
      </c>
      <c r="BA829" s="7" t="str">
        <f>IF($J829=BA$4,MAX(BA$1:BA828)+1,"")</f>
        <v/>
      </c>
      <c r="BB829" s="7" t="str">
        <f>IF($J829=BB$4,MAX(BB$1:BB828)+1,"")</f>
        <v/>
      </c>
      <c r="BC829" s="7" t="str">
        <f>IF($J829=BC$4,MAX(BC$1:BC828)+1,"")</f>
        <v/>
      </c>
      <c r="BD829" s="7" t="str">
        <f>IF($J829=BD$4,MAX(BD$1:BD828)+1,"")</f>
        <v/>
      </c>
      <c r="BE829" s="7" t="str">
        <f>IF($J829=BE$4,MAX(BE$1:BE828)+1,"")</f>
        <v/>
      </c>
      <c r="BF829" s="7" t="str">
        <f>IF($J829=BF$4,MAX(BF$1:BF828)+1,"")</f>
        <v/>
      </c>
      <c r="BG829" s="7" t="str">
        <f>IF($J829=BG$4,MAX(BG$1:BG828)+1,"")</f>
        <v/>
      </c>
      <c r="BH829" s="7" t="str">
        <f>IF($J829=BH$4,MAX(BH$1:BH828)+1,"")</f>
        <v/>
      </c>
      <c r="BI829" s="6">
        <f t="shared" si="52"/>
        <v>0</v>
      </c>
    </row>
    <row r="830" spans="1:61">
      <c r="A830" s="6" t="str">
        <f t="shared" si="54"/>
        <v>-</v>
      </c>
      <c r="B830" s="6" t="str">
        <f t="shared" si="53"/>
        <v>--0</v>
      </c>
      <c r="J830" s="7" t="str">
        <f>IF(K830='วิชา-ชั้นที่สอน'!$B$17,'วิชา-ชั้นที่สอน'!$A$17,IF(K830='วิชา-ชั้นที่สอน'!$B$18,'วิชา-ชั้นที่สอน'!$A$18,IF(K830='วิชา-ชั้นที่สอน'!$B$19,'วิชา-ชั้นที่สอน'!$A$19,IF(K830='วิชา-ชั้นที่สอน'!$B$20,'วิชา-ชั้นที่สอน'!$A$20,IF(K830='วิชา-ชั้นที่สอน'!$B$21,'วิชา-ชั้นที่สอน'!$A$21,IF(K830='วิชา-ชั้นที่สอน'!$B$22,'วิชา-ชั้นที่สอน'!$A$22,IF(K830='วิชา-ชั้นที่สอน'!$B$23,'วิชา-ชั้นที่สอน'!$A$23,"-")))))))</f>
        <v>-</v>
      </c>
      <c r="L830" s="7" t="str">
        <f>IF(J830=0,"",IF(J830="-","",IF(J830="","",VLOOKUP(J830,'วิชา-ชั้นที่สอน'!$A$3:$F$59,3,FALSE))))</f>
        <v/>
      </c>
      <c r="M830" s="7" t="str">
        <f>IF(L830=$M$4,MAX(M$1:$M829)+1,"")</f>
        <v/>
      </c>
      <c r="N830" s="7" t="str">
        <f>IF($L830=N$4,MAX(N$1:N829)+1,"")</f>
        <v/>
      </c>
      <c r="O830" s="7" t="str">
        <f>IF($L830=O$4,MAX(O$1:O829)+1,"")</f>
        <v/>
      </c>
      <c r="P830" s="7" t="str">
        <f>IF($L830=P$4,MAX(P$1:P829)+1,"")</f>
        <v/>
      </c>
      <c r="Q830" s="7" t="str">
        <f>IF($L830=Q$4,MAX(Q$1:Q829)+1,"")</f>
        <v/>
      </c>
      <c r="R830" s="7" t="str">
        <f>IF($L830=R$4,MAX(R$1:R829)+1,"")</f>
        <v/>
      </c>
      <c r="S830" s="7" t="str">
        <f>IF($L830=S$4,MAX(S$1:S829)+1,"")</f>
        <v/>
      </c>
      <c r="T830" s="7" t="str">
        <f>IF($L830=T$4,MAX(T$1:T829)+1,"")</f>
        <v/>
      </c>
      <c r="U830" s="7" t="str">
        <f>IF($L830=U$4,MAX(U$1:U829)+1,"")</f>
        <v/>
      </c>
      <c r="X830" s="7" t="str">
        <f>IF($J830=X$4,MAX(X$1:X829)+1,"")</f>
        <v/>
      </c>
      <c r="Y830" s="7" t="str">
        <f>IF($J830=Y$4,MAX(Y$1:Y829)+1,"")</f>
        <v/>
      </c>
      <c r="Z830" s="7" t="str">
        <f>IF($J830=Z$4,MAX(Z$1:Z829)+1,"")</f>
        <v/>
      </c>
      <c r="AA830" s="7" t="str">
        <f>IF($J830=AA$4,MAX(AA$1:AA829)+1,"")</f>
        <v/>
      </c>
      <c r="AB830" s="7" t="str">
        <f>IF($J830=AB$4,MAX(AB$1:AB829)+1,"")</f>
        <v/>
      </c>
      <c r="AC830" s="7" t="str">
        <f>IF($J830=AC$4,MAX(AC$1:AC829)+1,"")</f>
        <v/>
      </c>
      <c r="AD830" s="7" t="str">
        <f>IF($J830=AD$4,MAX(AD$1:AD829)+1,"")</f>
        <v/>
      </c>
      <c r="AE830" s="7" t="str">
        <f>IF($J830=AE$4,MAX(AE$1:AE829)+1,"")</f>
        <v/>
      </c>
      <c r="AF830" s="7" t="str">
        <f>IF($J830=AF$4,MAX(AF$1:AF829)+1,"")</f>
        <v/>
      </c>
      <c r="AG830" s="7" t="str">
        <f>IF($J830=AG$4,MAX(AG$1:AG829)+1,"")</f>
        <v/>
      </c>
      <c r="AH830" s="7" t="str">
        <f>IF($J830=AH$4,MAX(AH$1:AH829)+1,"")</f>
        <v/>
      </c>
      <c r="AI830" s="7" t="str">
        <f>IF($J830=AI$4,MAX(AI$1:AI829)+1,"")</f>
        <v/>
      </c>
      <c r="AJ830" s="7" t="str">
        <f>IF($J830=AJ$4,MAX(AJ$1:AJ829)+1,"")</f>
        <v/>
      </c>
      <c r="AK830" s="7" t="str">
        <f>IF($J830=AK$4,MAX(AK$1:AK829)+1,"")</f>
        <v/>
      </c>
      <c r="AL830" s="7" t="str">
        <f>IF($J830=AL$4,MAX(AL$1:AL829)+1,"")</f>
        <v/>
      </c>
      <c r="AM830" s="7" t="str">
        <f>IF($J830=AM$4,MAX(AM$1:AM829)+1,"")</f>
        <v/>
      </c>
      <c r="AN830" s="7" t="str">
        <f>IF($J830=AN$4,MAX(AN$1:AN829)+1,"")</f>
        <v/>
      </c>
      <c r="AO830" s="7" t="str">
        <f>IF($J830=AO$4,MAX(AO$1:AO829)+1,"")</f>
        <v/>
      </c>
      <c r="AP830" s="7" t="str">
        <f>IF($J830=AP$4,MAX(AP$1:AP829)+1,"")</f>
        <v/>
      </c>
      <c r="AQ830" s="7" t="str">
        <f>IF($J830=AQ$4,MAX(AQ$1:AQ829)+1,"")</f>
        <v/>
      </c>
      <c r="AR830" s="7" t="str">
        <f>IF($J830=AR$4,MAX(AR$1:AR829)+1,"")</f>
        <v/>
      </c>
      <c r="AS830" s="7" t="str">
        <f>IF($J830=AS$4,MAX(AS$1:AS829)+1,"")</f>
        <v/>
      </c>
      <c r="AT830" s="7" t="str">
        <f>IF($J830=AT$4,MAX(AT$1:AT829)+1,"")</f>
        <v/>
      </c>
      <c r="AU830" s="7" t="str">
        <f>IF($J830=AU$4,MAX(AU$1:AU829)+1,"")</f>
        <v/>
      </c>
      <c r="AV830" s="7" t="str">
        <f>IF($J830=AV$4,MAX(AV$1:AV829)+1,"")</f>
        <v/>
      </c>
      <c r="AW830" s="7" t="str">
        <f>IF($J830=AW$4,MAX(AW$1:AW829)+1,"")</f>
        <v/>
      </c>
      <c r="AX830" s="7" t="str">
        <f>IF($J830=AX$4,MAX(AX$1:AX829)+1,"")</f>
        <v/>
      </c>
      <c r="AY830" s="7" t="str">
        <f>IF($J830=AY$4,MAX(AY$1:AY829)+1,"")</f>
        <v/>
      </c>
      <c r="AZ830" s="7" t="str">
        <f>IF($J830=AZ$4,MAX(AZ$1:AZ829)+1,"")</f>
        <v/>
      </c>
      <c r="BA830" s="7" t="str">
        <f>IF($J830=BA$4,MAX(BA$1:BA829)+1,"")</f>
        <v/>
      </c>
      <c r="BB830" s="7" t="str">
        <f>IF($J830=BB$4,MAX(BB$1:BB829)+1,"")</f>
        <v/>
      </c>
      <c r="BC830" s="7" t="str">
        <f>IF($J830=BC$4,MAX(BC$1:BC829)+1,"")</f>
        <v/>
      </c>
      <c r="BD830" s="7" t="str">
        <f>IF($J830=BD$4,MAX(BD$1:BD829)+1,"")</f>
        <v/>
      </c>
      <c r="BE830" s="7" t="str">
        <f>IF($J830=BE$4,MAX(BE$1:BE829)+1,"")</f>
        <v/>
      </c>
      <c r="BF830" s="7" t="str">
        <f>IF($J830=BF$4,MAX(BF$1:BF829)+1,"")</f>
        <v/>
      </c>
      <c r="BG830" s="7" t="str">
        <f>IF($J830=BG$4,MAX(BG$1:BG829)+1,"")</f>
        <v/>
      </c>
      <c r="BH830" s="7" t="str">
        <f>IF($J830=BH$4,MAX(BH$1:BH829)+1,"")</f>
        <v/>
      </c>
      <c r="BI830" s="6">
        <f t="shared" si="52"/>
        <v>0</v>
      </c>
    </row>
    <row r="831" spans="1:61">
      <c r="A831" s="6" t="str">
        <f t="shared" si="54"/>
        <v>-</v>
      </c>
      <c r="B831" s="6" t="str">
        <f t="shared" si="53"/>
        <v>--0</v>
      </c>
      <c r="J831" s="7" t="str">
        <f>IF(K831='วิชา-ชั้นที่สอน'!$B$17,'วิชา-ชั้นที่สอน'!$A$17,IF(K831='วิชา-ชั้นที่สอน'!$B$18,'วิชา-ชั้นที่สอน'!$A$18,IF(K831='วิชา-ชั้นที่สอน'!$B$19,'วิชา-ชั้นที่สอน'!$A$19,IF(K831='วิชา-ชั้นที่สอน'!$B$20,'วิชา-ชั้นที่สอน'!$A$20,IF(K831='วิชา-ชั้นที่สอน'!$B$21,'วิชา-ชั้นที่สอน'!$A$21,IF(K831='วิชา-ชั้นที่สอน'!$B$22,'วิชา-ชั้นที่สอน'!$A$22,IF(K831='วิชา-ชั้นที่สอน'!$B$23,'วิชา-ชั้นที่สอน'!$A$23,"-")))))))</f>
        <v>-</v>
      </c>
      <c r="L831" s="7" t="str">
        <f>IF(J831=0,"",IF(J831="-","",IF(J831="","",VLOOKUP(J831,'วิชา-ชั้นที่สอน'!$A$3:$F$59,3,FALSE))))</f>
        <v/>
      </c>
      <c r="M831" s="7" t="str">
        <f>IF(L831=$M$4,MAX(M$1:$M830)+1,"")</f>
        <v/>
      </c>
      <c r="N831" s="7" t="str">
        <f>IF($L831=N$4,MAX(N$1:N830)+1,"")</f>
        <v/>
      </c>
      <c r="O831" s="7" t="str">
        <f>IF($L831=O$4,MAX(O$1:O830)+1,"")</f>
        <v/>
      </c>
      <c r="P831" s="7" t="str">
        <f>IF($L831=P$4,MAX(P$1:P830)+1,"")</f>
        <v/>
      </c>
      <c r="Q831" s="7" t="str">
        <f>IF($L831=Q$4,MAX(Q$1:Q830)+1,"")</f>
        <v/>
      </c>
      <c r="R831" s="7" t="str">
        <f>IF($L831=R$4,MAX(R$1:R830)+1,"")</f>
        <v/>
      </c>
      <c r="S831" s="7" t="str">
        <f>IF($L831=S$4,MAX(S$1:S830)+1,"")</f>
        <v/>
      </c>
      <c r="T831" s="7" t="str">
        <f>IF($L831=T$4,MAX(T$1:T830)+1,"")</f>
        <v/>
      </c>
      <c r="U831" s="7" t="str">
        <f>IF($L831=U$4,MAX(U$1:U830)+1,"")</f>
        <v/>
      </c>
      <c r="X831" s="7" t="str">
        <f>IF($J831=X$4,MAX(X$1:X830)+1,"")</f>
        <v/>
      </c>
      <c r="Y831" s="7" t="str">
        <f>IF($J831=Y$4,MAX(Y$1:Y830)+1,"")</f>
        <v/>
      </c>
      <c r="Z831" s="7" t="str">
        <f>IF($J831=Z$4,MAX(Z$1:Z830)+1,"")</f>
        <v/>
      </c>
      <c r="AA831" s="7" t="str">
        <f>IF($J831=AA$4,MAX(AA$1:AA830)+1,"")</f>
        <v/>
      </c>
      <c r="AB831" s="7" t="str">
        <f>IF($J831=AB$4,MAX(AB$1:AB830)+1,"")</f>
        <v/>
      </c>
      <c r="AC831" s="7" t="str">
        <f>IF($J831=AC$4,MAX(AC$1:AC830)+1,"")</f>
        <v/>
      </c>
      <c r="AD831" s="7" t="str">
        <f>IF($J831=AD$4,MAX(AD$1:AD830)+1,"")</f>
        <v/>
      </c>
      <c r="AE831" s="7" t="str">
        <f>IF($J831=AE$4,MAX(AE$1:AE830)+1,"")</f>
        <v/>
      </c>
      <c r="AF831" s="7" t="str">
        <f>IF($J831=AF$4,MAX(AF$1:AF830)+1,"")</f>
        <v/>
      </c>
      <c r="AG831" s="7" t="str">
        <f>IF($J831=AG$4,MAX(AG$1:AG830)+1,"")</f>
        <v/>
      </c>
      <c r="AH831" s="7" t="str">
        <f>IF($J831=AH$4,MAX(AH$1:AH830)+1,"")</f>
        <v/>
      </c>
      <c r="AI831" s="7" t="str">
        <f>IF($J831=AI$4,MAX(AI$1:AI830)+1,"")</f>
        <v/>
      </c>
      <c r="AJ831" s="7" t="str">
        <f>IF($J831=AJ$4,MAX(AJ$1:AJ830)+1,"")</f>
        <v/>
      </c>
      <c r="AK831" s="7" t="str">
        <f>IF($J831=AK$4,MAX(AK$1:AK830)+1,"")</f>
        <v/>
      </c>
      <c r="AL831" s="7" t="str">
        <f>IF($J831=AL$4,MAX(AL$1:AL830)+1,"")</f>
        <v/>
      </c>
      <c r="AM831" s="7" t="str">
        <f>IF($J831=AM$4,MAX(AM$1:AM830)+1,"")</f>
        <v/>
      </c>
      <c r="AN831" s="7" t="str">
        <f>IF($J831=AN$4,MAX(AN$1:AN830)+1,"")</f>
        <v/>
      </c>
      <c r="AO831" s="7" t="str">
        <f>IF($J831=AO$4,MAX(AO$1:AO830)+1,"")</f>
        <v/>
      </c>
      <c r="AP831" s="7" t="str">
        <f>IF($J831=AP$4,MAX(AP$1:AP830)+1,"")</f>
        <v/>
      </c>
      <c r="AQ831" s="7" t="str">
        <f>IF($J831=AQ$4,MAX(AQ$1:AQ830)+1,"")</f>
        <v/>
      </c>
      <c r="AR831" s="7" t="str">
        <f>IF($J831=AR$4,MAX(AR$1:AR830)+1,"")</f>
        <v/>
      </c>
      <c r="AS831" s="7" t="str">
        <f>IF($J831=AS$4,MAX(AS$1:AS830)+1,"")</f>
        <v/>
      </c>
      <c r="AT831" s="7" t="str">
        <f>IF($J831=AT$4,MAX(AT$1:AT830)+1,"")</f>
        <v/>
      </c>
      <c r="AU831" s="7" t="str">
        <f>IF($J831=AU$4,MAX(AU$1:AU830)+1,"")</f>
        <v/>
      </c>
      <c r="AV831" s="7" t="str">
        <f>IF($J831=AV$4,MAX(AV$1:AV830)+1,"")</f>
        <v/>
      </c>
      <c r="AW831" s="7" t="str">
        <f>IF($J831=AW$4,MAX(AW$1:AW830)+1,"")</f>
        <v/>
      </c>
      <c r="AX831" s="7" t="str">
        <f>IF($J831=AX$4,MAX(AX$1:AX830)+1,"")</f>
        <v/>
      </c>
      <c r="AY831" s="7" t="str">
        <f>IF($J831=AY$4,MAX(AY$1:AY830)+1,"")</f>
        <v/>
      </c>
      <c r="AZ831" s="7" t="str">
        <f>IF($J831=AZ$4,MAX(AZ$1:AZ830)+1,"")</f>
        <v/>
      </c>
      <c r="BA831" s="7" t="str">
        <f>IF($J831=BA$4,MAX(BA$1:BA830)+1,"")</f>
        <v/>
      </c>
      <c r="BB831" s="7" t="str">
        <f>IF($J831=BB$4,MAX(BB$1:BB830)+1,"")</f>
        <v/>
      </c>
      <c r="BC831" s="7" t="str">
        <f>IF($J831=BC$4,MAX(BC$1:BC830)+1,"")</f>
        <v/>
      </c>
      <c r="BD831" s="7" t="str">
        <f>IF($J831=BD$4,MAX(BD$1:BD830)+1,"")</f>
        <v/>
      </c>
      <c r="BE831" s="7" t="str">
        <f>IF($J831=BE$4,MAX(BE$1:BE830)+1,"")</f>
        <v/>
      </c>
      <c r="BF831" s="7" t="str">
        <f>IF($J831=BF$4,MAX(BF$1:BF830)+1,"")</f>
        <v/>
      </c>
      <c r="BG831" s="7" t="str">
        <f>IF($J831=BG$4,MAX(BG$1:BG830)+1,"")</f>
        <v/>
      </c>
      <c r="BH831" s="7" t="str">
        <f>IF($J831=BH$4,MAX(BH$1:BH830)+1,"")</f>
        <v/>
      </c>
      <c r="BI831" s="6">
        <f t="shared" si="52"/>
        <v>0</v>
      </c>
    </row>
    <row r="832" spans="1:61">
      <c r="A832" s="6" t="str">
        <f t="shared" si="54"/>
        <v>-</v>
      </c>
      <c r="B832" s="6" t="str">
        <f t="shared" si="53"/>
        <v>--0</v>
      </c>
      <c r="J832" s="7" t="str">
        <f>IF(K832='วิชา-ชั้นที่สอน'!$B$17,'วิชา-ชั้นที่สอน'!$A$17,IF(K832='วิชา-ชั้นที่สอน'!$B$18,'วิชา-ชั้นที่สอน'!$A$18,IF(K832='วิชา-ชั้นที่สอน'!$B$19,'วิชา-ชั้นที่สอน'!$A$19,IF(K832='วิชา-ชั้นที่สอน'!$B$20,'วิชา-ชั้นที่สอน'!$A$20,IF(K832='วิชา-ชั้นที่สอน'!$B$21,'วิชา-ชั้นที่สอน'!$A$21,IF(K832='วิชา-ชั้นที่สอน'!$B$22,'วิชา-ชั้นที่สอน'!$A$22,IF(K832='วิชา-ชั้นที่สอน'!$B$23,'วิชา-ชั้นที่สอน'!$A$23,"-")))))))</f>
        <v>-</v>
      </c>
      <c r="L832" s="7" t="str">
        <f>IF(J832=0,"",IF(J832="-","",IF(J832="","",VLOOKUP(J832,'วิชา-ชั้นที่สอน'!$A$3:$F$59,3,FALSE))))</f>
        <v/>
      </c>
      <c r="M832" s="7" t="str">
        <f>IF(L832=$M$4,MAX(M$1:$M831)+1,"")</f>
        <v/>
      </c>
      <c r="N832" s="7" t="str">
        <f>IF($L832=N$4,MAX(N$1:N831)+1,"")</f>
        <v/>
      </c>
      <c r="O832" s="7" t="str">
        <f>IF($L832=O$4,MAX(O$1:O831)+1,"")</f>
        <v/>
      </c>
      <c r="P832" s="7" t="str">
        <f>IF($L832=P$4,MAX(P$1:P831)+1,"")</f>
        <v/>
      </c>
      <c r="Q832" s="7" t="str">
        <f>IF($L832=Q$4,MAX(Q$1:Q831)+1,"")</f>
        <v/>
      </c>
      <c r="R832" s="7" t="str">
        <f>IF($L832=R$4,MAX(R$1:R831)+1,"")</f>
        <v/>
      </c>
      <c r="S832" s="7" t="str">
        <f>IF($L832=S$4,MAX(S$1:S831)+1,"")</f>
        <v/>
      </c>
      <c r="T832" s="7" t="str">
        <f>IF($L832=T$4,MAX(T$1:T831)+1,"")</f>
        <v/>
      </c>
      <c r="U832" s="7" t="str">
        <f>IF($L832=U$4,MAX(U$1:U831)+1,"")</f>
        <v/>
      </c>
      <c r="X832" s="7" t="str">
        <f>IF($J832=X$4,MAX(X$1:X831)+1,"")</f>
        <v/>
      </c>
      <c r="Y832" s="7" t="str">
        <f>IF($J832=Y$4,MAX(Y$1:Y831)+1,"")</f>
        <v/>
      </c>
      <c r="Z832" s="7" t="str">
        <f>IF($J832=Z$4,MAX(Z$1:Z831)+1,"")</f>
        <v/>
      </c>
      <c r="AA832" s="7" t="str">
        <f>IF($J832=AA$4,MAX(AA$1:AA831)+1,"")</f>
        <v/>
      </c>
      <c r="AB832" s="7" t="str">
        <f>IF($J832=AB$4,MAX(AB$1:AB831)+1,"")</f>
        <v/>
      </c>
      <c r="AC832" s="7" t="str">
        <f>IF($J832=AC$4,MAX(AC$1:AC831)+1,"")</f>
        <v/>
      </c>
      <c r="AD832" s="7" t="str">
        <f>IF($J832=AD$4,MAX(AD$1:AD831)+1,"")</f>
        <v/>
      </c>
      <c r="AE832" s="7" t="str">
        <f>IF($J832=AE$4,MAX(AE$1:AE831)+1,"")</f>
        <v/>
      </c>
      <c r="AF832" s="7" t="str">
        <f>IF($J832=AF$4,MAX(AF$1:AF831)+1,"")</f>
        <v/>
      </c>
      <c r="AG832" s="7" t="str">
        <f>IF($J832=AG$4,MAX(AG$1:AG831)+1,"")</f>
        <v/>
      </c>
      <c r="AH832" s="7" t="str">
        <f>IF($J832=AH$4,MAX(AH$1:AH831)+1,"")</f>
        <v/>
      </c>
      <c r="AI832" s="7" t="str">
        <f>IF($J832=AI$4,MAX(AI$1:AI831)+1,"")</f>
        <v/>
      </c>
      <c r="AJ832" s="7" t="str">
        <f>IF($J832=AJ$4,MAX(AJ$1:AJ831)+1,"")</f>
        <v/>
      </c>
      <c r="AK832" s="7" t="str">
        <f>IF($J832=AK$4,MAX(AK$1:AK831)+1,"")</f>
        <v/>
      </c>
      <c r="AL832" s="7" t="str">
        <f>IF($J832=AL$4,MAX(AL$1:AL831)+1,"")</f>
        <v/>
      </c>
      <c r="AM832" s="7" t="str">
        <f>IF($J832=AM$4,MAX(AM$1:AM831)+1,"")</f>
        <v/>
      </c>
      <c r="AN832" s="7" t="str">
        <f>IF($J832=AN$4,MAX(AN$1:AN831)+1,"")</f>
        <v/>
      </c>
      <c r="AO832" s="7" t="str">
        <f>IF($J832=AO$4,MAX(AO$1:AO831)+1,"")</f>
        <v/>
      </c>
      <c r="AP832" s="7" t="str">
        <f>IF($J832=AP$4,MAX(AP$1:AP831)+1,"")</f>
        <v/>
      </c>
      <c r="AQ832" s="7" t="str">
        <f>IF($J832=AQ$4,MAX(AQ$1:AQ831)+1,"")</f>
        <v/>
      </c>
      <c r="AR832" s="7" t="str">
        <f>IF($J832=AR$4,MAX(AR$1:AR831)+1,"")</f>
        <v/>
      </c>
      <c r="AS832" s="7" t="str">
        <f>IF($J832=AS$4,MAX(AS$1:AS831)+1,"")</f>
        <v/>
      </c>
      <c r="AT832" s="7" t="str">
        <f>IF($J832=AT$4,MAX(AT$1:AT831)+1,"")</f>
        <v/>
      </c>
      <c r="AU832" s="7" t="str">
        <f>IF($J832=AU$4,MAX(AU$1:AU831)+1,"")</f>
        <v/>
      </c>
      <c r="AV832" s="7" t="str">
        <f>IF($J832=AV$4,MAX(AV$1:AV831)+1,"")</f>
        <v/>
      </c>
      <c r="AW832" s="7" t="str">
        <f>IF($J832=AW$4,MAX(AW$1:AW831)+1,"")</f>
        <v/>
      </c>
      <c r="AX832" s="7" t="str">
        <f>IF($J832=AX$4,MAX(AX$1:AX831)+1,"")</f>
        <v/>
      </c>
      <c r="AY832" s="7" t="str">
        <f>IF($J832=AY$4,MAX(AY$1:AY831)+1,"")</f>
        <v/>
      </c>
      <c r="AZ832" s="7" t="str">
        <f>IF($J832=AZ$4,MAX(AZ$1:AZ831)+1,"")</f>
        <v/>
      </c>
      <c r="BA832" s="7" t="str">
        <f>IF($J832=BA$4,MAX(BA$1:BA831)+1,"")</f>
        <v/>
      </c>
      <c r="BB832" s="7" t="str">
        <f>IF($J832=BB$4,MAX(BB$1:BB831)+1,"")</f>
        <v/>
      </c>
      <c r="BC832" s="7" t="str">
        <f>IF($J832=BC$4,MAX(BC$1:BC831)+1,"")</f>
        <v/>
      </c>
      <c r="BD832" s="7" t="str">
        <f>IF($J832=BD$4,MAX(BD$1:BD831)+1,"")</f>
        <v/>
      </c>
      <c r="BE832" s="7" t="str">
        <f>IF($J832=BE$4,MAX(BE$1:BE831)+1,"")</f>
        <v/>
      </c>
      <c r="BF832" s="7" t="str">
        <f>IF($J832=BF$4,MAX(BF$1:BF831)+1,"")</f>
        <v/>
      </c>
      <c r="BG832" s="7" t="str">
        <f>IF($J832=BG$4,MAX(BG$1:BG831)+1,"")</f>
        <v/>
      </c>
      <c r="BH832" s="7" t="str">
        <f>IF($J832=BH$4,MAX(BH$1:BH831)+1,"")</f>
        <v/>
      </c>
      <c r="BI832" s="6">
        <f t="shared" si="52"/>
        <v>0</v>
      </c>
    </row>
    <row r="833" spans="1:61">
      <c r="A833" s="6" t="str">
        <f t="shared" si="54"/>
        <v>-</v>
      </c>
      <c r="B833" s="6" t="str">
        <f t="shared" si="53"/>
        <v>--0</v>
      </c>
      <c r="J833" s="7" t="str">
        <f>IF(K833='วิชา-ชั้นที่สอน'!$B$17,'วิชา-ชั้นที่สอน'!$A$17,IF(K833='วิชา-ชั้นที่สอน'!$B$18,'วิชา-ชั้นที่สอน'!$A$18,IF(K833='วิชา-ชั้นที่สอน'!$B$19,'วิชา-ชั้นที่สอน'!$A$19,IF(K833='วิชา-ชั้นที่สอน'!$B$20,'วิชา-ชั้นที่สอน'!$A$20,IF(K833='วิชา-ชั้นที่สอน'!$B$21,'วิชา-ชั้นที่สอน'!$A$21,IF(K833='วิชา-ชั้นที่สอน'!$B$22,'วิชา-ชั้นที่สอน'!$A$22,IF(K833='วิชา-ชั้นที่สอน'!$B$23,'วิชา-ชั้นที่สอน'!$A$23,"-")))))))</f>
        <v>-</v>
      </c>
      <c r="L833" s="7" t="str">
        <f>IF(J833=0,"",IF(J833="-","",IF(J833="","",VLOOKUP(J833,'วิชา-ชั้นที่สอน'!$A$3:$F$59,3,FALSE))))</f>
        <v/>
      </c>
      <c r="M833" s="7" t="str">
        <f>IF(L833=$M$4,MAX(M$1:$M832)+1,"")</f>
        <v/>
      </c>
      <c r="N833" s="7" t="str">
        <f>IF($L833=N$4,MAX(N$1:N832)+1,"")</f>
        <v/>
      </c>
      <c r="O833" s="7" t="str">
        <f>IF($L833=O$4,MAX(O$1:O832)+1,"")</f>
        <v/>
      </c>
      <c r="P833" s="7" t="str">
        <f>IF($L833=P$4,MAX(P$1:P832)+1,"")</f>
        <v/>
      </c>
      <c r="Q833" s="7" t="str">
        <f>IF($L833=Q$4,MAX(Q$1:Q832)+1,"")</f>
        <v/>
      </c>
      <c r="R833" s="7" t="str">
        <f>IF($L833=R$4,MAX(R$1:R832)+1,"")</f>
        <v/>
      </c>
      <c r="S833" s="7" t="str">
        <f>IF($L833=S$4,MAX(S$1:S832)+1,"")</f>
        <v/>
      </c>
      <c r="T833" s="7" t="str">
        <f>IF($L833=T$4,MAX(T$1:T832)+1,"")</f>
        <v/>
      </c>
      <c r="U833" s="7" t="str">
        <f>IF($L833=U$4,MAX(U$1:U832)+1,"")</f>
        <v/>
      </c>
      <c r="X833" s="7" t="str">
        <f>IF($J833=X$4,MAX(X$1:X832)+1,"")</f>
        <v/>
      </c>
      <c r="Y833" s="7" t="str">
        <f>IF($J833=Y$4,MAX(Y$1:Y832)+1,"")</f>
        <v/>
      </c>
      <c r="Z833" s="7" t="str">
        <f>IF($J833=Z$4,MAX(Z$1:Z832)+1,"")</f>
        <v/>
      </c>
      <c r="AA833" s="7" t="str">
        <f>IF($J833=AA$4,MAX(AA$1:AA832)+1,"")</f>
        <v/>
      </c>
      <c r="AB833" s="7" t="str">
        <f>IF($J833=AB$4,MAX(AB$1:AB832)+1,"")</f>
        <v/>
      </c>
      <c r="AC833" s="7" t="str">
        <f>IF($J833=AC$4,MAX(AC$1:AC832)+1,"")</f>
        <v/>
      </c>
      <c r="AD833" s="7" t="str">
        <f>IF($J833=AD$4,MAX(AD$1:AD832)+1,"")</f>
        <v/>
      </c>
      <c r="AE833" s="7" t="str">
        <f>IF($J833=AE$4,MAX(AE$1:AE832)+1,"")</f>
        <v/>
      </c>
      <c r="AF833" s="7" t="str">
        <f>IF($J833=AF$4,MAX(AF$1:AF832)+1,"")</f>
        <v/>
      </c>
      <c r="AG833" s="7" t="str">
        <f>IF($J833=AG$4,MAX(AG$1:AG832)+1,"")</f>
        <v/>
      </c>
      <c r="AH833" s="7" t="str">
        <f>IF($J833=AH$4,MAX(AH$1:AH832)+1,"")</f>
        <v/>
      </c>
      <c r="AI833" s="7" t="str">
        <f>IF($J833=AI$4,MAX(AI$1:AI832)+1,"")</f>
        <v/>
      </c>
      <c r="AJ833" s="7" t="str">
        <f>IF($J833=AJ$4,MAX(AJ$1:AJ832)+1,"")</f>
        <v/>
      </c>
      <c r="AK833" s="7" t="str">
        <f>IF($J833=AK$4,MAX(AK$1:AK832)+1,"")</f>
        <v/>
      </c>
      <c r="AL833" s="7" t="str">
        <f>IF($J833=AL$4,MAX(AL$1:AL832)+1,"")</f>
        <v/>
      </c>
      <c r="AM833" s="7" t="str">
        <f>IF($J833=AM$4,MAX(AM$1:AM832)+1,"")</f>
        <v/>
      </c>
      <c r="AN833" s="7" t="str">
        <f>IF($J833=AN$4,MAX(AN$1:AN832)+1,"")</f>
        <v/>
      </c>
      <c r="AO833" s="7" t="str">
        <f>IF($J833=AO$4,MAX(AO$1:AO832)+1,"")</f>
        <v/>
      </c>
      <c r="AP833" s="7" t="str">
        <f>IF($J833=AP$4,MAX(AP$1:AP832)+1,"")</f>
        <v/>
      </c>
      <c r="AQ833" s="7" t="str">
        <f>IF($J833=AQ$4,MAX(AQ$1:AQ832)+1,"")</f>
        <v/>
      </c>
      <c r="AR833" s="7" t="str">
        <f>IF($J833=AR$4,MAX(AR$1:AR832)+1,"")</f>
        <v/>
      </c>
      <c r="AS833" s="7" t="str">
        <f>IF($J833=AS$4,MAX(AS$1:AS832)+1,"")</f>
        <v/>
      </c>
      <c r="AT833" s="7" t="str">
        <f>IF($J833=AT$4,MAX(AT$1:AT832)+1,"")</f>
        <v/>
      </c>
      <c r="AU833" s="7" t="str">
        <f>IF($J833=AU$4,MAX(AU$1:AU832)+1,"")</f>
        <v/>
      </c>
      <c r="AV833" s="7" t="str">
        <f>IF($J833=AV$4,MAX(AV$1:AV832)+1,"")</f>
        <v/>
      </c>
      <c r="AW833" s="7" t="str">
        <f>IF($J833=AW$4,MAX(AW$1:AW832)+1,"")</f>
        <v/>
      </c>
      <c r="AX833" s="7" t="str">
        <f>IF($J833=AX$4,MAX(AX$1:AX832)+1,"")</f>
        <v/>
      </c>
      <c r="AY833" s="7" t="str">
        <f>IF($J833=AY$4,MAX(AY$1:AY832)+1,"")</f>
        <v/>
      </c>
      <c r="AZ833" s="7" t="str">
        <f>IF($J833=AZ$4,MAX(AZ$1:AZ832)+1,"")</f>
        <v/>
      </c>
      <c r="BA833" s="7" t="str">
        <f>IF($J833=BA$4,MAX(BA$1:BA832)+1,"")</f>
        <v/>
      </c>
      <c r="BB833" s="7" t="str">
        <f>IF($J833=BB$4,MAX(BB$1:BB832)+1,"")</f>
        <v/>
      </c>
      <c r="BC833" s="7" t="str">
        <f>IF($J833=BC$4,MAX(BC$1:BC832)+1,"")</f>
        <v/>
      </c>
      <c r="BD833" s="7" t="str">
        <f>IF($J833=BD$4,MAX(BD$1:BD832)+1,"")</f>
        <v/>
      </c>
      <c r="BE833" s="7" t="str">
        <f>IF($J833=BE$4,MAX(BE$1:BE832)+1,"")</f>
        <v/>
      </c>
      <c r="BF833" s="7" t="str">
        <f>IF($J833=BF$4,MAX(BF$1:BF832)+1,"")</f>
        <v/>
      </c>
      <c r="BG833" s="7" t="str">
        <f>IF($J833=BG$4,MAX(BG$1:BG832)+1,"")</f>
        <v/>
      </c>
      <c r="BH833" s="7" t="str">
        <f>IF($J833=BH$4,MAX(BH$1:BH832)+1,"")</f>
        <v/>
      </c>
      <c r="BI833" s="6">
        <f t="shared" si="52"/>
        <v>0</v>
      </c>
    </row>
    <row r="834" spans="1:61">
      <c r="A834" s="6" t="str">
        <f t="shared" si="54"/>
        <v>-</v>
      </c>
      <c r="B834" s="6" t="str">
        <f t="shared" si="53"/>
        <v>--0</v>
      </c>
      <c r="J834" s="7" t="str">
        <f>IF(K834='วิชา-ชั้นที่สอน'!$B$17,'วิชา-ชั้นที่สอน'!$A$17,IF(K834='วิชา-ชั้นที่สอน'!$B$18,'วิชา-ชั้นที่สอน'!$A$18,IF(K834='วิชา-ชั้นที่สอน'!$B$19,'วิชา-ชั้นที่สอน'!$A$19,IF(K834='วิชา-ชั้นที่สอน'!$B$20,'วิชา-ชั้นที่สอน'!$A$20,IF(K834='วิชา-ชั้นที่สอน'!$B$21,'วิชา-ชั้นที่สอน'!$A$21,IF(K834='วิชา-ชั้นที่สอน'!$B$22,'วิชา-ชั้นที่สอน'!$A$22,IF(K834='วิชา-ชั้นที่สอน'!$B$23,'วิชา-ชั้นที่สอน'!$A$23,"-")))))))</f>
        <v>-</v>
      </c>
      <c r="L834" s="7" t="str">
        <f>IF(J834=0,"",IF(J834="-","",IF(J834="","",VLOOKUP(J834,'วิชา-ชั้นที่สอน'!$A$3:$F$59,3,FALSE))))</f>
        <v/>
      </c>
      <c r="M834" s="7" t="str">
        <f>IF(L834=$M$4,MAX(M$1:$M833)+1,"")</f>
        <v/>
      </c>
      <c r="N834" s="7" t="str">
        <f>IF($L834=N$4,MAX(N$1:N833)+1,"")</f>
        <v/>
      </c>
      <c r="O834" s="7" t="str">
        <f>IF($L834=O$4,MAX(O$1:O833)+1,"")</f>
        <v/>
      </c>
      <c r="P834" s="7" t="str">
        <f>IF($L834=P$4,MAX(P$1:P833)+1,"")</f>
        <v/>
      </c>
      <c r="Q834" s="7" t="str">
        <f>IF($L834=Q$4,MAX(Q$1:Q833)+1,"")</f>
        <v/>
      </c>
      <c r="R834" s="7" t="str">
        <f>IF($L834=R$4,MAX(R$1:R833)+1,"")</f>
        <v/>
      </c>
      <c r="S834" s="7" t="str">
        <f>IF($L834=S$4,MAX(S$1:S833)+1,"")</f>
        <v/>
      </c>
      <c r="T834" s="7" t="str">
        <f>IF($L834=T$4,MAX(T$1:T833)+1,"")</f>
        <v/>
      </c>
      <c r="U834" s="7" t="str">
        <f>IF($L834=U$4,MAX(U$1:U833)+1,"")</f>
        <v/>
      </c>
      <c r="X834" s="7" t="str">
        <f>IF($J834=X$4,MAX(X$1:X833)+1,"")</f>
        <v/>
      </c>
      <c r="Y834" s="7" t="str">
        <f>IF($J834=Y$4,MAX(Y$1:Y833)+1,"")</f>
        <v/>
      </c>
      <c r="Z834" s="7" t="str">
        <f>IF($J834=Z$4,MAX(Z$1:Z833)+1,"")</f>
        <v/>
      </c>
      <c r="AA834" s="7" t="str">
        <f>IF($J834=AA$4,MAX(AA$1:AA833)+1,"")</f>
        <v/>
      </c>
      <c r="AB834" s="7" t="str">
        <f>IF($J834=AB$4,MAX(AB$1:AB833)+1,"")</f>
        <v/>
      </c>
      <c r="AC834" s="7" t="str">
        <f>IF($J834=AC$4,MAX(AC$1:AC833)+1,"")</f>
        <v/>
      </c>
      <c r="AD834" s="7" t="str">
        <f>IF($J834=AD$4,MAX(AD$1:AD833)+1,"")</f>
        <v/>
      </c>
      <c r="AE834" s="7" t="str">
        <f>IF($J834=AE$4,MAX(AE$1:AE833)+1,"")</f>
        <v/>
      </c>
      <c r="AF834" s="7" t="str">
        <f>IF($J834=AF$4,MAX(AF$1:AF833)+1,"")</f>
        <v/>
      </c>
      <c r="AG834" s="7" t="str">
        <f>IF($J834=AG$4,MAX(AG$1:AG833)+1,"")</f>
        <v/>
      </c>
      <c r="AH834" s="7" t="str">
        <f>IF($J834=AH$4,MAX(AH$1:AH833)+1,"")</f>
        <v/>
      </c>
      <c r="AI834" s="7" t="str">
        <f>IF($J834=AI$4,MAX(AI$1:AI833)+1,"")</f>
        <v/>
      </c>
      <c r="AJ834" s="7" t="str">
        <f>IF($J834=AJ$4,MAX(AJ$1:AJ833)+1,"")</f>
        <v/>
      </c>
      <c r="AK834" s="7" t="str">
        <f>IF($J834=AK$4,MAX(AK$1:AK833)+1,"")</f>
        <v/>
      </c>
      <c r="AL834" s="7" t="str">
        <f>IF($J834=AL$4,MAX(AL$1:AL833)+1,"")</f>
        <v/>
      </c>
      <c r="AM834" s="7" t="str">
        <f>IF($J834=AM$4,MAX(AM$1:AM833)+1,"")</f>
        <v/>
      </c>
      <c r="AN834" s="7" t="str">
        <f>IF($J834=AN$4,MAX(AN$1:AN833)+1,"")</f>
        <v/>
      </c>
      <c r="AO834" s="7" t="str">
        <f>IF($J834=AO$4,MAX(AO$1:AO833)+1,"")</f>
        <v/>
      </c>
      <c r="AP834" s="7" t="str">
        <f>IF($J834=AP$4,MAX(AP$1:AP833)+1,"")</f>
        <v/>
      </c>
      <c r="AQ834" s="7" t="str">
        <f>IF($J834=AQ$4,MAX(AQ$1:AQ833)+1,"")</f>
        <v/>
      </c>
      <c r="AR834" s="7" t="str">
        <f>IF($J834=AR$4,MAX(AR$1:AR833)+1,"")</f>
        <v/>
      </c>
      <c r="AS834" s="7" t="str">
        <f>IF($J834=AS$4,MAX(AS$1:AS833)+1,"")</f>
        <v/>
      </c>
      <c r="AT834" s="7" t="str">
        <f>IF($J834=AT$4,MAX(AT$1:AT833)+1,"")</f>
        <v/>
      </c>
      <c r="AU834" s="7" t="str">
        <f>IF($J834=AU$4,MAX(AU$1:AU833)+1,"")</f>
        <v/>
      </c>
      <c r="AV834" s="7" t="str">
        <f>IF($J834=AV$4,MAX(AV$1:AV833)+1,"")</f>
        <v/>
      </c>
      <c r="AW834" s="7" t="str">
        <f>IF($J834=AW$4,MAX(AW$1:AW833)+1,"")</f>
        <v/>
      </c>
      <c r="AX834" s="7" t="str">
        <f>IF($J834=AX$4,MAX(AX$1:AX833)+1,"")</f>
        <v/>
      </c>
      <c r="AY834" s="7" t="str">
        <f>IF($J834=AY$4,MAX(AY$1:AY833)+1,"")</f>
        <v/>
      </c>
      <c r="AZ834" s="7" t="str">
        <f>IF($J834=AZ$4,MAX(AZ$1:AZ833)+1,"")</f>
        <v/>
      </c>
      <c r="BA834" s="7" t="str">
        <f>IF($J834=BA$4,MAX(BA$1:BA833)+1,"")</f>
        <v/>
      </c>
      <c r="BB834" s="7" t="str">
        <f>IF($J834=BB$4,MAX(BB$1:BB833)+1,"")</f>
        <v/>
      </c>
      <c r="BC834" s="7" t="str">
        <f>IF($J834=BC$4,MAX(BC$1:BC833)+1,"")</f>
        <v/>
      </c>
      <c r="BD834" s="7" t="str">
        <f>IF($J834=BD$4,MAX(BD$1:BD833)+1,"")</f>
        <v/>
      </c>
      <c r="BE834" s="7" t="str">
        <f>IF($J834=BE$4,MAX(BE$1:BE833)+1,"")</f>
        <v/>
      </c>
      <c r="BF834" s="7" t="str">
        <f>IF($J834=BF$4,MAX(BF$1:BF833)+1,"")</f>
        <v/>
      </c>
      <c r="BG834" s="7" t="str">
        <f>IF($J834=BG$4,MAX(BG$1:BG833)+1,"")</f>
        <v/>
      </c>
      <c r="BH834" s="7" t="str">
        <f>IF($J834=BH$4,MAX(BH$1:BH833)+1,"")</f>
        <v/>
      </c>
      <c r="BI834" s="6">
        <f t="shared" si="52"/>
        <v>0</v>
      </c>
    </row>
    <row r="835" spans="1:61">
      <c r="A835" s="6" t="str">
        <f t="shared" si="54"/>
        <v>-</v>
      </c>
      <c r="B835" s="6" t="str">
        <f t="shared" si="53"/>
        <v>--0</v>
      </c>
      <c r="J835" s="7" t="str">
        <f>IF(K835='วิชา-ชั้นที่สอน'!$B$17,'วิชา-ชั้นที่สอน'!$A$17,IF(K835='วิชา-ชั้นที่สอน'!$B$18,'วิชา-ชั้นที่สอน'!$A$18,IF(K835='วิชา-ชั้นที่สอน'!$B$19,'วิชา-ชั้นที่สอน'!$A$19,IF(K835='วิชา-ชั้นที่สอน'!$B$20,'วิชา-ชั้นที่สอน'!$A$20,IF(K835='วิชา-ชั้นที่สอน'!$B$21,'วิชา-ชั้นที่สอน'!$A$21,IF(K835='วิชา-ชั้นที่สอน'!$B$22,'วิชา-ชั้นที่สอน'!$A$22,IF(K835='วิชา-ชั้นที่สอน'!$B$23,'วิชา-ชั้นที่สอน'!$A$23,"-")))))))</f>
        <v>-</v>
      </c>
      <c r="L835" s="7" t="str">
        <f>IF(J835=0,"",IF(J835="-","",IF(J835="","",VLOOKUP(J835,'วิชา-ชั้นที่สอน'!$A$3:$F$59,3,FALSE))))</f>
        <v/>
      </c>
      <c r="M835" s="7" t="str">
        <f>IF(L835=$M$4,MAX(M$1:$M834)+1,"")</f>
        <v/>
      </c>
      <c r="N835" s="7" t="str">
        <f>IF($L835=N$4,MAX(N$1:N834)+1,"")</f>
        <v/>
      </c>
      <c r="O835" s="7" t="str">
        <f>IF($L835=O$4,MAX(O$1:O834)+1,"")</f>
        <v/>
      </c>
      <c r="P835" s="7" t="str">
        <f>IF($L835=P$4,MAX(P$1:P834)+1,"")</f>
        <v/>
      </c>
      <c r="Q835" s="7" t="str">
        <f>IF($L835=Q$4,MAX(Q$1:Q834)+1,"")</f>
        <v/>
      </c>
      <c r="R835" s="7" t="str">
        <f>IF($L835=R$4,MAX(R$1:R834)+1,"")</f>
        <v/>
      </c>
      <c r="S835" s="7" t="str">
        <f>IF($L835=S$4,MAX(S$1:S834)+1,"")</f>
        <v/>
      </c>
      <c r="T835" s="7" t="str">
        <f>IF($L835=T$4,MAX(T$1:T834)+1,"")</f>
        <v/>
      </c>
      <c r="U835" s="7" t="str">
        <f>IF($L835=U$4,MAX(U$1:U834)+1,"")</f>
        <v/>
      </c>
      <c r="X835" s="7" t="str">
        <f>IF($J835=X$4,MAX(X$1:X834)+1,"")</f>
        <v/>
      </c>
      <c r="Y835" s="7" t="str">
        <f>IF($J835=Y$4,MAX(Y$1:Y834)+1,"")</f>
        <v/>
      </c>
      <c r="Z835" s="7" t="str">
        <f>IF($J835=Z$4,MAX(Z$1:Z834)+1,"")</f>
        <v/>
      </c>
      <c r="AA835" s="7" t="str">
        <f>IF($J835=AA$4,MAX(AA$1:AA834)+1,"")</f>
        <v/>
      </c>
      <c r="AB835" s="7" t="str">
        <f>IF($J835=AB$4,MAX(AB$1:AB834)+1,"")</f>
        <v/>
      </c>
      <c r="AC835" s="7" t="str">
        <f>IF($J835=AC$4,MAX(AC$1:AC834)+1,"")</f>
        <v/>
      </c>
      <c r="AD835" s="7" t="str">
        <f>IF($J835=AD$4,MAX(AD$1:AD834)+1,"")</f>
        <v/>
      </c>
      <c r="AE835" s="7" t="str">
        <f>IF($J835=AE$4,MAX(AE$1:AE834)+1,"")</f>
        <v/>
      </c>
      <c r="AF835" s="7" t="str">
        <f>IF($J835=AF$4,MAX(AF$1:AF834)+1,"")</f>
        <v/>
      </c>
      <c r="AG835" s="7" t="str">
        <f>IF($J835=AG$4,MAX(AG$1:AG834)+1,"")</f>
        <v/>
      </c>
      <c r="AH835" s="7" t="str">
        <f>IF($J835=AH$4,MAX(AH$1:AH834)+1,"")</f>
        <v/>
      </c>
      <c r="AI835" s="7" t="str">
        <f>IF($J835=AI$4,MAX(AI$1:AI834)+1,"")</f>
        <v/>
      </c>
      <c r="AJ835" s="7" t="str">
        <f>IF($J835=AJ$4,MAX(AJ$1:AJ834)+1,"")</f>
        <v/>
      </c>
      <c r="AK835" s="7" t="str">
        <f>IF($J835=AK$4,MAX(AK$1:AK834)+1,"")</f>
        <v/>
      </c>
      <c r="AL835" s="7" t="str">
        <f>IF($J835=AL$4,MAX(AL$1:AL834)+1,"")</f>
        <v/>
      </c>
      <c r="AM835" s="7" t="str">
        <f>IF($J835=AM$4,MAX(AM$1:AM834)+1,"")</f>
        <v/>
      </c>
      <c r="AN835" s="7" t="str">
        <f>IF($J835=AN$4,MAX(AN$1:AN834)+1,"")</f>
        <v/>
      </c>
      <c r="AO835" s="7" t="str">
        <f>IF($J835=AO$4,MAX(AO$1:AO834)+1,"")</f>
        <v/>
      </c>
      <c r="AP835" s="7" t="str">
        <f>IF($J835=AP$4,MAX(AP$1:AP834)+1,"")</f>
        <v/>
      </c>
      <c r="AQ835" s="7" t="str">
        <f>IF($J835=AQ$4,MAX(AQ$1:AQ834)+1,"")</f>
        <v/>
      </c>
      <c r="AR835" s="7" t="str">
        <f>IF($J835=AR$4,MAX(AR$1:AR834)+1,"")</f>
        <v/>
      </c>
      <c r="AS835" s="7" t="str">
        <f>IF($J835=AS$4,MAX(AS$1:AS834)+1,"")</f>
        <v/>
      </c>
      <c r="AT835" s="7" t="str">
        <f>IF($J835=AT$4,MAX(AT$1:AT834)+1,"")</f>
        <v/>
      </c>
      <c r="AU835" s="7" t="str">
        <f>IF($J835=AU$4,MAX(AU$1:AU834)+1,"")</f>
        <v/>
      </c>
      <c r="AV835" s="7" t="str">
        <f>IF($J835=AV$4,MAX(AV$1:AV834)+1,"")</f>
        <v/>
      </c>
      <c r="AW835" s="7" t="str">
        <f>IF($J835=AW$4,MAX(AW$1:AW834)+1,"")</f>
        <v/>
      </c>
      <c r="AX835" s="7" t="str">
        <f>IF($J835=AX$4,MAX(AX$1:AX834)+1,"")</f>
        <v/>
      </c>
      <c r="AY835" s="7" t="str">
        <f>IF($J835=AY$4,MAX(AY$1:AY834)+1,"")</f>
        <v/>
      </c>
      <c r="AZ835" s="7" t="str">
        <f>IF($J835=AZ$4,MAX(AZ$1:AZ834)+1,"")</f>
        <v/>
      </c>
      <c r="BA835" s="7" t="str">
        <f>IF($J835=BA$4,MAX(BA$1:BA834)+1,"")</f>
        <v/>
      </c>
      <c r="BB835" s="7" t="str">
        <f>IF($J835=BB$4,MAX(BB$1:BB834)+1,"")</f>
        <v/>
      </c>
      <c r="BC835" s="7" t="str">
        <f>IF($J835=BC$4,MAX(BC$1:BC834)+1,"")</f>
        <v/>
      </c>
      <c r="BD835" s="7" t="str">
        <f>IF($J835=BD$4,MAX(BD$1:BD834)+1,"")</f>
        <v/>
      </c>
      <c r="BE835" s="7" t="str">
        <f>IF($J835=BE$4,MAX(BE$1:BE834)+1,"")</f>
        <v/>
      </c>
      <c r="BF835" s="7" t="str">
        <f>IF($J835=BF$4,MAX(BF$1:BF834)+1,"")</f>
        <v/>
      </c>
      <c r="BG835" s="7" t="str">
        <f>IF($J835=BG$4,MAX(BG$1:BG834)+1,"")</f>
        <v/>
      </c>
      <c r="BH835" s="7" t="str">
        <f>IF($J835=BH$4,MAX(BH$1:BH834)+1,"")</f>
        <v/>
      </c>
      <c r="BI835" s="6">
        <f t="shared" si="52"/>
        <v>0</v>
      </c>
    </row>
    <row r="836" spans="1:61">
      <c r="A836" s="6" t="str">
        <f t="shared" si="54"/>
        <v>-</v>
      </c>
      <c r="B836" s="6" t="str">
        <f t="shared" si="53"/>
        <v>--0</v>
      </c>
      <c r="J836" s="7" t="str">
        <f>IF(K836='วิชา-ชั้นที่สอน'!$B$17,'วิชา-ชั้นที่สอน'!$A$17,IF(K836='วิชา-ชั้นที่สอน'!$B$18,'วิชา-ชั้นที่สอน'!$A$18,IF(K836='วิชา-ชั้นที่สอน'!$B$19,'วิชา-ชั้นที่สอน'!$A$19,IF(K836='วิชา-ชั้นที่สอน'!$B$20,'วิชา-ชั้นที่สอน'!$A$20,IF(K836='วิชา-ชั้นที่สอน'!$B$21,'วิชา-ชั้นที่สอน'!$A$21,IF(K836='วิชา-ชั้นที่สอน'!$B$22,'วิชา-ชั้นที่สอน'!$A$22,IF(K836='วิชา-ชั้นที่สอน'!$B$23,'วิชา-ชั้นที่สอน'!$A$23,"-")))))))</f>
        <v>-</v>
      </c>
      <c r="L836" s="7" t="str">
        <f>IF(J836=0,"",IF(J836="-","",IF(J836="","",VLOOKUP(J836,'วิชา-ชั้นที่สอน'!$A$3:$F$59,3,FALSE))))</f>
        <v/>
      </c>
      <c r="M836" s="7" t="str">
        <f>IF(L836=$M$4,MAX(M$1:$M835)+1,"")</f>
        <v/>
      </c>
      <c r="N836" s="7" t="str">
        <f>IF($L836=N$4,MAX(N$1:N835)+1,"")</f>
        <v/>
      </c>
      <c r="O836" s="7" t="str">
        <f>IF($L836=O$4,MAX(O$1:O835)+1,"")</f>
        <v/>
      </c>
      <c r="P836" s="7" t="str">
        <f>IF($L836=P$4,MAX(P$1:P835)+1,"")</f>
        <v/>
      </c>
      <c r="Q836" s="7" t="str">
        <f>IF($L836=Q$4,MAX(Q$1:Q835)+1,"")</f>
        <v/>
      </c>
      <c r="R836" s="7" t="str">
        <f>IF($L836=R$4,MAX(R$1:R835)+1,"")</f>
        <v/>
      </c>
      <c r="S836" s="7" t="str">
        <f>IF($L836=S$4,MAX(S$1:S835)+1,"")</f>
        <v/>
      </c>
      <c r="T836" s="7" t="str">
        <f>IF($L836=T$4,MAX(T$1:T835)+1,"")</f>
        <v/>
      </c>
      <c r="U836" s="7" t="str">
        <f>IF($L836=U$4,MAX(U$1:U835)+1,"")</f>
        <v/>
      </c>
      <c r="X836" s="7" t="str">
        <f>IF($J836=X$4,MAX(X$1:X835)+1,"")</f>
        <v/>
      </c>
      <c r="Y836" s="7" t="str">
        <f>IF($J836=Y$4,MAX(Y$1:Y835)+1,"")</f>
        <v/>
      </c>
      <c r="Z836" s="7" t="str">
        <f>IF($J836=Z$4,MAX(Z$1:Z835)+1,"")</f>
        <v/>
      </c>
      <c r="AA836" s="7" t="str">
        <f>IF($J836=AA$4,MAX(AA$1:AA835)+1,"")</f>
        <v/>
      </c>
      <c r="AB836" s="7" t="str">
        <f>IF($J836=AB$4,MAX(AB$1:AB835)+1,"")</f>
        <v/>
      </c>
      <c r="AC836" s="7" t="str">
        <f>IF($J836=AC$4,MAX(AC$1:AC835)+1,"")</f>
        <v/>
      </c>
      <c r="AD836" s="7" t="str">
        <f>IF($J836=AD$4,MAX(AD$1:AD835)+1,"")</f>
        <v/>
      </c>
      <c r="AE836" s="7" t="str">
        <f>IF($J836=AE$4,MAX(AE$1:AE835)+1,"")</f>
        <v/>
      </c>
      <c r="AF836" s="7" t="str">
        <f>IF($J836=AF$4,MAX(AF$1:AF835)+1,"")</f>
        <v/>
      </c>
      <c r="AG836" s="7" t="str">
        <f>IF($J836=AG$4,MAX(AG$1:AG835)+1,"")</f>
        <v/>
      </c>
      <c r="AH836" s="7" t="str">
        <f>IF($J836=AH$4,MAX(AH$1:AH835)+1,"")</f>
        <v/>
      </c>
      <c r="AI836" s="7" t="str">
        <f>IF($J836=AI$4,MAX(AI$1:AI835)+1,"")</f>
        <v/>
      </c>
      <c r="AJ836" s="7" t="str">
        <f>IF($J836=AJ$4,MAX(AJ$1:AJ835)+1,"")</f>
        <v/>
      </c>
      <c r="AK836" s="7" t="str">
        <f>IF($J836=AK$4,MAX(AK$1:AK835)+1,"")</f>
        <v/>
      </c>
      <c r="AL836" s="7" t="str">
        <f>IF($J836=AL$4,MAX(AL$1:AL835)+1,"")</f>
        <v/>
      </c>
      <c r="AM836" s="7" t="str">
        <f>IF($J836=AM$4,MAX(AM$1:AM835)+1,"")</f>
        <v/>
      </c>
      <c r="AN836" s="7" t="str">
        <f>IF($J836=AN$4,MAX(AN$1:AN835)+1,"")</f>
        <v/>
      </c>
      <c r="AO836" s="7" t="str">
        <f>IF($J836=AO$4,MAX(AO$1:AO835)+1,"")</f>
        <v/>
      </c>
      <c r="AP836" s="7" t="str">
        <f>IF($J836=AP$4,MAX(AP$1:AP835)+1,"")</f>
        <v/>
      </c>
      <c r="AQ836" s="7" t="str">
        <f>IF($J836=AQ$4,MAX(AQ$1:AQ835)+1,"")</f>
        <v/>
      </c>
      <c r="AR836" s="7" t="str">
        <f>IF($J836=AR$4,MAX(AR$1:AR835)+1,"")</f>
        <v/>
      </c>
      <c r="AS836" s="7" t="str">
        <f>IF($J836=AS$4,MAX(AS$1:AS835)+1,"")</f>
        <v/>
      </c>
      <c r="AT836" s="7" t="str">
        <f>IF($J836=AT$4,MAX(AT$1:AT835)+1,"")</f>
        <v/>
      </c>
      <c r="AU836" s="7" t="str">
        <f>IF($J836=AU$4,MAX(AU$1:AU835)+1,"")</f>
        <v/>
      </c>
      <c r="AV836" s="7" t="str">
        <f>IF($J836=AV$4,MAX(AV$1:AV835)+1,"")</f>
        <v/>
      </c>
      <c r="AW836" s="7" t="str">
        <f>IF($J836=AW$4,MAX(AW$1:AW835)+1,"")</f>
        <v/>
      </c>
      <c r="AX836" s="7" t="str">
        <f>IF($J836=AX$4,MAX(AX$1:AX835)+1,"")</f>
        <v/>
      </c>
      <c r="AY836" s="7" t="str">
        <f>IF($J836=AY$4,MAX(AY$1:AY835)+1,"")</f>
        <v/>
      </c>
      <c r="AZ836" s="7" t="str">
        <f>IF($J836=AZ$4,MAX(AZ$1:AZ835)+1,"")</f>
        <v/>
      </c>
      <c r="BA836" s="7" t="str">
        <f>IF($J836=BA$4,MAX(BA$1:BA835)+1,"")</f>
        <v/>
      </c>
      <c r="BB836" s="7" t="str">
        <f>IF($J836=BB$4,MAX(BB$1:BB835)+1,"")</f>
        <v/>
      </c>
      <c r="BC836" s="7" t="str">
        <f>IF($J836=BC$4,MAX(BC$1:BC835)+1,"")</f>
        <v/>
      </c>
      <c r="BD836" s="7" t="str">
        <f>IF($J836=BD$4,MAX(BD$1:BD835)+1,"")</f>
        <v/>
      </c>
      <c r="BE836" s="7" t="str">
        <f>IF($J836=BE$4,MAX(BE$1:BE835)+1,"")</f>
        <v/>
      </c>
      <c r="BF836" s="7" t="str">
        <f>IF($J836=BF$4,MAX(BF$1:BF835)+1,"")</f>
        <v/>
      </c>
      <c r="BG836" s="7" t="str">
        <f>IF($J836=BG$4,MAX(BG$1:BG835)+1,"")</f>
        <v/>
      </c>
      <c r="BH836" s="7" t="str">
        <f>IF($J836=BH$4,MAX(BH$1:BH835)+1,"")</f>
        <v/>
      </c>
      <c r="BI836" s="6">
        <f t="shared" si="52"/>
        <v>0</v>
      </c>
    </row>
    <row r="837" spans="1:61">
      <c r="A837" s="6" t="str">
        <f t="shared" si="54"/>
        <v>-</v>
      </c>
      <c r="B837" s="6" t="str">
        <f t="shared" si="53"/>
        <v>--0</v>
      </c>
      <c r="J837" s="7" t="str">
        <f>IF(K837='วิชา-ชั้นที่สอน'!$B$17,'วิชา-ชั้นที่สอน'!$A$17,IF(K837='วิชา-ชั้นที่สอน'!$B$18,'วิชา-ชั้นที่สอน'!$A$18,IF(K837='วิชา-ชั้นที่สอน'!$B$19,'วิชา-ชั้นที่สอน'!$A$19,IF(K837='วิชา-ชั้นที่สอน'!$B$20,'วิชา-ชั้นที่สอน'!$A$20,IF(K837='วิชา-ชั้นที่สอน'!$B$21,'วิชา-ชั้นที่สอน'!$A$21,IF(K837='วิชา-ชั้นที่สอน'!$B$22,'วิชา-ชั้นที่สอน'!$A$22,IF(K837='วิชา-ชั้นที่สอน'!$B$23,'วิชา-ชั้นที่สอน'!$A$23,"-")))))))</f>
        <v>-</v>
      </c>
      <c r="L837" s="7" t="str">
        <f>IF(J837=0,"",IF(J837="-","",IF(J837="","",VLOOKUP(J837,'วิชา-ชั้นที่สอน'!$A$3:$F$59,3,FALSE))))</f>
        <v/>
      </c>
      <c r="M837" s="7" t="str">
        <f>IF(L837=$M$4,MAX(M$1:$M836)+1,"")</f>
        <v/>
      </c>
      <c r="N837" s="7" t="str">
        <f>IF($L837=N$4,MAX(N$1:N836)+1,"")</f>
        <v/>
      </c>
      <c r="O837" s="7" t="str">
        <f>IF($L837=O$4,MAX(O$1:O836)+1,"")</f>
        <v/>
      </c>
      <c r="P837" s="7" t="str">
        <f>IF($L837=P$4,MAX(P$1:P836)+1,"")</f>
        <v/>
      </c>
      <c r="Q837" s="7" t="str">
        <f>IF($L837=Q$4,MAX(Q$1:Q836)+1,"")</f>
        <v/>
      </c>
      <c r="R837" s="7" t="str">
        <f>IF($L837=R$4,MAX(R$1:R836)+1,"")</f>
        <v/>
      </c>
      <c r="S837" s="7" t="str">
        <f>IF($L837=S$4,MAX(S$1:S836)+1,"")</f>
        <v/>
      </c>
      <c r="T837" s="7" t="str">
        <f>IF($L837=T$4,MAX(T$1:T836)+1,"")</f>
        <v/>
      </c>
      <c r="U837" s="7" t="str">
        <f>IF($L837=U$4,MAX(U$1:U836)+1,"")</f>
        <v/>
      </c>
      <c r="X837" s="7" t="str">
        <f>IF($J837=X$4,MAX(X$1:X836)+1,"")</f>
        <v/>
      </c>
      <c r="Y837" s="7" t="str">
        <f>IF($J837=Y$4,MAX(Y$1:Y836)+1,"")</f>
        <v/>
      </c>
      <c r="Z837" s="7" t="str">
        <f>IF($J837=Z$4,MAX(Z$1:Z836)+1,"")</f>
        <v/>
      </c>
      <c r="AA837" s="7" t="str">
        <f>IF($J837=AA$4,MAX(AA$1:AA836)+1,"")</f>
        <v/>
      </c>
      <c r="AB837" s="7" t="str">
        <f>IF($J837=AB$4,MAX(AB$1:AB836)+1,"")</f>
        <v/>
      </c>
      <c r="AC837" s="7" t="str">
        <f>IF($J837=AC$4,MAX(AC$1:AC836)+1,"")</f>
        <v/>
      </c>
      <c r="AD837" s="7" t="str">
        <f>IF($J837=AD$4,MAX(AD$1:AD836)+1,"")</f>
        <v/>
      </c>
      <c r="AE837" s="7" t="str">
        <f>IF($J837=AE$4,MAX(AE$1:AE836)+1,"")</f>
        <v/>
      </c>
      <c r="AF837" s="7" t="str">
        <f>IF($J837=AF$4,MAX(AF$1:AF836)+1,"")</f>
        <v/>
      </c>
      <c r="AG837" s="7" t="str">
        <f>IF($J837=AG$4,MAX(AG$1:AG836)+1,"")</f>
        <v/>
      </c>
      <c r="AH837" s="7" t="str">
        <f>IF($J837=AH$4,MAX(AH$1:AH836)+1,"")</f>
        <v/>
      </c>
      <c r="AI837" s="7" t="str">
        <f>IF($J837=AI$4,MAX(AI$1:AI836)+1,"")</f>
        <v/>
      </c>
      <c r="AJ837" s="7" t="str">
        <f>IF($J837=AJ$4,MAX(AJ$1:AJ836)+1,"")</f>
        <v/>
      </c>
      <c r="AK837" s="7" t="str">
        <f>IF($J837=AK$4,MAX(AK$1:AK836)+1,"")</f>
        <v/>
      </c>
      <c r="AL837" s="7" t="str">
        <f>IF($J837=AL$4,MAX(AL$1:AL836)+1,"")</f>
        <v/>
      </c>
      <c r="AM837" s="7" t="str">
        <f>IF($J837=AM$4,MAX(AM$1:AM836)+1,"")</f>
        <v/>
      </c>
      <c r="AN837" s="7" t="str">
        <f>IF($J837=AN$4,MAX(AN$1:AN836)+1,"")</f>
        <v/>
      </c>
      <c r="AO837" s="7" t="str">
        <f>IF($J837=AO$4,MAX(AO$1:AO836)+1,"")</f>
        <v/>
      </c>
      <c r="AP837" s="7" t="str">
        <f>IF($J837=AP$4,MAX(AP$1:AP836)+1,"")</f>
        <v/>
      </c>
      <c r="AQ837" s="7" t="str">
        <f>IF($J837=AQ$4,MAX(AQ$1:AQ836)+1,"")</f>
        <v/>
      </c>
      <c r="AR837" s="7" t="str">
        <f>IF($J837=AR$4,MAX(AR$1:AR836)+1,"")</f>
        <v/>
      </c>
      <c r="AS837" s="7" t="str">
        <f>IF($J837=AS$4,MAX(AS$1:AS836)+1,"")</f>
        <v/>
      </c>
      <c r="AT837" s="7" t="str">
        <f>IF($J837=AT$4,MAX(AT$1:AT836)+1,"")</f>
        <v/>
      </c>
      <c r="AU837" s="7" t="str">
        <f>IF($J837=AU$4,MAX(AU$1:AU836)+1,"")</f>
        <v/>
      </c>
      <c r="AV837" s="7" t="str">
        <f>IF($J837=AV$4,MAX(AV$1:AV836)+1,"")</f>
        <v/>
      </c>
      <c r="AW837" s="7" t="str">
        <f>IF($J837=AW$4,MAX(AW$1:AW836)+1,"")</f>
        <v/>
      </c>
      <c r="AX837" s="7" t="str">
        <f>IF($J837=AX$4,MAX(AX$1:AX836)+1,"")</f>
        <v/>
      </c>
      <c r="AY837" s="7" t="str">
        <f>IF($J837=AY$4,MAX(AY$1:AY836)+1,"")</f>
        <v/>
      </c>
      <c r="AZ837" s="7" t="str">
        <f>IF($J837=AZ$4,MAX(AZ$1:AZ836)+1,"")</f>
        <v/>
      </c>
      <c r="BA837" s="7" t="str">
        <f>IF($J837=BA$4,MAX(BA$1:BA836)+1,"")</f>
        <v/>
      </c>
      <c r="BB837" s="7" t="str">
        <f>IF($J837=BB$4,MAX(BB$1:BB836)+1,"")</f>
        <v/>
      </c>
      <c r="BC837" s="7" t="str">
        <f>IF($J837=BC$4,MAX(BC$1:BC836)+1,"")</f>
        <v/>
      </c>
      <c r="BD837" s="7" t="str">
        <f>IF($J837=BD$4,MAX(BD$1:BD836)+1,"")</f>
        <v/>
      </c>
      <c r="BE837" s="7" t="str">
        <f>IF($J837=BE$4,MAX(BE$1:BE836)+1,"")</f>
        <v/>
      </c>
      <c r="BF837" s="7" t="str">
        <f>IF($J837=BF$4,MAX(BF$1:BF836)+1,"")</f>
        <v/>
      </c>
      <c r="BG837" s="7" t="str">
        <f>IF($J837=BG$4,MAX(BG$1:BG836)+1,"")</f>
        <v/>
      </c>
      <c r="BH837" s="7" t="str">
        <f>IF($J837=BH$4,MAX(BH$1:BH836)+1,"")</f>
        <v/>
      </c>
      <c r="BI837" s="6">
        <f t="shared" si="52"/>
        <v>0</v>
      </c>
    </row>
    <row r="838" spans="1:61">
      <c r="A838" s="6" t="str">
        <f t="shared" si="54"/>
        <v>-</v>
      </c>
      <c r="B838" s="6" t="str">
        <f t="shared" si="53"/>
        <v>--0</v>
      </c>
      <c r="J838" s="7" t="str">
        <f>IF(K838='วิชา-ชั้นที่สอน'!$B$17,'วิชา-ชั้นที่สอน'!$A$17,IF(K838='วิชา-ชั้นที่สอน'!$B$18,'วิชา-ชั้นที่สอน'!$A$18,IF(K838='วิชา-ชั้นที่สอน'!$B$19,'วิชา-ชั้นที่สอน'!$A$19,IF(K838='วิชา-ชั้นที่สอน'!$B$20,'วิชา-ชั้นที่สอน'!$A$20,IF(K838='วิชา-ชั้นที่สอน'!$B$21,'วิชา-ชั้นที่สอน'!$A$21,IF(K838='วิชา-ชั้นที่สอน'!$B$22,'วิชา-ชั้นที่สอน'!$A$22,IF(K838='วิชา-ชั้นที่สอน'!$B$23,'วิชา-ชั้นที่สอน'!$A$23,"-")))))))</f>
        <v>-</v>
      </c>
      <c r="L838" s="7" t="str">
        <f>IF(J838=0,"",IF(J838="-","",IF(J838="","",VLOOKUP(J838,'วิชา-ชั้นที่สอน'!$A$3:$F$59,3,FALSE))))</f>
        <v/>
      </c>
      <c r="M838" s="7" t="str">
        <f>IF(L838=$M$4,MAX(M$1:$M837)+1,"")</f>
        <v/>
      </c>
      <c r="N838" s="7" t="str">
        <f>IF($L838=N$4,MAX(N$1:N837)+1,"")</f>
        <v/>
      </c>
      <c r="O838" s="7" t="str">
        <f>IF($L838=O$4,MAX(O$1:O837)+1,"")</f>
        <v/>
      </c>
      <c r="P838" s="7" t="str">
        <f>IF($L838=P$4,MAX(P$1:P837)+1,"")</f>
        <v/>
      </c>
      <c r="Q838" s="7" t="str">
        <f>IF($L838=Q$4,MAX(Q$1:Q837)+1,"")</f>
        <v/>
      </c>
      <c r="R838" s="7" t="str">
        <f>IF($L838=R$4,MAX(R$1:R837)+1,"")</f>
        <v/>
      </c>
      <c r="S838" s="7" t="str">
        <f>IF($L838=S$4,MAX(S$1:S837)+1,"")</f>
        <v/>
      </c>
      <c r="T838" s="7" t="str">
        <f>IF($L838=T$4,MAX(T$1:T837)+1,"")</f>
        <v/>
      </c>
      <c r="U838" s="7" t="str">
        <f>IF($L838=U$4,MAX(U$1:U837)+1,"")</f>
        <v/>
      </c>
      <c r="X838" s="7" t="str">
        <f>IF($J838=X$4,MAX(X$1:X837)+1,"")</f>
        <v/>
      </c>
      <c r="Y838" s="7" t="str">
        <f>IF($J838=Y$4,MAX(Y$1:Y837)+1,"")</f>
        <v/>
      </c>
      <c r="Z838" s="7" t="str">
        <f>IF($J838=Z$4,MAX(Z$1:Z837)+1,"")</f>
        <v/>
      </c>
      <c r="AA838" s="7" t="str">
        <f>IF($J838=AA$4,MAX(AA$1:AA837)+1,"")</f>
        <v/>
      </c>
      <c r="AB838" s="7" t="str">
        <f>IF($J838=AB$4,MAX(AB$1:AB837)+1,"")</f>
        <v/>
      </c>
      <c r="AC838" s="7" t="str">
        <f>IF($J838=AC$4,MAX(AC$1:AC837)+1,"")</f>
        <v/>
      </c>
      <c r="AD838" s="7" t="str">
        <f>IF($J838=AD$4,MAX(AD$1:AD837)+1,"")</f>
        <v/>
      </c>
      <c r="AE838" s="7" t="str">
        <f>IF($J838=AE$4,MAX(AE$1:AE837)+1,"")</f>
        <v/>
      </c>
      <c r="AF838" s="7" t="str">
        <f>IF($J838=AF$4,MAX(AF$1:AF837)+1,"")</f>
        <v/>
      </c>
      <c r="AG838" s="7" t="str">
        <f>IF($J838=AG$4,MAX(AG$1:AG837)+1,"")</f>
        <v/>
      </c>
      <c r="AH838" s="7" t="str">
        <f>IF($J838=AH$4,MAX(AH$1:AH837)+1,"")</f>
        <v/>
      </c>
      <c r="AI838" s="7" t="str">
        <f>IF($J838=AI$4,MAX(AI$1:AI837)+1,"")</f>
        <v/>
      </c>
      <c r="AJ838" s="7" t="str">
        <f>IF($J838=AJ$4,MAX(AJ$1:AJ837)+1,"")</f>
        <v/>
      </c>
      <c r="AK838" s="7" t="str">
        <f>IF($J838=AK$4,MAX(AK$1:AK837)+1,"")</f>
        <v/>
      </c>
      <c r="AL838" s="7" t="str">
        <f>IF($J838=AL$4,MAX(AL$1:AL837)+1,"")</f>
        <v/>
      </c>
      <c r="AM838" s="7" t="str">
        <f>IF($J838=AM$4,MAX(AM$1:AM837)+1,"")</f>
        <v/>
      </c>
      <c r="AN838" s="7" t="str">
        <f>IF($J838=AN$4,MAX(AN$1:AN837)+1,"")</f>
        <v/>
      </c>
      <c r="AO838" s="7" t="str">
        <f>IF($J838=AO$4,MAX(AO$1:AO837)+1,"")</f>
        <v/>
      </c>
      <c r="AP838" s="7" t="str">
        <f>IF($J838=AP$4,MAX(AP$1:AP837)+1,"")</f>
        <v/>
      </c>
      <c r="AQ838" s="7" t="str">
        <f>IF($J838=AQ$4,MAX(AQ$1:AQ837)+1,"")</f>
        <v/>
      </c>
      <c r="AR838" s="7" t="str">
        <f>IF($J838=AR$4,MAX(AR$1:AR837)+1,"")</f>
        <v/>
      </c>
      <c r="AS838" s="7" t="str">
        <f>IF($J838=AS$4,MAX(AS$1:AS837)+1,"")</f>
        <v/>
      </c>
      <c r="AT838" s="7" t="str">
        <f>IF($J838=AT$4,MAX(AT$1:AT837)+1,"")</f>
        <v/>
      </c>
      <c r="AU838" s="7" t="str">
        <f>IF($J838=AU$4,MAX(AU$1:AU837)+1,"")</f>
        <v/>
      </c>
      <c r="AV838" s="7" t="str">
        <f>IF($J838=AV$4,MAX(AV$1:AV837)+1,"")</f>
        <v/>
      </c>
      <c r="AW838" s="7" t="str">
        <f>IF($J838=AW$4,MAX(AW$1:AW837)+1,"")</f>
        <v/>
      </c>
      <c r="AX838" s="7" t="str">
        <f>IF($J838=AX$4,MAX(AX$1:AX837)+1,"")</f>
        <v/>
      </c>
      <c r="AY838" s="7" t="str">
        <f>IF($J838=AY$4,MAX(AY$1:AY837)+1,"")</f>
        <v/>
      </c>
      <c r="AZ838" s="7" t="str">
        <f>IF($J838=AZ$4,MAX(AZ$1:AZ837)+1,"")</f>
        <v/>
      </c>
      <c r="BA838" s="7" t="str">
        <f>IF($J838=BA$4,MAX(BA$1:BA837)+1,"")</f>
        <v/>
      </c>
      <c r="BB838" s="7" t="str">
        <f>IF($J838=BB$4,MAX(BB$1:BB837)+1,"")</f>
        <v/>
      </c>
      <c r="BC838" s="7" t="str">
        <f>IF($J838=BC$4,MAX(BC$1:BC837)+1,"")</f>
        <v/>
      </c>
      <c r="BD838" s="7" t="str">
        <f>IF($J838=BD$4,MAX(BD$1:BD837)+1,"")</f>
        <v/>
      </c>
      <c r="BE838" s="7" t="str">
        <f>IF($J838=BE$4,MAX(BE$1:BE837)+1,"")</f>
        <v/>
      </c>
      <c r="BF838" s="7" t="str">
        <f>IF($J838=BF$4,MAX(BF$1:BF837)+1,"")</f>
        <v/>
      </c>
      <c r="BG838" s="7" t="str">
        <f>IF($J838=BG$4,MAX(BG$1:BG837)+1,"")</f>
        <v/>
      </c>
      <c r="BH838" s="7" t="str">
        <f>IF($J838=BH$4,MAX(BH$1:BH837)+1,"")</f>
        <v/>
      </c>
      <c r="BI838" s="6">
        <f t="shared" ref="BI838:BI864" si="55">SUM(X838:BH838)</f>
        <v>0</v>
      </c>
    </row>
    <row r="839" spans="1:61">
      <c r="A839" s="6" t="str">
        <f t="shared" si="54"/>
        <v>-</v>
      </c>
      <c r="B839" s="6" t="str">
        <f t="shared" si="53"/>
        <v>--0</v>
      </c>
      <c r="J839" s="7" t="str">
        <f>IF(K839='วิชา-ชั้นที่สอน'!$B$17,'วิชา-ชั้นที่สอน'!$A$17,IF(K839='วิชา-ชั้นที่สอน'!$B$18,'วิชา-ชั้นที่สอน'!$A$18,IF(K839='วิชา-ชั้นที่สอน'!$B$19,'วิชา-ชั้นที่สอน'!$A$19,IF(K839='วิชา-ชั้นที่สอน'!$B$20,'วิชา-ชั้นที่สอน'!$A$20,IF(K839='วิชา-ชั้นที่สอน'!$B$21,'วิชา-ชั้นที่สอน'!$A$21,IF(K839='วิชา-ชั้นที่สอน'!$B$22,'วิชา-ชั้นที่สอน'!$A$22,IF(K839='วิชา-ชั้นที่สอน'!$B$23,'วิชา-ชั้นที่สอน'!$A$23,"-")))))))</f>
        <v>-</v>
      </c>
      <c r="L839" s="7" t="str">
        <f>IF(J839=0,"",IF(J839="-","",IF(J839="","",VLOOKUP(J839,'วิชา-ชั้นที่สอน'!$A$3:$F$59,3,FALSE))))</f>
        <v/>
      </c>
      <c r="M839" s="7" t="str">
        <f>IF(L839=$M$4,MAX(M$1:$M838)+1,"")</f>
        <v/>
      </c>
      <c r="N839" s="7" t="str">
        <f>IF($L839=N$4,MAX(N$1:N838)+1,"")</f>
        <v/>
      </c>
      <c r="O839" s="7" t="str">
        <f>IF($L839=O$4,MAX(O$1:O838)+1,"")</f>
        <v/>
      </c>
      <c r="P839" s="7" t="str">
        <f>IF($L839=P$4,MAX(P$1:P838)+1,"")</f>
        <v/>
      </c>
      <c r="Q839" s="7" t="str">
        <f>IF($L839=Q$4,MAX(Q$1:Q838)+1,"")</f>
        <v/>
      </c>
      <c r="R839" s="7" t="str">
        <f>IF($L839=R$4,MAX(R$1:R838)+1,"")</f>
        <v/>
      </c>
      <c r="S839" s="7" t="str">
        <f>IF($L839=S$4,MAX(S$1:S838)+1,"")</f>
        <v/>
      </c>
      <c r="T839" s="7" t="str">
        <f>IF($L839=T$4,MAX(T$1:T838)+1,"")</f>
        <v/>
      </c>
      <c r="U839" s="7" t="str">
        <f>IF($L839=U$4,MAX(U$1:U838)+1,"")</f>
        <v/>
      </c>
      <c r="X839" s="7" t="str">
        <f>IF($J839=X$4,MAX(X$1:X838)+1,"")</f>
        <v/>
      </c>
      <c r="Y839" s="7" t="str">
        <f>IF($J839=Y$4,MAX(Y$1:Y838)+1,"")</f>
        <v/>
      </c>
      <c r="Z839" s="7" t="str">
        <f>IF($J839=Z$4,MAX(Z$1:Z838)+1,"")</f>
        <v/>
      </c>
      <c r="AA839" s="7" t="str">
        <f>IF($J839=AA$4,MAX(AA$1:AA838)+1,"")</f>
        <v/>
      </c>
      <c r="AB839" s="7" t="str">
        <f>IF($J839=AB$4,MAX(AB$1:AB838)+1,"")</f>
        <v/>
      </c>
      <c r="AC839" s="7" t="str">
        <f>IF($J839=AC$4,MAX(AC$1:AC838)+1,"")</f>
        <v/>
      </c>
      <c r="AD839" s="7" t="str">
        <f>IF($J839=AD$4,MAX(AD$1:AD838)+1,"")</f>
        <v/>
      </c>
      <c r="AE839" s="7" t="str">
        <f>IF($J839=AE$4,MAX(AE$1:AE838)+1,"")</f>
        <v/>
      </c>
      <c r="AF839" s="7" t="str">
        <f>IF($J839=AF$4,MAX(AF$1:AF838)+1,"")</f>
        <v/>
      </c>
      <c r="AG839" s="7" t="str">
        <f>IF($J839=AG$4,MAX(AG$1:AG838)+1,"")</f>
        <v/>
      </c>
      <c r="AH839" s="7" t="str">
        <f>IF($J839=AH$4,MAX(AH$1:AH838)+1,"")</f>
        <v/>
      </c>
      <c r="AI839" s="7" t="str">
        <f>IF($J839=AI$4,MAX(AI$1:AI838)+1,"")</f>
        <v/>
      </c>
      <c r="AJ839" s="7" t="str">
        <f>IF($J839=AJ$4,MAX(AJ$1:AJ838)+1,"")</f>
        <v/>
      </c>
      <c r="AK839" s="7" t="str">
        <f>IF($J839=AK$4,MAX(AK$1:AK838)+1,"")</f>
        <v/>
      </c>
      <c r="AL839" s="7" t="str">
        <f>IF($J839=AL$4,MAX(AL$1:AL838)+1,"")</f>
        <v/>
      </c>
      <c r="AM839" s="7" t="str">
        <f>IF($J839=AM$4,MAX(AM$1:AM838)+1,"")</f>
        <v/>
      </c>
      <c r="AN839" s="7" t="str">
        <f>IF($J839=AN$4,MAX(AN$1:AN838)+1,"")</f>
        <v/>
      </c>
      <c r="AO839" s="7" t="str">
        <f>IF($J839=AO$4,MAX(AO$1:AO838)+1,"")</f>
        <v/>
      </c>
      <c r="AP839" s="7" t="str">
        <f>IF($J839=AP$4,MAX(AP$1:AP838)+1,"")</f>
        <v/>
      </c>
      <c r="AQ839" s="7" t="str">
        <f>IF($J839=AQ$4,MAX(AQ$1:AQ838)+1,"")</f>
        <v/>
      </c>
      <c r="AR839" s="7" t="str">
        <f>IF($J839=AR$4,MAX(AR$1:AR838)+1,"")</f>
        <v/>
      </c>
      <c r="AS839" s="7" t="str">
        <f>IF($J839=AS$4,MAX(AS$1:AS838)+1,"")</f>
        <v/>
      </c>
      <c r="AT839" s="7" t="str">
        <f>IF($J839=AT$4,MAX(AT$1:AT838)+1,"")</f>
        <v/>
      </c>
      <c r="AU839" s="7" t="str">
        <f>IF($J839=AU$4,MAX(AU$1:AU838)+1,"")</f>
        <v/>
      </c>
      <c r="AV839" s="7" t="str">
        <f>IF($J839=AV$4,MAX(AV$1:AV838)+1,"")</f>
        <v/>
      </c>
      <c r="AW839" s="7" t="str">
        <f>IF($J839=AW$4,MAX(AW$1:AW838)+1,"")</f>
        <v/>
      </c>
      <c r="AX839" s="7" t="str">
        <f>IF($J839=AX$4,MAX(AX$1:AX838)+1,"")</f>
        <v/>
      </c>
      <c r="AY839" s="7" t="str">
        <f>IF($J839=AY$4,MAX(AY$1:AY838)+1,"")</f>
        <v/>
      </c>
      <c r="AZ839" s="7" t="str">
        <f>IF($J839=AZ$4,MAX(AZ$1:AZ838)+1,"")</f>
        <v/>
      </c>
      <c r="BA839" s="7" t="str">
        <f>IF($J839=BA$4,MAX(BA$1:BA838)+1,"")</f>
        <v/>
      </c>
      <c r="BB839" s="7" t="str">
        <f>IF($J839=BB$4,MAX(BB$1:BB838)+1,"")</f>
        <v/>
      </c>
      <c r="BC839" s="7" t="str">
        <f>IF($J839=BC$4,MAX(BC$1:BC838)+1,"")</f>
        <v/>
      </c>
      <c r="BD839" s="7" t="str">
        <f>IF($J839=BD$4,MAX(BD$1:BD838)+1,"")</f>
        <v/>
      </c>
      <c r="BE839" s="7" t="str">
        <f>IF($J839=BE$4,MAX(BE$1:BE838)+1,"")</f>
        <v/>
      </c>
      <c r="BF839" s="7" t="str">
        <f>IF($J839=BF$4,MAX(BF$1:BF838)+1,"")</f>
        <v/>
      </c>
      <c r="BG839" s="7" t="str">
        <f>IF($J839=BG$4,MAX(BG$1:BG838)+1,"")</f>
        <v/>
      </c>
      <c r="BH839" s="7" t="str">
        <f>IF($J839=BH$4,MAX(BH$1:BH838)+1,"")</f>
        <v/>
      </c>
      <c r="BI839" s="6">
        <f t="shared" si="55"/>
        <v>0</v>
      </c>
    </row>
    <row r="840" spans="1:61">
      <c r="A840" s="6" t="str">
        <f t="shared" si="54"/>
        <v>-</v>
      </c>
      <c r="B840" s="6" t="str">
        <f t="shared" si="53"/>
        <v>--0</v>
      </c>
      <c r="J840" s="7" t="str">
        <f>IF(K840='วิชา-ชั้นที่สอน'!$B$17,'วิชา-ชั้นที่สอน'!$A$17,IF(K840='วิชา-ชั้นที่สอน'!$B$18,'วิชา-ชั้นที่สอน'!$A$18,IF(K840='วิชา-ชั้นที่สอน'!$B$19,'วิชา-ชั้นที่สอน'!$A$19,IF(K840='วิชา-ชั้นที่สอน'!$B$20,'วิชา-ชั้นที่สอน'!$A$20,IF(K840='วิชา-ชั้นที่สอน'!$B$21,'วิชา-ชั้นที่สอน'!$A$21,IF(K840='วิชา-ชั้นที่สอน'!$B$22,'วิชา-ชั้นที่สอน'!$A$22,IF(K840='วิชา-ชั้นที่สอน'!$B$23,'วิชา-ชั้นที่สอน'!$A$23,"-")))))))</f>
        <v>-</v>
      </c>
      <c r="L840" s="7" t="str">
        <f>IF(J840=0,"",IF(J840="-","",IF(J840="","",VLOOKUP(J840,'วิชา-ชั้นที่สอน'!$A$3:$F$59,3,FALSE))))</f>
        <v/>
      </c>
      <c r="M840" s="7" t="str">
        <f>IF(L840=$M$4,MAX(M$1:$M839)+1,"")</f>
        <v/>
      </c>
      <c r="N840" s="7" t="str">
        <f>IF($L840=N$4,MAX(N$1:N839)+1,"")</f>
        <v/>
      </c>
      <c r="O840" s="7" t="str">
        <f>IF($L840=O$4,MAX(O$1:O839)+1,"")</f>
        <v/>
      </c>
      <c r="P840" s="7" t="str">
        <f>IF($L840=P$4,MAX(P$1:P839)+1,"")</f>
        <v/>
      </c>
      <c r="Q840" s="7" t="str">
        <f>IF($L840=Q$4,MAX(Q$1:Q839)+1,"")</f>
        <v/>
      </c>
      <c r="R840" s="7" t="str">
        <f>IF($L840=R$4,MAX(R$1:R839)+1,"")</f>
        <v/>
      </c>
      <c r="S840" s="7" t="str">
        <f>IF($L840=S$4,MAX(S$1:S839)+1,"")</f>
        <v/>
      </c>
      <c r="T840" s="7" t="str">
        <f>IF($L840=T$4,MAX(T$1:T839)+1,"")</f>
        <v/>
      </c>
      <c r="U840" s="7" t="str">
        <f>IF($L840=U$4,MAX(U$1:U839)+1,"")</f>
        <v/>
      </c>
      <c r="X840" s="7" t="str">
        <f>IF($J840=X$4,MAX(X$1:X839)+1,"")</f>
        <v/>
      </c>
      <c r="Y840" s="7" t="str">
        <f>IF($J840=Y$4,MAX(Y$1:Y839)+1,"")</f>
        <v/>
      </c>
      <c r="Z840" s="7" t="str">
        <f>IF($J840=Z$4,MAX(Z$1:Z839)+1,"")</f>
        <v/>
      </c>
      <c r="AA840" s="7" t="str">
        <f>IF($J840=AA$4,MAX(AA$1:AA839)+1,"")</f>
        <v/>
      </c>
      <c r="AB840" s="7" t="str">
        <f>IF($J840=AB$4,MAX(AB$1:AB839)+1,"")</f>
        <v/>
      </c>
      <c r="AC840" s="7" t="str">
        <f>IF($J840=AC$4,MAX(AC$1:AC839)+1,"")</f>
        <v/>
      </c>
      <c r="AD840" s="7" t="str">
        <f>IF($J840=AD$4,MAX(AD$1:AD839)+1,"")</f>
        <v/>
      </c>
      <c r="AE840" s="7" t="str">
        <f>IF($J840=AE$4,MAX(AE$1:AE839)+1,"")</f>
        <v/>
      </c>
      <c r="AF840" s="7" t="str">
        <f>IF($J840=AF$4,MAX(AF$1:AF839)+1,"")</f>
        <v/>
      </c>
      <c r="AG840" s="7" t="str">
        <f>IF($J840=AG$4,MAX(AG$1:AG839)+1,"")</f>
        <v/>
      </c>
      <c r="AH840" s="7" t="str">
        <f>IF($J840=AH$4,MAX(AH$1:AH839)+1,"")</f>
        <v/>
      </c>
      <c r="AI840" s="7" t="str">
        <f>IF($J840=AI$4,MAX(AI$1:AI839)+1,"")</f>
        <v/>
      </c>
      <c r="AJ840" s="7" t="str">
        <f>IF($J840=AJ$4,MAX(AJ$1:AJ839)+1,"")</f>
        <v/>
      </c>
      <c r="AK840" s="7" t="str">
        <f>IF($J840=AK$4,MAX(AK$1:AK839)+1,"")</f>
        <v/>
      </c>
      <c r="AL840" s="7" t="str">
        <f>IF($J840=AL$4,MAX(AL$1:AL839)+1,"")</f>
        <v/>
      </c>
      <c r="AM840" s="7" t="str">
        <f>IF($J840=AM$4,MAX(AM$1:AM839)+1,"")</f>
        <v/>
      </c>
      <c r="AN840" s="7" t="str">
        <f>IF($J840=AN$4,MAX(AN$1:AN839)+1,"")</f>
        <v/>
      </c>
      <c r="AO840" s="7" t="str">
        <f>IF($J840=AO$4,MAX(AO$1:AO839)+1,"")</f>
        <v/>
      </c>
      <c r="AP840" s="7" t="str">
        <f>IF($J840=AP$4,MAX(AP$1:AP839)+1,"")</f>
        <v/>
      </c>
      <c r="AQ840" s="7" t="str">
        <f>IF($J840=AQ$4,MAX(AQ$1:AQ839)+1,"")</f>
        <v/>
      </c>
      <c r="AR840" s="7" t="str">
        <f>IF($J840=AR$4,MAX(AR$1:AR839)+1,"")</f>
        <v/>
      </c>
      <c r="AS840" s="7" t="str">
        <f>IF($J840=AS$4,MAX(AS$1:AS839)+1,"")</f>
        <v/>
      </c>
      <c r="AT840" s="7" t="str">
        <f>IF($J840=AT$4,MAX(AT$1:AT839)+1,"")</f>
        <v/>
      </c>
      <c r="AU840" s="7" t="str">
        <f>IF($J840=AU$4,MAX(AU$1:AU839)+1,"")</f>
        <v/>
      </c>
      <c r="AV840" s="7" t="str">
        <f>IF($J840=AV$4,MAX(AV$1:AV839)+1,"")</f>
        <v/>
      </c>
      <c r="AW840" s="7" t="str">
        <f>IF($J840=AW$4,MAX(AW$1:AW839)+1,"")</f>
        <v/>
      </c>
      <c r="AX840" s="7" t="str">
        <f>IF($J840=AX$4,MAX(AX$1:AX839)+1,"")</f>
        <v/>
      </c>
      <c r="AY840" s="7" t="str">
        <f>IF($J840=AY$4,MAX(AY$1:AY839)+1,"")</f>
        <v/>
      </c>
      <c r="AZ840" s="7" t="str">
        <f>IF($J840=AZ$4,MAX(AZ$1:AZ839)+1,"")</f>
        <v/>
      </c>
      <c r="BA840" s="7" t="str">
        <f>IF($J840=BA$4,MAX(BA$1:BA839)+1,"")</f>
        <v/>
      </c>
      <c r="BB840" s="7" t="str">
        <f>IF($J840=BB$4,MAX(BB$1:BB839)+1,"")</f>
        <v/>
      </c>
      <c r="BC840" s="7" t="str">
        <f>IF($J840=BC$4,MAX(BC$1:BC839)+1,"")</f>
        <v/>
      </c>
      <c r="BD840" s="7" t="str">
        <f>IF($J840=BD$4,MAX(BD$1:BD839)+1,"")</f>
        <v/>
      </c>
      <c r="BE840" s="7" t="str">
        <f>IF($J840=BE$4,MAX(BE$1:BE839)+1,"")</f>
        <v/>
      </c>
      <c r="BF840" s="7" t="str">
        <f>IF($J840=BF$4,MAX(BF$1:BF839)+1,"")</f>
        <v/>
      </c>
      <c r="BG840" s="7" t="str">
        <f>IF($J840=BG$4,MAX(BG$1:BG839)+1,"")</f>
        <v/>
      </c>
      <c r="BH840" s="7" t="str">
        <f>IF($J840=BH$4,MAX(BH$1:BH839)+1,"")</f>
        <v/>
      </c>
      <c r="BI840" s="6">
        <f t="shared" si="55"/>
        <v>0</v>
      </c>
    </row>
    <row r="841" spans="1:61">
      <c r="A841" s="6" t="str">
        <f t="shared" si="54"/>
        <v>-</v>
      </c>
      <c r="B841" s="6" t="str">
        <f t="shared" si="53"/>
        <v>--0</v>
      </c>
      <c r="J841" s="7" t="str">
        <f>IF(K841='วิชา-ชั้นที่สอน'!$B$17,'วิชา-ชั้นที่สอน'!$A$17,IF(K841='วิชา-ชั้นที่สอน'!$B$18,'วิชา-ชั้นที่สอน'!$A$18,IF(K841='วิชา-ชั้นที่สอน'!$B$19,'วิชา-ชั้นที่สอน'!$A$19,IF(K841='วิชา-ชั้นที่สอน'!$B$20,'วิชา-ชั้นที่สอน'!$A$20,IF(K841='วิชา-ชั้นที่สอน'!$B$21,'วิชา-ชั้นที่สอน'!$A$21,IF(K841='วิชา-ชั้นที่สอน'!$B$22,'วิชา-ชั้นที่สอน'!$A$22,IF(K841='วิชา-ชั้นที่สอน'!$B$23,'วิชา-ชั้นที่สอน'!$A$23,"-")))))))</f>
        <v>-</v>
      </c>
      <c r="L841" s="7" t="str">
        <f>IF(J841=0,"",IF(J841="-","",IF(J841="","",VLOOKUP(J841,'วิชา-ชั้นที่สอน'!$A$3:$F$59,3,FALSE))))</f>
        <v/>
      </c>
      <c r="M841" s="7" t="str">
        <f>IF(L841=$M$4,MAX(M$1:$M840)+1,"")</f>
        <v/>
      </c>
      <c r="N841" s="7" t="str">
        <f>IF($L841=N$4,MAX(N$1:N840)+1,"")</f>
        <v/>
      </c>
      <c r="O841" s="7" t="str">
        <f>IF($L841=O$4,MAX(O$1:O840)+1,"")</f>
        <v/>
      </c>
      <c r="P841" s="7" t="str">
        <f>IF($L841=P$4,MAX(P$1:P840)+1,"")</f>
        <v/>
      </c>
      <c r="Q841" s="7" t="str">
        <f>IF($L841=Q$4,MAX(Q$1:Q840)+1,"")</f>
        <v/>
      </c>
      <c r="R841" s="7" t="str">
        <f>IF($L841=R$4,MAX(R$1:R840)+1,"")</f>
        <v/>
      </c>
      <c r="S841" s="7" t="str">
        <f>IF($L841=S$4,MAX(S$1:S840)+1,"")</f>
        <v/>
      </c>
      <c r="T841" s="7" t="str">
        <f>IF($L841=T$4,MAX(T$1:T840)+1,"")</f>
        <v/>
      </c>
      <c r="U841" s="7" t="str">
        <f>IF($L841=U$4,MAX(U$1:U840)+1,"")</f>
        <v/>
      </c>
      <c r="X841" s="7" t="str">
        <f>IF($J841=X$4,MAX(X$1:X840)+1,"")</f>
        <v/>
      </c>
      <c r="Y841" s="7" t="str">
        <f>IF($J841=Y$4,MAX(Y$1:Y840)+1,"")</f>
        <v/>
      </c>
      <c r="Z841" s="7" t="str">
        <f>IF($J841=Z$4,MAX(Z$1:Z840)+1,"")</f>
        <v/>
      </c>
      <c r="AA841" s="7" t="str">
        <f>IF($J841=AA$4,MAX(AA$1:AA840)+1,"")</f>
        <v/>
      </c>
      <c r="AB841" s="7" t="str">
        <f>IF($J841=AB$4,MAX(AB$1:AB840)+1,"")</f>
        <v/>
      </c>
      <c r="AC841" s="7" t="str">
        <f>IF($J841=AC$4,MAX(AC$1:AC840)+1,"")</f>
        <v/>
      </c>
      <c r="AD841" s="7" t="str">
        <f>IF($J841=AD$4,MAX(AD$1:AD840)+1,"")</f>
        <v/>
      </c>
      <c r="AE841" s="7" t="str">
        <f>IF($J841=AE$4,MAX(AE$1:AE840)+1,"")</f>
        <v/>
      </c>
      <c r="AF841" s="7" t="str">
        <f>IF($J841=AF$4,MAX(AF$1:AF840)+1,"")</f>
        <v/>
      </c>
      <c r="AG841" s="7" t="str">
        <f>IF($J841=AG$4,MAX(AG$1:AG840)+1,"")</f>
        <v/>
      </c>
      <c r="AH841" s="7" t="str">
        <f>IF($J841=AH$4,MAX(AH$1:AH840)+1,"")</f>
        <v/>
      </c>
      <c r="AI841" s="7" t="str">
        <f>IF($J841=AI$4,MAX(AI$1:AI840)+1,"")</f>
        <v/>
      </c>
      <c r="AJ841" s="7" t="str">
        <f>IF($J841=AJ$4,MAX(AJ$1:AJ840)+1,"")</f>
        <v/>
      </c>
      <c r="AK841" s="7" t="str">
        <f>IF($J841=AK$4,MAX(AK$1:AK840)+1,"")</f>
        <v/>
      </c>
      <c r="AL841" s="7" t="str">
        <f>IF($J841=AL$4,MAX(AL$1:AL840)+1,"")</f>
        <v/>
      </c>
      <c r="AM841" s="7" t="str">
        <f>IF($J841=AM$4,MAX(AM$1:AM840)+1,"")</f>
        <v/>
      </c>
      <c r="AN841" s="7" t="str">
        <f>IF($J841=AN$4,MAX(AN$1:AN840)+1,"")</f>
        <v/>
      </c>
      <c r="AO841" s="7" t="str">
        <f>IF($J841=AO$4,MAX(AO$1:AO840)+1,"")</f>
        <v/>
      </c>
      <c r="AP841" s="7" t="str">
        <f>IF($J841=AP$4,MAX(AP$1:AP840)+1,"")</f>
        <v/>
      </c>
      <c r="AQ841" s="7" t="str">
        <f>IF($J841=AQ$4,MAX(AQ$1:AQ840)+1,"")</f>
        <v/>
      </c>
      <c r="AR841" s="7" t="str">
        <f>IF($J841=AR$4,MAX(AR$1:AR840)+1,"")</f>
        <v/>
      </c>
      <c r="AS841" s="7" t="str">
        <f>IF($J841=AS$4,MAX(AS$1:AS840)+1,"")</f>
        <v/>
      </c>
      <c r="AT841" s="7" t="str">
        <f>IF($J841=AT$4,MAX(AT$1:AT840)+1,"")</f>
        <v/>
      </c>
      <c r="AU841" s="7" t="str">
        <f>IF($J841=AU$4,MAX(AU$1:AU840)+1,"")</f>
        <v/>
      </c>
      <c r="AV841" s="7" t="str">
        <f>IF($J841=AV$4,MAX(AV$1:AV840)+1,"")</f>
        <v/>
      </c>
      <c r="AW841" s="7" t="str">
        <f>IF($J841=AW$4,MAX(AW$1:AW840)+1,"")</f>
        <v/>
      </c>
      <c r="AX841" s="7" t="str">
        <f>IF($J841=AX$4,MAX(AX$1:AX840)+1,"")</f>
        <v/>
      </c>
      <c r="AY841" s="7" t="str">
        <f>IF($J841=AY$4,MAX(AY$1:AY840)+1,"")</f>
        <v/>
      </c>
      <c r="AZ841" s="7" t="str">
        <f>IF($J841=AZ$4,MAX(AZ$1:AZ840)+1,"")</f>
        <v/>
      </c>
      <c r="BA841" s="7" t="str">
        <f>IF($J841=BA$4,MAX(BA$1:BA840)+1,"")</f>
        <v/>
      </c>
      <c r="BB841" s="7" t="str">
        <f>IF($J841=BB$4,MAX(BB$1:BB840)+1,"")</f>
        <v/>
      </c>
      <c r="BC841" s="7" t="str">
        <f>IF($J841=BC$4,MAX(BC$1:BC840)+1,"")</f>
        <v/>
      </c>
      <c r="BD841" s="7" t="str">
        <f>IF($J841=BD$4,MAX(BD$1:BD840)+1,"")</f>
        <v/>
      </c>
      <c r="BE841" s="7" t="str">
        <f>IF($J841=BE$4,MAX(BE$1:BE840)+1,"")</f>
        <v/>
      </c>
      <c r="BF841" s="7" t="str">
        <f>IF($J841=BF$4,MAX(BF$1:BF840)+1,"")</f>
        <v/>
      </c>
      <c r="BG841" s="7" t="str">
        <f>IF($J841=BG$4,MAX(BG$1:BG840)+1,"")</f>
        <v/>
      </c>
      <c r="BH841" s="7" t="str">
        <f>IF($J841=BH$4,MAX(BH$1:BH840)+1,"")</f>
        <v/>
      </c>
      <c r="BI841" s="6">
        <f t="shared" si="55"/>
        <v>0</v>
      </c>
    </row>
    <row r="842" spans="1:61">
      <c r="A842" s="6" t="str">
        <f t="shared" si="54"/>
        <v>-</v>
      </c>
      <c r="B842" s="6" t="str">
        <f t="shared" si="53"/>
        <v>--0</v>
      </c>
      <c r="J842" s="7" t="str">
        <f>IF(K842='วิชา-ชั้นที่สอน'!$B$17,'วิชา-ชั้นที่สอน'!$A$17,IF(K842='วิชา-ชั้นที่สอน'!$B$18,'วิชา-ชั้นที่สอน'!$A$18,IF(K842='วิชา-ชั้นที่สอน'!$B$19,'วิชา-ชั้นที่สอน'!$A$19,IF(K842='วิชา-ชั้นที่สอน'!$B$20,'วิชา-ชั้นที่สอน'!$A$20,IF(K842='วิชา-ชั้นที่สอน'!$B$21,'วิชา-ชั้นที่สอน'!$A$21,IF(K842='วิชา-ชั้นที่สอน'!$B$22,'วิชา-ชั้นที่สอน'!$A$22,IF(K842='วิชา-ชั้นที่สอน'!$B$23,'วิชา-ชั้นที่สอน'!$A$23,"-")))))))</f>
        <v>-</v>
      </c>
      <c r="L842" s="7" t="str">
        <f>IF(J842=0,"",IF(J842="-","",IF(J842="","",VLOOKUP(J842,'วิชา-ชั้นที่สอน'!$A$3:$F$59,3,FALSE))))</f>
        <v/>
      </c>
      <c r="M842" s="7" t="str">
        <f>IF(L842=$M$4,MAX(M$1:$M841)+1,"")</f>
        <v/>
      </c>
      <c r="N842" s="7" t="str">
        <f>IF($L842=N$4,MAX(N$1:N841)+1,"")</f>
        <v/>
      </c>
      <c r="O842" s="7" t="str">
        <f>IF($L842=O$4,MAX(O$1:O841)+1,"")</f>
        <v/>
      </c>
      <c r="P842" s="7" t="str">
        <f>IF($L842=P$4,MAX(P$1:P841)+1,"")</f>
        <v/>
      </c>
      <c r="Q842" s="7" t="str">
        <f>IF($L842=Q$4,MAX(Q$1:Q841)+1,"")</f>
        <v/>
      </c>
      <c r="R842" s="7" t="str">
        <f>IF($L842=R$4,MAX(R$1:R841)+1,"")</f>
        <v/>
      </c>
      <c r="S842" s="7" t="str">
        <f>IF($L842=S$4,MAX(S$1:S841)+1,"")</f>
        <v/>
      </c>
      <c r="T842" s="7" t="str">
        <f>IF($L842=T$4,MAX(T$1:T841)+1,"")</f>
        <v/>
      </c>
      <c r="U842" s="7" t="str">
        <f>IF($L842=U$4,MAX(U$1:U841)+1,"")</f>
        <v/>
      </c>
      <c r="X842" s="7" t="str">
        <f>IF($J842=X$4,MAX(X$1:X841)+1,"")</f>
        <v/>
      </c>
      <c r="Y842" s="7" t="str">
        <f>IF($J842=Y$4,MAX(Y$1:Y841)+1,"")</f>
        <v/>
      </c>
      <c r="Z842" s="7" t="str">
        <f>IF($J842=Z$4,MAX(Z$1:Z841)+1,"")</f>
        <v/>
      </c>
      <c r="AA842" s="7" t="str">
        <f>IF($J842=AA$4,MAX(AA$1:AA841)+1,"")</f>
        <v/>
      </c>
      <c r="AB842" s="7" t="str">
        <f>IF($J842=AB$4,MAX(AB$1:AB841)+1,"")</f>
        <v/>
      </c>
      <c r="AC842" s="7" t="str">
        <f>IF($J842=AC$4,MAX(AC$1:AC841)+1,"")</f>
        <v/>
      </c>
      <c r="AD842" s="7" t="str">
        <f>IF($J842=AD$4,MAX(AD$1:AD841)+1,"")</f>
        <v/>
      </c>
      <c r="AE842" s="7" t="str">
        <f>IF($J842=AE$4,MAX(AE$1:AE841)+1,"")</f>
        <v/>
      </c>
      <c r="AF842" s="7" t="str">
        <f>IF($J842=AF$4,MAX(AF$1:AF841)+1,"")</f>
        <v/>
      </c>
      <c r="AG842" s="7" t="str">
        <f>IF($J842=AG$4,MAX(AG$1:AG841)+1,"")</f>
        <v/>
      </c>
      <c r="AH842" s="7" t="str">
        <f>IF($J842=AH$4,MAX(AH$1:AH841)+1,"")</f>
        <v/>
      </c>
      <c r="AI842" s="7" t="str">
        <f>IF($J842=AI$4,MAX(AI$1:AI841)+1,"")</f>
        <v/>
      </c>
      <c r="AJ842" s="7" t="str">
        <f>IF($J842=AJ$4,MAX(AJ$1:AJ841)+1,"")</f>
        <v/>
      </c>
      <c r="AK842" s="7" t="str">
        <f>IF($J842=AK$4,MAX(AK$1:AK841)+1,"")</f>
        <v/>
      </c>
      <c r="AL842" s="7" t="str">
        <f>IF($J842=AL$4,MAX(AL$1:AL841)+1,"")</f>
        <v/>
      </c>
      <c r="AM842" s="7" t="str">
        <f>IF($J842=AM$4,MAX(AM$1:AM841)+1,"")</f>
        <v/>
      </c>
      <c r="AN842" s="7" t="str">
        <f>IF($J842=AN$4,MAX(AN$1:AN841)+1,"")</f>
        <v/>
      </c>
      <c r="AO842" s="7" t="str">
        <f>IF($J842=AO$4,MAX(AO$1:AO841)+1,"")</f>
        <v/>
      </c>
      <c r="AP842" s="7" t="str">
        <f>IF($J842=AP$4,MAX(AP$1:AP841)+1,"")</f>
        <v/>
      </c>
      <c r="AQ842" s="7" t="str">
        <f>IF($J842=AQ$4,MAX(AQ$1:AQ841)+1,"")</f>
        <v/>
      </c>
      <c r="AR842" s="7" t="str">
        <f>IF($J842=AR$4,MAX(AR$1:AR841)+1,"")</f>
        <v/>
      </c>
      <c r="AS842" s="7" t="str">
        <f>IF($J842=AS$4,MAX(AS$1:AS841)+1,"")</f>
        <v/>
      </c>
      <c r="AT842" s="7" t="str">
        <f>IF($J842=AT$4,MAX(AT$1:AT841)+1,"")</f>
        <v/>
      </c>
      <c r="AU842" s="7" t="str">
        <f>IF($J842=AU$4,MAX(AU$1:AU841)+1,"")</f>
        <v/>
      </c>
      <c r="AV842" s="7" t="str">
        <f>IF($J842=AV$4,MAX(AV$1:AV841)+1,"")</f>
        <v/>
      </c>
      <c r="AW842" s="7" t="str">
        <f>IF($J842=AW$4,MAX(AW$1:AW841)+1,"")</f>
        <v/>
      </c>
      <c r="AX842" s="7" t="str">
        <f>IF($J842=AX$4,MAX(AX$1:AX841)+1,"")</f>
        <v/>
      </c>
      <c r="AY842" s="7" t="str">
        <f>IF($J842=AY$4,MAX(AY$1:AY841)+1,"")</f>
        <v/>
      </c>
      <c r="AZ842" s="7" t="str">
        <f>IF($J842=AZ$4,MAX(AZ$1:AZ841)+1,"")</f>
        <v/>
      </c>
      <c r="BA842" s="7" t="str">
        <f>IF($J842=BA$4,MAX(BA$1:BA841)+1,"")</f>
        <v/>
      </c>
      <c r="BB842" s="7" t="str">
        <f>IF($J842=BB$4,MAX(BB$1:BB841)+1,"")</f>
        <v/>
      </c>
      <c r="BC842" s="7" t="str">
        <f>IF($J842=BC$4,MAX(BC$1:BC841)+1,"")</f>
        <v/>
      </c>
      <c r="BD842" s="7" t="str">
        <f>IF($J842=BD$4,MAX(BD$1:BD841)+1,"")</f>
        <v/>
      </c>
      <c r="BE842" s="7" t="str">
        <f>IF($J842=BE$4,MAX(BE$1:BE841)+1,"")</f>
        <v/>
      </c>
      <c r="BF842" s="7" t="str">
        <f>IF($J842=BF$4,MAX(BF$1:BF841)+1,"")</f>
        <v/>
      </c>
      <c r="BG842" s="7" t="str">
        <f>IF($J842=BG$4,MAX(BG$1:BG841)+1,"")</f>
        <v/>
      </c>
      <c r="BH842" s="7" t="str">
        <f>IF($J842=BH$4,MAX(BH$1:BH841)+1,"")</f>
        <v/>
      </c>
      <c r="BI842" s="6">
        <f t="shared" si="55"/>
        <v>0</v>
      </c>
    </row>
    <row r="843" spans="1:61">
      <c r="A843" s="6" t="str">
        <f t="shared" si="54"/>
        <v>-</v>
      </c>
      <c r="B843" s="6" t="str">
        <f t="shared" si="53"/>
        <v>--0</v>
      </c>
      <c r="J843" s="7" t="str">
        <f>IF(K843='วิชา-ชั้นที่สอน'!$B$17,'วิชา-ชั้นที่สอน'!$A$17,IF(K843='วิชา-ชั้นที่สอน'!$B$18,'วิชา-ชั้นที่สอน'!$A$18,IF(K843='วิชา-ชั้นที่สอน'!$B$19,'วิชา-ชั้นที่สอน'!$A$19,IF(K843='วิชา-ชั้นที่สอน'!$B$20,'วิชา-ชั้นที่สอน'!$A$20,IF(K843='วิชา-ชั้นที่สอน'!$B$21,'วิชา-ชั้นที่สอน'!$A$21,IF(K843='วิชา-ชั้นที่สอน'!$B$22,'วิชา-ชั้นที่สอน'!$A$22,IF(K843='วิชา-ชั้นที่สอน'!$B$23,'วิชา-ชั้นที่สอน'!$A$23,"-")))))))</f>
        <v>-</v>
      </c>
      <c r="L843" s="7" t="str">
        <f>IF(J843=0,"",IF(J843="-","",IF(J843="","",VLOOKUP(J843,'วิชา-ชั้นที่สอน'!$A$3:$F$59,3,FALSE))))</f>
        <v/>
      </c>
      <c r="M843" s="7" t="str">
        <f>IF(L843=$M$4,MAX(M$1:$M842)+1,"")</f>
        <v/>
      </c>
      <c r="N843" s="7" t="str">
        <f>IF($L843=N$4,MAX(N$1:N842)+1,"")</f>
        <v/>
      </c>
      <c r="O843" s="7" t="str">
        <f>IF($L843=O$4,MAX(O$1:O842)+1,"")</f>
        <v/>
      </c>
      <c r="P843" s="7" t="str">
        <f>IF($L843=P$4,MAX(P$1:P842)+1,"")</f>
        <v/>
      </c>
      <c r="Q843" s="7" t="str">
        <f>IF($L843=Q$4,MAX(Q$1:Q842)+1,"")</f>
        <v/>
      </c>
      <c r="R843" s="7" t="str">
        <f>IF($L843=R$4,MAX(R$1:R842)+1,"")</f>
        <v/>
      </c>
      <c r="S843" s="7" t="str">
        <f>IF($L843=S$4,MAX(S$1:S842)+1,"")</f>
        <v/>
      </c>
      <c r="T843" s="7" t="str">
        <f>IF($L843=T$4,MAX(T$1:T842)+1,"")</f>
        <v/>
      </c>
      <c r="U843" s="7" t="str">
        <f>IF($L843=U$4,MAX(U$1:U842)+1,"")</f>
        <v/>
      </c>
      <c r="X843" s="7" t="str">
        <f>IF($J843=X$4,MAX(X$1:X842)+1,"")</f>
        <v/>
      </c>
      <c r="Y843" s="7" t="str">
        <f>IF($J843=Y$4,MAX(Y$1:Y842)+1,"")</f>
        <v/>
      </c>
      <c r="Z843" s="7" t="str">
        <f>IF($J843=Z$4,MAX(Z$1:Z842)+1,"")</f>
        <v/>
      </c>
      <c r="AA843" s="7" t="str">
        <f>IF($J843=AA$4,MAX(AA$1:AA842)+1,"")</f>
        <v/>
      </c>
      <c r="AB843" s="7" t="str">
        <f>IF($J843=AB$4,MAX(AB$1:AB842)+1,"")</f>
        <v/>
      </c>
      <c r="AC843" s="7" t="str">
        <f>IF($J843=AC$4,MAX(AC$1:AC842)+1,"")</f>
        <v/>
      </c>
      <c r="AD843" s="7" t="str">
        <f>IF($J843=AD$4,MAX(AD$1:AD842)+1,"")</f>
        <v/>
      </c>
      <c r="AE843" s="7" t="str">
        <f>IF($J843=AE$4,MAX(AE$1:AE842)+1,"")</f>
        <v/>
      </c>
      <c r="AF843" s="7" t="str">
        <f>IF($J843=AF$4,MAX(AF$1:AF842)+1,"")</f>
        <v/>
      </c>
      <c r="AG843" s="7" t="str">
        <f>IF($J843=AG$4,MAX(AG$1:AG842)+1,"")</f>
        <v/>
      </c>
      <c r="AH843" s="7" t="str">
        <f>IF($J843=AH$4,MAX(AH$1:AH842)+1,"")</f>
        <v/>
      </c>
      <c r="AI843" s="7" t="str">
        <f>IF($J843=AI$4,MAX(AI$1:AI842)+1,"")</f>
        <v/>
      </c>
      <c r="AJ843" s="7" t="str">
        <f>IF($J843=AJ$4,MAX(AJ$1:AJ842)+1,"")</f>
        <v/>
      </c>
      <c r="AK843" s="7" t="str">
        <f>IF($J843=AK$4,MAX(AK$1:AK842)+1,"")</f>
        <v/>
      </c>
      <c r="AL843" s="7" t="str">
        <f>IF($J843=AL$4,MAX(AL$1:AL842)+1,"")</f>
        <v/>
      </c>
      <c r="AM843" s="7" t="str">
        <f>IF($J843=AM$4,MAX(AM$1:AM842)+1,"")</f>
        <v/>
      </c>
      <c r="AN843" s="7" t="str">
        <f>IF($J843=AN$4,MAX(AN$1:AN842)+1,"")</f>
        <v/>
      </c>
      <c r="AO843" s="7" t="str">
        <f>IF($J843=AO$4,MAX(AO$1:AO842)+1,"")</f>
        <v/>
      </c>
      <c r="AP843" s="7" t="str">
        <f>IF($J843=AP$4,MAX(AP$1:AP842)+1,"")</f>
        <v/>
      </c>
      <c r="AQ843" s="7" t="str">
        <f>IF($J843=AQ$4,MAX(AQ$1:AQ842)+1,"")</f>
        <v/>
      </c>
      <c r="AR843" s="7" t="str">
        <f>IF($J843=AR$4,MAX(AR$1:AR842)+1,"")</f>
        <v/>
      </c>
      <c r="AS843" s="7" t="str">
        <f>IF($J843=AS$4,MAX(AS$1:AS842)+1,"")</f>
        <v/>
      </c>
      <c r="AT843" s="7" t="str">
        <f>IF($J843=AT$4,MAX(AT$1:AT842)+1,"")</f>
        <v/>
      </c>
      <c r="AU843" s="7" t="str">
        <f>IF($J843=AU$4,MAX(AU$1:AU842)+1,"")</f>
        <v/>
      </c>
      <c r="AV843" s="7" t="str">
        <f>IF($J843=AV$4,MAX(AV$1:AV842)+1,"")</f>
        <v/>
      </c>
      <c r="AW843" s="7" t="str">
        <f>IF($J843=AW$4,MAX(AW$1:AW842)+1,"")</f>
        <v/>
      </c>
      <c r="AX843" s="7" t="str">
        <f>IF($J843=AX$4,MAX(AX$1:AX842)+1,"")</f>
        <v/>
      </c>
      <c r="AY843" s="7" t="str">
        <f>IF($J843=AY$4,MAX(AY$1:AY842)+1,"")</f>
        <v/>
      </c>
      <c r="AZ843" s="7" t="str">
        <f>IF($J843=AZ$4,MAX(AZ$1:AZ842)+1,"")</f>
        <v/>
      </c>
      <c r="BA843" s="7" t="str">
        <f>IF($J843=BA$4,MAX(BA$1:BA842)+1,"")</f>
        <v/>
      </c>
      <c r="BB843" s="7" t="str">
        <f>IF($J843=BB$4,MAX(BB$1:BB842)+1,"")</f>
        <v/>
      </c>
      <c r="BC843" s="7" t="str">
        <f>IF($J843=BC$4,MAX(BC$1:BC842)+1,"")</f>
        <v/>
      </c>
      <c r="BD843" s="7" t="str">
        <f>IF($J843=BD$4,MAX(BD$1:BD842)+1,"")</f>
        <v/>
      </c>
      <c r="BE843" s="7" t="str">
        <f>IF($J843=BE$4,MAX(BE$1:BE842)+1,"")</f>
        <v/>
      </c>
      <c r="BF843" s="7" t="str">
        <f>IF($J843=BF$4,MAX(BF$1:BF842)+1,"")</f>
        <v/>
      </c>
      <c r="BG843" s="7" t="str">
        <f>IF($J843=BG$4,MAX(BG$1:BG842)+1,"")</f>
        <v/>
      </c>
      <c r="BH843" s="7" t="str">
        <f>IF($J843=BH$4,MAX(BH$1:BH842)+1,"")</f>
        <v/>
      </c>
      <c r="BI843" s="6">
        <f t="shared" si="55"/>
        <v>0</v>
      </c>
    </row>
    <row r="844" spans="1:61">
      <c r="A844" s="6" t="str">
        <f t="shared" si="54"/>
        <v>-</v>
      </c>
      <c r="B844" s="6" t="str">
        <f t="shared" si="53"/>
        <v>--0</v>
      </c>
      <c r="J844" s="7" t="str">
        <f>IF(K844='วิชา-ชั้นที่สอน'!$B$17,'วิชา-ชั้นที่สอน'!$A$17,IF(K844='วิชา-ชั้นที่สอน'!$B$18,'วิชา-ชั้นที่สอน'!$A$18,IF(K844='วิชา-ชั้นที่สอน'!$B$19,'วิชา-ชั้นที่สอน'!$A$19,IF(K844='วิชา-ชั้นที่สอน'!$B$20,'วิชา-ชั้นที่สอน'!$A$20,IF(K844='วิชา-ชั้นที่สอน'!$B$21,'วิชา-ชั้นที่สอน'!$A$21,IF(K844='วิชา-ชั้นที่สอน'!$B$22,'วิชา-ชั้นที่สอน'!$A$22,IF(K844='วิชา-ชั้นที่สอน'!$B$23,'วิชา-ชั้นที่สอน'!$A$23,"-")))))))</f>
        <v>-</v>
      </c>
      <c r="L844" s="7" t="str">
        <f>IF(J844=0,"",IF(J844="-","",IF(J844="","",VLOOKUP(J844,'วิชา-ชั้นที่สอน'!$A$3:$F$59,3,FALSE))))</f>
        <v/>
      </c>
      <c r="M844" s="7" t="str">
        <f>IF(L844=$M$4,MAX(M$1:$M843)+1,"")</f>
        <v/>
      </c>
      <c r="N844" s="7" t="str">
        <f>IF($L844=N$4,MAX(N$1:N843)+1,"")</f>
        <v/>
      </c>
      <c r="O844" s="7" t="str">
        <f>IF($L844=O$4,MAX(O$1:O843)+1,"")</f>
        <v/>
      </c>
      <c r="P844" s="7" t="str">
        <f>IF($L844=P$4,MAX(P$1:P843)+1,"")</f>
        <v/>
      </c>
      <c r="Q844" s="7" t="str">
        <f>IF($L844=Q$4,MAX(Q$1:Q843)+1,"")</f>
        <v/>
      </c>
      <c r="R844" s="7" t="str">
        <f>IF($L844=R$4,MAX(R$1:R843)+1,"")</f>
        <v/>
      </c>
      <c r="S844" s="7" t="str">
        <f>IF($L844=S$4,MAX(S$1:S843)+1,"")</f>
        <v/>
      </c>
      <c r="T844" s="7" t="str">
        <f>IF($L844=T$4,MAX(T$1:T843)+1,"")</f>
        <v/>
      </c>
      <c r="U844" s="7" t="str">
        <f>IF($L844=U$4,MAX(U$1:U843)+1,"")</f>
        <v/>
      </c>
      <c r="X844" s="7" t="str">
        <f>IF($J844=X$4,MAX(X$1:X843)+1,"")</f>
        <v/>
      </c>
      <c r="Y844" s="7" t="str">
        <f>IF($J844=Y$4,MAX(Y$1:Y843)+1,"")</f>
        <v/>
      </c>
      <c r="Z844" s="7" t="str">
        <f>IF($J844=Z$4,MAX(Z$1:Z843)+1,"")</f>
        <v/>
      </c>
      <c r="AA844" s="7" t="str">
        <f>IF($J844=AA$4,MAX(AA$1:AA843)+1,"")</f>
        <v/>
      </c>
      <c r="AB844" s="7" t="str">
        <f>IF($J844=AB$4,MAX(AB$1:AB843)+1,"")</f>
        <v/>
      </c>
      <c r="AC844" s="7" t="str">
        <f>IF($J844=AC$4,MAX(AC$1:AC843)+1,"")</f>
        <v/>
      </c>
      <c r="AD844" s="7" t="str">
        <f>IF($J844=AD$4,MAX(AD$1:AD843)+1,"")</f>
        <v/>
      </c>
      <c r="AE844" s="7" t="str">
        <f>IF($J844=AE$4,MAX(AE$1:AE843)+1,"")</f>
        <v/>
      </c>
      <c r="AF844" s="7" t="str">
        <f>IF($J844=AF$4,MAX(AF$1:AF843)+1,"")</f>
        <v/>
      </c>
      <c r="AG844" s="7" t="str">
        <f>IF($J844=AG$4,MAX(AG$1:AG843)+1,"")</f>
        <v/>
      </c>
      <c r="AH844" s="7" t="str">
        <f>IF($J844=AH$4,MAX(AH$1:AH843)+1,"")</f>
        <v/>
      </c>
      <c r="AI844" s="7" t="str">
        <f>IF($J844=AI$4,MAX(AI$1:AI843)+1,"")</f>
        <v/>
      </c>
      <c r="AJ844" s="7" t="str">
        <f>IF($J844=AJ$4,MAX(AJ$1:AJ843)+1,"")</f>
        <v/>
      </c>
      <c r="AK844" s="7" t="str">
        <f>IF($J844=AK$4,MAX(AK$1:AK843)+1,"")</f>
        <v/>
      </c>
      <c r="AL844" s="7" t="str">
        <f>IF($J844=AL$4,MAX(AL$1:AL843)+1,"")</f>
        <v/>
      </c>
      <c r="AM844" s="7" t="str">
        <f>IF($J844=AM$4,MAX(AM$1:AM843)+1,"")</f>
        <v/>
      </c>
      <c r="AN844" s="7" t="str">
        <f>IF($J844=AN$4,MAX(AN$1:AN843)+1,"")</f>
        <v/>
      </c>
      <c r="AO844" s="7" t="str">
        <f>IF($J844=AO$4,MAX(AO$1:AO843)+1,"")</f>
        <v/>
      </c>
      <c r="AP844" s="7" t="str">
        <f>IF($J844=AP$4,MAX(AP$1:AP843)+1,"")</f>
        <v/>
      </c>
      <c r="AQ844" s="7" t="str">
        <f>IF($J844=AQ$4,MAX(AQ$1:AQ843)+1,"")</f>
        <v/>
      </c>
      <c r="AR844" s="7" t="str">
        <f>IF($J844=AR$4,MAX(AR$1:AR843)+1,"")</f>
        <v/>
      </c>
      <c r="AS844" s="7" t="str">
        <f>IF($J844=AS$4,MAX(AS$1:AS843)+1,"")</f>
        <v/>
      </c>
      <c r="AT844" s="7" t="str">
        <f>IF($J844=AT$4,MAX(AT$1:AT843)+1,"")</f>
        <v/>
      </c>
      <c r="AU844" s="7" t="str">
        <f>IF($J844=AU$4,MAX(AU$1:AU843)+1,"")</f>
        <v/>
      </c>
      <c r="AV844" s="7" t="str">
        <f>IF($J844=AV$4,MAX(AV$1:AV843)+1,"")</f>
        <v/>
      </c>
      <c r="AW844" s="7" t="str">
        <f>IF($J844=AW$4,MAX(AW$1:AW843)+1,"")</f>
        <v/>
      </c>
      <c r="AX844" s="7" t="str">
        <f>IF($J844=AX$4,MAX(AX$1:AX843)+1,"")</f>
        <v/>
      </c>
      <c r="AY844" s="7" t="str">
        <f>IF($J844=AY$4,MAX(AY$1:AY843)+1,"")</f>
        <v/>
      </c>
      <c r="AZ844" s="7" t="str">
        <f>IF($J844=AZ$4,MAX(AZ$1:AZ843)+1,"")</f>
        <v/>
      </c>
      <c r="BA844" s="7" t="str">
        <f>IF($J844=BA$4,MAX(BA$1:BA843)+1,"")</f>
        <v/>
      </c>
      <c r="BB844" s="7" t="str">
        <f>IF($J844=BB$4,MAX(BB$1:BB843)+1,"")</f>
        <v/>
      </c>
      <c r="BC844" s="7" t="str">
        <f>IF($J844=BC$4,MAX(BC$1:BC843)+1,"")</f>
        <v/>
      </c>
      <c r="BD844" s="7" t="str">
        <f>IF($J844=BD$4,MAX(BD$1:BD843)+1,"")</f>
        <v/>
      </c>
      <c r="BE844" s="7" t="str">
        <f>IF($J844=BE$4,MAX(BE$1:BE843)+1,"")</f>
        <v/>
      </c>
      <c r="BF844" s="7" t="str">
        <f>IF($J844=BF$4,MAX(BF$1:BF843)+1,"")</f>
        <v/>
      </c>
      <c r="BG844" s="7" t="str">
        <f>IF($J844=BG$4,MAX(BG$1:BG843)+1,"")</f>
        <v/>
      </c>
      <c r="BH844" s="7" t="str">
        <f>IF($J844=BH$4,MAX(BH$1:BH843)+1,"")</f>
        <v/>
      </c>
      <c r="BI844" s="6">
        <f t="shared" si="55"/>
        <v>0</v>
      </c>
    </row>
    <row r="845" spans="1:61">
      <c r="A845" s="6" t="str">
        <f t="shared" si="54"/>
        <v>-</v>
      </c>
      <c r="B845" s="6" t="str">
        <f t="shared" si="53"/>
        <v>--0</v>
      </c>
      <c r="J845" s="7" t="str">
        <f>IF(K845='วิชา-ชั้นที่สอน'!$B$17,'วิชา-ชั้นที่สอน'!$A$17,IF(K845='วิชา-ชั้นที่สอน'!$B$18,'วิชา-ชั้นที่สอน'!$A$18,IF(K845='วิชา-ชั้นที่สอน'!$B$19,'วิชา-ชั้นที่สอน'!$A$19,IF(K845='วิชา-ชั้นที่สอน'!$B$20,'วิชา-ชั้นที่สอน'!$A$20,IF(K845='วิชา-ชั้นที่สอน'!$B$21,'วิชา-ชั้นที่สอน'!$A$21,IF(K845='วิชา-ชั้นที่สอน'!$B$22,'วิชา-ชั้นที่สอน'!$A$22,IF(K845='วิชา-ชั้นที่สอน'!$B$23,'วิชา-ชั้นที่สอน'!$A$23,"-")))))))</f>
        <v>-</v>
      </c>
      <c r="L845" s="7" t="str">
        <f>IF(J845=0,"",IF(J845="-","",IF(J845="","",VLOOKUP(J845,'วิชา-ชั้นที่สอน'!$A$3:$F$59,3,FALSE))))</f>
        <v/>
      </c>
      <c r="M845" s="7" t="str">
        <f>IF(L845=$M$4,MAX(M$1:$M844)+1,"")</f>
        <v/>
      </c>
      <c r="N845" s="7" t="str">
        <f>IF($L845=N$4,MAX(N$1:N844)+1,"")</f>
        <v/>
      </c>
      <c r="O845" s="7" t="str">
        <f>IF($L845=O$4,MAX(O$1:O844)+1,"")</f>
        <v/>
      </c>
      <c r="P845" s="7" t="str">
        <f>IF($L845=P$4,MAX(P$1:P844)+1,"")</f>
        <v/>
      </c>
      <c r="Q845" s="7" t="str">
        <f>IF($L845=Q$4,MAX(Q$1:Q844)+1,"")</f>
        <v/>
      </c>
      <c r="R845" s="7" t="str">
        <f>IF($L845=R$4,MAX(R$1:R844)+1,"")</f>
        <v/>
      </c>
      <c r="S845" s="7" t="str">
        <f>IF($L845=S$4,MAX(S$1:S844)+1,"")</f>
        <v/>
      </c>
      <c r="T845" s="7" t="str">
        <f>IF($L845=T$4,MAX(T$1:T844)+1,"")</f>
        <v/>
      </c>
      <c r="U845" s="7" t="str">
        <f>IF($L845=U$4,MAX(U$1:U844)+1,"")</f>
        <v/>
      </c>
      <c r="X845" s="7" t="str">
        <f>IF($J845=X$4,MAX(X$1:X844)+1,"")</f>
        <v/>
      </c>
      <c r="Y845" s="7" t="str">
        <f>IF($J845=Y$4,MAX(Y$1:Y844)+1,"")</f>
        <v/>
      </c>
      <c r="Z845" s="7" t="str">
        <f>IF($J845=Z$4,MAX(Z$1:Z844)+1,"")</f>
        <v/>
      </c>
      <c r="AA845" s="7" t="str">
        <f>IF($J845=AA$4,MAX(AA$1:AA844)+1,"")</f>
        <v/>
      </c>
      <c r="AB845" s="7" t="str">
        <f>IF($J845=AB$4,MAX(AB$1:AB844)+1,"")</f>
        <v/>
      </c>
      <c r="AC845" s="7" t="str">
        <f>IF($J845=AC$4,MAX(AC$1:AC844)+1,"")</f>
        <v/>
      </c>
      <c r="AD845" s="7" t="str">
        <f>IF($J845=AD$4,MAX(AD$1:AD844)+1,"")</f>
        <v/>
      </c>
      <c r="AE845" s="7" t="str">
        <f>IF($J845=AE$4,MAX(AE$1:AE844)+1,"")</f>
        <v/>
      </c>
      <c r="AF845" s="7" t="str">
        <f>IF($J845=AF$4,MAX(AF$1:AF844)+1,"")</f>
        <v/>
      </c>
      <c r="AG845" s="7" t="str">
        <f>IF($J845=AG$4,MAX(AG$1:AG844)+1,"")</f>
        <v/>
      </c>
      <c r="AH845" s="7" t="str">
        <f>IF($J845=AH$4,MAX(AH$1:AH844)+1,"")</f>
        <v/>
      </c>
      <c r="AI845" s="7" t="str">
        <f>IF($J845=AI$4,MAX(AI$1:AI844)+1,"")</f>
        <v/>
      </c>
      <c r="AJ845" s="7" t="str">
        <f>IF($J845=AJ$4,MAX(AJ$1:AJ844)+1,"")</f>
        <v/>
      </c>
      <c r="AK845" s="7" t="str">
        <f>IF($J845=AK$4,MAX(AK$1:AK844)+1,"")</f>
        <v/>
      </c>
      <c r="AL845" s="7" t="str">
        <f>IF($J845=AL$4,MAX(AL$1:AL844)+1,"")</f>
        <v/>
      </c>
      <c r="AM845" s="7" t="str">
        <f>IF($J845=AM$4,MAX(AM$1:AM844)+1,"")</f>
        <v/>
      </c>
      <c r="AN845" s="7" t="str">
        <f>IF($J845=AN$4,MAX(AN$1:AN844)+1,"")</f>
        <v/>
      </c>
      <c r="AO845" s="7" t="str">
        <f>IF($J845=AO$4,MAX(AO$1:AO844)+1,"")</f>
        <v/>
      </c>
      <c r="AP845" s="7" t="str">
        <f>IF($J845=AP$4,MAX(AP$1:AP844)+1,"")</f>
        <v/>
      </c>
      <c r="AQ845" s="7" t="str">
        <f>IF($J845=AQ$4,MAX(AQ$1:AQ844)+1,"")</f>
        <v/>
      </c>
      <c r="AR845" s="7" t="str">
        <f>IF($J845=AR$4,MAX(AR$1:AR844)+1,"")</f>
        <v/>
      </c>
      <c r="AS845" s="7" t="str">
        <f>IF($J845=AS$4,MAX(AS$1:AS844)+1,"")</f>
        <v/>
      </c>
      <c r="AT845" s="7" t="str">
        <f>IF($J845=AT$4,MAX(AT$1:AT844)+1,"")</f>
        <v/>
      </c>
      <c r="AU845" s="7" t="str">
        <f>IF($J845=AU$4,MAX(AU$1:AU844)+1,"")</f>
        <v/>
      </c>
      <c r="AV845" s="7" t="str">
        <f>IF($J845=AV$4,MAX(AV$1:AV844)+1,"")</f>
        <v/>
      </c>
      <c r="AW845" s="7" t="str">
        <f>IF($J845=AW$4,MAX(AW$1:AW844)+1,"")</f>
        <v/>
      </c>
      <c r="AX845" s="7" t="str">
        <f>IF($J845=AX$4,MAX(AX$1:AX844)+1,"")</f>
        <v/>
      </c>
      <c r="AY845" s="7" t="str">
        <f>IF($J845=AY$4,MAX(AY$1:AY844)+1,"")</f>
        <v/>
      </c>
      <c r="AZ845" s="7" t="str">
        <f>IF($J845=AZ$4,MAX(AZ$1:AZ844)+1,"")</f>
        <v/>
      </c>
      <c r="BA845" s="7" t="str">
        <f>IF($J845=BA$4,MAX(BA$1:BA844)+1,"")</f>
        <v/>
      </c>
      <c r="BB845" s="7" t="str">
        <f>IF($J845=BB$4,MAX(BB$1:BB844)+1,"")</f>
        <v/>
      </c>
      <c r="BC845" s="7" t="str">
        <f>IF($J845=BC$4,MAX(BC$1:BC844)+1,"")</f>
        <v/>
      </c>
      <c r="BD845" s="7" t="str">
        <f>IF($J845=BD$4,MAX(BD$1:BD844)+1,"")</f>
        <v/>
      </c>
      <c r="BE845" s="7" t="str">
        <f>IF($J845=BE$4,MAX(BE$1:BE844)+1,"")</f>
        <v/>
      </c>
      <c r="BF845" s="7" t="str">
        <f>IF($J845=BF$4,MAX(BF$1:BF844)+1,"")</f>
        <v/>
      </c>
      <c r="BG845" s="7" t="str">
        <f>IF($J845=BG$4,MAX(BG$1:BG844)+1,"")</f>
        <v/>
      </c>
      <c r="BH845" s="7" t="str">
        <f>IF($J845=BH$4,MAX(BH$1:BH844)+1,"")</f>
        <v/>
      </c>
      <c r="BI845" s="6">
        <f t="shared" si="55"/>
        <v>0</v>
      </c>
    </row>
    <row r="846" spans="1:61">
      <c r="A846" s="6" t="str">
        <f t="shared" si="54"/>
        <v>-</v>
      </c>
      <c r="B846" s="6" t="str">
        <f t="shared" si="53"/>
        <v>--0</v>
      </c>
      <c r="J846" s="7" t="str">
        <f>IF(K846='วิชา-ชั้นที่สอน'!$B$17,'วิชา-ชั้นที่สอน'!$A$17,IF(K846='วิชา-ชั้นที่สอน'!$B$18,'วิชา-ชั้นที่สอน'!$A$18,IF(K846='วิชา-ชั้นที่สอน'!$B$19,'วิชา-ชั้นที่สอน'!$A$19,IF(K846='วิชา-ชั้นที่สอน'!$B$20,'วิชา-ชั้นที่สอน'!$A$20,IF(K846='วิชา-ชั้นที่สอน'!$B$21,'วิชา-ชั้นที่สอน'!$A$21,IF(K846='วิชา-ชั้นที่สอน'!$B$22,'วิชา-ชั้นที่สอน'!$A$22,IF(K846='วิชา-ชั้นที่สอน'!$B$23,'วิชา-ชั้นที่สอน'!$A$23,"-")))))))</f>
        <v>-</v>
      </c>
      <c r="L846" s="7" t="str">
        <f>IF(J846=0,"",IF(J846="-","",IF(J846="","",VLOOKUP(J846,'วิชา-ชั้นที่สอน'!$A$3:$F$59,3,FALSE))))</f>
        <v/>
      </c>
      <c r="M846" s="7" t="str">
        <f>IF(L846=$M$4,MAX(M$1:$M845)+1,"")</f>
        <v/>
      </c>
      <c r="N846" s="7" t="str">
        <f>IF($L846=N$4,MAX(N$1:N845)+1,"")</f>
        <v/>
      </c>
      <c r="O846" s="7" t="str">
        <f>IF($L846=O$4,MAX(O$1:O845)+1,"")</f>
        <v/>
      </c>
      <c r="P846" s="7" t="str">
        <f>IF($L846=P$4,MAX(P$1:P845)+1,"")</f>
        <v/>
      </c>
      <c r="Q846" s="7" t="str">
        <f>IF($L846=Q$4,MAX(Q$1:Q845)+1,"")</f>
        <v/>
      </c>
      <c r="R846" s="7" t="str">
        <f>IF($L846=R$4,MAX(R$1:R845)+1,"")</f>
        <v/>
      </c>
      <c r="S846" s="7" t="str">
        <f>IF($L846=S$4,MAX(S$1:S845)+1,"")</f>
        <v/>
      </c>
      <c r="T846" s="7" t="str">
        <f>IF($L846=T$4,MAX(T$1:T845)+1,"")</f>
        <v/>
      </c>
      <c r="U846" s="7" t="str">
        <f>IF($L846=U$4,MAX(U$1:U845)+1,"")</f>
        <v/>
      </c>
      <c r="X846" s="7" t="str">
        <f>IF($J846=X$4,MAX(X$1:X845)+1,"")</f>
        <v/>
      </c>
      <c r="Y846" s="7" t="str">
        <f>IF($J846=Y$4,MAX(Y$1:Y845)+1,"")</f>
        <v/>
      </c>
      <c r="Z846" s="7" t="str">
        <f>IF($J846=Z$4,MAX(Z$1:Z845)+1,"")</f>
        <v/>
      </c>
      <c r="AA846" s="7" t="str">
        <f>IF($J846=AA$4,MAX(AA$1:AA845)+1,"")</f>
        <v/>
      </c>
      <c r="AB846" s="7" t="str">
        <f>IF($J846=AB$4,MAX(AB$1:AB845)+1,"")</f>
        <v/>
      </c>
      <c r="AC846" s="7" t="str">
        <f>IF($J846=AC$4,MAX(AC$1:AC845)+1,"")</f>
        <v/>
      </c>
      <c r="AD846" s="7" t="str">
        <f>IF($J846=AD$4,MAX(AD$1:AD845)+1,"")</f>
        <v/>
      </c>
      <c r="AE846" s="7" t="str">
        <f>IF($J846=AE$4,MAX(AE$1:AE845)+1,"")</f>
        <v/>
      </c>
      <c r="AF846" s="7" t="str">
        <f>IF($J846=AF$4,MAX(AF$1:AF845)+1,"")</f>
        <v/>
      </c>
      <c r="AG846" s="7" t="str">
        <f>IF($J846=AG$4,MAX(AG$1:AG845)+1,"")</f>
        <v/>
      </c>
      <c r="AH846" s="7" t="str">
        <f>IF($J846=AH$4,MAX(AH$1:AH845)+1,"")</f>
        <v/>
      </c>
      <c r="AI846" s="7" t="str">
        <f>IF($J846=AI$4,MAX(AI$1:AI845)+1,"")</f>
        <v/>
      </c>
      <c r="AJ846" s="7" t="str">
        <f>IF($J846=AJ$4,MAX(AJ$1:AJ845)+1,"")</f>
        <v/>
      </c>
      <c r="AK846" s="7" t="str">
        <f>IF($J846=AK$4,MAX(AK$1:AK845)+1,"")</f>
        <v/>
      </c>
      <c r="AL846" s="7" t="str">
        <f>IF($J846=AL$4,MAX(AL$1:AL845)+1,"")</f>
        <v/>
      </c>
      <c r="AM846" s="7" t="str">
        <f>IF($J846=AM$4,MAX(AM$1:AM845)+1,"")</f>
        <v/>
      </c>
      <c r="AN846" s="7" t="str">
        <f>IF($J846=AN$4,MAX(AN$1:AN845)+1,"")</f>
        <v/>
      </c>
      <c r="AO846" s="7" t="str">
        <f>IF($J846=AO$4,MAX(AO$1:AO845)+1,"")</f>
        <v/>
      </c>
      <c r="AP846" s="7" t="str">
        <f>IF($J846=AP$4,MAX(AP$1:AP845)+1,"")</f>
        <v/>
      </c>
      <c r="AQ846" s="7" t="str">
        <f>IF($J846=AQ$4,MAX(AQ$1:AQ845)+1,"")</f>
        <v/>
      </c>
      <c r="AR846" s="7" t="str">
        <f>IF($J846=AR$4,MAX(AR$1:AR845)+1,"")</f>
        <v/>
      </c>
      <c r="AS846" s="7" t="str">
        <f>IF($J846=AS$4,MAX(AS$1:AS845)+1,"")</f>
        <v/>
      </c>
      <c r="AT846" s="7" t="str">
        <f>IF($J846=AT$4,MAX(AT$1:AT845)+1,"")</f>
        <v/>
      </c>
      <c r="AU846" s="7" t="str">
        <f>IF($J846=AU$4,MAX(AU$1:AU845)+1,"")</f>
        <v/>
      </c>
      <c r="AV846" s="7" t="str">
        <f>IF($J846=AV$4,MAX(AV$1:AV845)+1,"")</f>
        <v/>
      </c>
      <c r="AW846" s="7" t="str">
        <f>IF($J846=AW$4,MAX(AW$1:AW845)+1,"")</f>
        <v/>
      </c>
      <c r="AX846" s="7" t="str">
        <f>IF($J846=AX$4,MAX(AX$1:AX845)+1,"")</f>
        <v/>
      </c>
      <c r="AY846" s="7" t="str">
        <f>IF($J846=AY$4,MAX(AY$1:AY845)+1,"")</f>
        <v/>
      </c>
      <c r="AZ846" s="7" t="str">
        <f>IF($J846=AZ$4,MAX(AZ$1:AZ845)+1,"")</f>
        <v/>
      </c>
      <c r="BA846" s="7" t="str">
        <f>IF($J846=BA$4,MAX(BA$1:BA845)+1,"")</f>
        <v/>
      </c>
      <c r="BB846" s="7" t="str">
        <f>IF($J846=BB$4,MAX(BB$1:BB845)+1,"")</f>
        <v/>
      </c>
      <c r="BC846" s="7" t="str">
        <f>IF($J846=BC$4,MAX(BC$1:BC845)+1,"")</f>
        <v/>
      </c>
      <c r="BD846" s="7" t="str">
        <f>IF($J846=BD$4,MAX(BD$1:BD845)+1,"")</f>
        <v/>
      </c>
      <c r="BE846" s="7" t="str">
        <f>IF($J846=BE$4,MAX(BE$1:BE845)+1,"")</f>
        <v/>
      </c>
      <c r="BF846" s="7" t="str">
        <f>IF($J846=BF$4,MAX(BF$1:BF845)+1,"")</f>
        <v/>
      </c>
      <c r="BG846" s="7" t="str">
        <f>IF($J846=BG$4,MAX(BG$1:BG845)+1,"")</f>
        <v/>
      </c>
      <c r="BH846" s="7" t="str">
        <f>IF($J846=BH$4,MAX(BH$1:BH845)+1,"")</f>
        <v/>
      </c>
      <c r="BI846" s="6">
        <f t="shared" si="55"/>
        <v>0</v>
      </c>
    </row>
    <row r="847" spans="1:61">
      <c r="A847" s="6" t="str">
        <f t="shared" si="54"/>
        <v>-</v>
      </c>
      <c r="B847" s="6" t="str">
        <f t="shared" si="53"/>
        <v>--0</v>
      </c>
      <c r="J847" s="7" t="str">
        <f>IF(K847='วิชา-ชั้นที่สอน'!$B$17,'วิชา-ชั้นที่สอน'!$A$17,IF(K847='วิชา-ชั้นที่สอน'!$B$18,'วิชา-ชั้นที่สอน'!$A$18,IF(K847='วิชา-ชั้นที่สอน'!$B$19,'วิชา-ชั้นที่สอน'!$A$19,IF(K847='วิชา-ชั้นที่สอน'!$B$20,'วิชา-ชั้นที่สอน'!$A$20,IF(K847='วิชา-ชั้นที่สอน'!$B$21,'วิชา-ชั้นที่สอน'!$A$21,IF(K847='วิชา-ชั้นที่สอน'!$B$22,'วิชา-ชั้นที่สอน'!$A$22,IF(K847='วิชา-ชั้นที่สอน'!$B$23,'วิชา-ชั้นที่สอน'!$A$23,"-")))))))</f>
        <v>-</v>
      </c>
      <c r="L847" s="7" t="str">
        <f>IF(J847=0,"",IF(J847="-","",IF(J847="","",VLOOKUP(J847,'วิชา-ชั้นที่สอน'!$A$3:$F$59,3,FALSE))))</f>
        <v/>
      </c>
      <c r="M847" s="7" t="str">
        <f>IF(L847=$M$4,MAX(M$1:$M846)+1,"")</f>
        <v/>
      </c>
      <c r="N847" s="7" t="str">
        <f>IF($L847=N$4,MAX(N$1:N846)+1,"")</f>
        <v/>
      </c>
      <c r="O847" s="7" t="str">
        <f>IF($L847=O$4,MAX(O$1:O846)+1,"")</f>
        <v/>
      </c>
      <c r="P847" s="7" t="str">
        <f>IF($L847=P$4,MAX(P$1:P846)+1,"")</f>
        <v/>
      </c>
      <c r="Q847" s="7" t="str">
        <f>IF($L847=Q$4,MAX(Q$1:Q846)+1,"")</f>
        <v/>
      </c>
      <c r="R847" s="7" t="str">
        <f>IF($L847=R$4,MAX(R$1:R846)+1,"")</f>
        <v/>
      </c>
      <c r="S847" s="7" t="str">
        <f>IF($L847=S$4,MAX(S$1:S846)+1,"")</f>
        <v/>
      </c>
      <c r="T847" s="7" t="str">
        <f>IF($L847=T$4,MAX(T$1:T846)+1,"")</f>
        <v/>
      </c>
      <c r="U847" s="7" t="str">
        <f>IF($L847=U$4,MAX(U$1:U846)+1,"")</f>
        <v/>
      </c>
      <c r="X847" s="7" t="str">
        <f>IF($J847=X$4,MAX(X$1:X846)+1,"")</f>
        <v/>
      </c>
      <c r="Y847" s="7" t="str">
        <f>IF($J847=Y$4,MAX(Y$1:Y846)+1,"")</f>
        <v/>
      </c>
      <c r="Z847" s="7" t="str">
        <f>IF($J847=Z$4,MAX(Z$1:Z846)+1,"")</f>
        <v/>
      </c>
      <c r="AA847" s="7" t="str">
        <f>IF($J847=AA$4,MAX(AA$1:AA846)+1,"")</f>
        <v/>
      </c>
      <c r="AB847" s="7" t="str">
        <f>IF($J847=AB$4,MAX(AB$1:AB846)+1,"")</f>
        <v/>
      </c>
      <c r="AC847" s="7" t="str">
        <f>IF($J847=AC$4,MAX(AC$1:AC846)+1,"")</f>
        <v/>
      </c>
      <c r="AD847" s="7" t="str">
        <f>IF($J847=AD$4,MAX(AD$1:AD846)+1,"")</f>
        <v/>
      </c>
      <c r="AE847" s="7" t="str">
        <f>IF($J847=AE$4,MAX(AE$1:AE846)+1,"")</f>
        <v/>
      </c>
      <c r="AF847" s="7" t="str">
        <f>IF($J847=AF$4,MAX(AF$1:AF846)+1,"")</f>
        <v/>
      </c>
      <c r="AG847" s="7" t="str">
        <f>IF($J847=AG$4,MAX(AG$1:AG846)+1,"")</f>
        <v/>
      </c>
      <c r="AH847" s="7" t="str">
        <f>IF($J847=AH$4,MAX(AH$1:AH846)+1,"")</f>
        <v/>
      </c>
      <c r="AI847" s="7" t="str">
        <f>IF($J847=AI$4,MAX(AI$1:AI846)+1,"")</f>
        <v/>
      </c>
      <c r="AJ847" s="7" t="str">
        <f>IF($J847=AJ$4,MAX(AJ$1:AJ846)+1,"")</f>
        <v/>
      </c>
      <c r="AK847" s="7" t="str">
        <f>IF($J847=AK$4,MAX(AK$1:AK846)+1,"")</f>
        <v/>
      </c>
      <c r="AL847" s="7" t="str">
        <f>IF($J847=AL$4,MAX(AL$1:AL846)+1,"")</f>
        <v/>
      </c>
      <c r="AM847" s="7" t="str">
        <f>IF($J847=AM$4,MAX(AM$1:AM846)+1,"")</f>
        <v/>
      </c>
      <c r="AN847" s="7" t="str">
        <f>IF($J847=AN$4,MAX(AN$1:AN846)+1,"")</f>
        <v/>
      </c>
      <c r="AO847" s="7" t="str">
        <f>IF($J847=AO$4,MAX(AO$1:AO846)+1,"")</f>
        <v/>
      </c>
      <c r="AP847" s="7" t="str">
        <f>IF($J847=AP$4,MAX(AP$1:AP846)+1,"")</f>
        <v/>
      </c>
      <c r="AQ847" s="7" t="str">
        <f>IF($J847=AQ$4,MAX(AQ$1:AQ846)+1,"")</f>
        <v/>
      </c>
      <c r="AR847" s="7" t="str">
        <f>IF($J847=AR$4,MAX(AR$1:AR846)+1,"")</f>
        <v/>
      </c>
      <c r="AS847" s="7" t="str">
        <f>IF($J847=AS$4,MAX(AS$1:AS846)+1,"")</f>
        <v/>
      </c>
      <c r="AT847" s="7" t="str">
        <f>IF($J847=AT$4,MAX(AT$1:AT846)+1,"")</f>
        <v/>
      </c>
      <c r="AU847" s="7" t="str">
        <f>IF($J847=AU$4,MAX(AU$1:AU846)+1,"")</f>
        <v/>
      </c>
      <c r="AV847" s="7" t="str">
        <f>IF($J847=AV$4,MAX(AV$1:AV846)+1,"")</f>
        <v/>
      </c>
      <c r="AW847" s="7" t="str">
        <f>IF($J847=AW$4,MAX(AW$1:AW846)+1,"")</f>
        <v/>
      </c>
      <c r="AX847" s="7" t="str">
        <f>IF($J847=AX$4,MAX(AX$1:AX846)+1,"")</f>
        <v/>
      </c>
      <c r="AY847" s="7" t="str">
        <f>IF($J847=AY$4,MAX(AY$1:AY846)+1,"")</f>
        <v/>
      </c>
      <c r="AZ847" s="7" t="str">
        <f>IF($J847=AZ$4,MAX(AZ$1:AZ846)+1,"")</f>
        <v/>
      </c>
      <c r="BA847" s="7" t="str">
        <f>IF($J847=BA$4,MAX(BA$1:BA846)+1,"")</f>
        <v/>
      </c>
      <c r="BB847" s="7" t="str">
        <f>IF($J847=BB$4,MAX(BB$1:BB846)+1,"")</f>
        <v/>
      </c>
      <c r="BC847" s="7" t="str">
        <f>IF($J847=BC$4,MAX(BC$1:BC846)+1,"")</f>
        <v/>
      </c>
      <c r="BD847" s="7" t="str">
        <f>IF($J847=BD$4,MAX(BD$1:BD846)+1,"")</f>
        <v/>
      </c>
      <c r="BE847" s="7" t="str">
        <f>IF($J847=BE$4,MAX(BE$1:BE846)+1,"")</f>
        <v/>
      </c>
      <c r="BF847" s="7" t="str">
        <f>IF($J847=BF$4,MAX(BF$1:BF846)+1,"")</f>
        <v/>
      </c>
      <c r="BG847" s="7" t="str">
        <f>IF($J847=BG$4,MAX(BG$1:BG846)+1,"")</f>
        <v/>
      </c>
      <c r="BH847" s="7" t="str">
        <f>IF($J847=BH$4,MAX(BH$1:BH846)+1,"")</f>
        <v/>
      </c>
      <c r="BI847" s="6">
        <f t="shared" si="55"/>
        <v>0</v>
      </c>
    </row>
    <row r="848" spans="1:61">
      <c r="A848" s="6" t="str">
        <f t="shared" si="54"/>
        <v>-</v>
      </c>
      <c r="B848" s="6" t="str">
        <f t="shared" si="53"/>
        <v>--0</v>
      </c>
      <c r="J848" s="7" t="str">
        <f>IF(K848='วิชา-ชั้นที่สอน'!$B$17,'วิชา-ชั้นที่สอน'!$A$17,IF(K848='วิชา-ชั้นที่สอน'!$B$18,'วิชา-ชั้นที่สอน'!$A$18,IF(K848='วิชา-ชั้นที่สอน'!$B$19,'วิชา-ชั้นที่สอน'!$A$19,IF(K848='วิชา-ชั้นที่สอน'!$B$20,'วิชา-ชั้นที่สอน'!$A$20,IF(K848='วิชา-ชั้นที่สอน'!$B$21,'วิชา-ชั้นที่สอน'!$A$21,IF(K848='วิชา-ชั้นที่สอน'!$B$22,'วิชา-ชั้นที่สอน'!$A$22,IF(K848='วิชา-ชั้นที่สอน'!$B$23,'วิชา-ชั้นที่สอน'!$A$23,"-")))))))</f>
        <v>-</v>
      </c>
      <c r="L848" s="7" t="str">
        <f>IF(J848=0,"",IF(J848="-","",IF(J848="","",VLOOKUP(J848,'วิชา-ชั้นที่สอน'!$A$3:$F$59,3,FALSE))))</f>
        <v/>
      </c>
      <c r="M848" s="7" t="str">
        <f>IF(L848=$M$4,MAX(M$1:$M847)+1,"")</f>
        <v/>
      </c>
      <c r="N848" s="7" t="str">
        <f>IF($L848=N$4,MAX(N$1:N847)+1,"")</f>
        <v/>
      </c>
      <c r="O848" s="7" t="str">
        <f>IF($L848=O$4,MAX(O$1:O847)+1,"")</f>
        <v/>
      </c>
      <c r="P848" s="7" t="str">
        <f>IF($L848=P$4,MAX(P$1:P847)+1,"")</f>
        <v/>
      </c>
      <c r="Q848" s="7" t="str">
        <f>IF($L848=Q$4,MAX(Q$1:Q847)+1,"")</f>
        <v/>
      </c>
      <c r="R848" s="7" t="str">
        <f>IF($L848=R$4,MAX(R$1:R847)+1,"")</f>
        <v/>
      </c>
      <c r="S848" s="7" t="str">
        <f>IF($L848=S$4,MAX(S$1:S847)+1,"")</f>
        <v/>
      </c>
      <c r="T848" s="7" t="str">
        <f>IF($L848=T$4,MAX(T$1:T847)+1,"")</f>
        <v/>
      </c>
      <c r="U848" s="7" t="str">
        <f>IF($L848=U$4,MAX(U$1:U847)+1,"")</f>
        <v/>
      </c>
      <c r="X848" s="7" t="str">
        <f>IF($J848=X$4,MAX(X$1:X847)+1,"")</f>
        <v/>
      </c>
      <c r="Y848" s="7" t="str">
        <f>IF($J848=Y$4,MAX(Y$1:Y847)+1,"")</f>
        <v/>
      </c>
      <c r="Z848" s="7" t="str">
        <f>IF($J848=Z$4,MAX(Z$1:Z847)+1,"")</f>
        <v/>
      </c>
      <c r="AA848" s="7" t="str">
        <f>IF($J848=AA$4,MAX(AA$1:AA847)+1,"")</f>
        <v/>
      </c>
      <c r="AB848" s="7" t="str">
        <f>IF($J848=AB$4,MAX(AB$1:AB847)+1,"")</f>
        <v/>
      </c>
      <c r="AC848" s="7" t="str">
        <f>IF($J848=AC$4,MAX(AC$1:AC847)+1,"")</f>
        <v/>
      </c>
      <c r="AD848" s="7" t="str">
        <f>IF($J848=AD$4,MAX(AD$1:AD847)+1,"")</f>
        <v/>
      </c>
      <c r="AE848" s="7" t="str">
        <f>IF($J848=AE$4,MAX(AE$1:AE847)+1,"")</f>
        <v/>
      </c>
      <c r="AF848" s="7" t="str">
        <f>IF($J848=AF$4,MAX(AF$1:AF847)+1,"")</f>
        <v/>
      </c>
      <c r="AG848" s="7" t="str">
        <f>IF($J848=AG$4,MAX(AG$1:AG847)+1,"")</f>
        <v/>
      </c>
      <c r="AH848" s="7" t="str">
        <f>IF($J848=AH$4,MAX(AH$1:AH847)+1,"")</f>
        <v/>
      </c>
      <c r="AI848" s="7" t="str">
        <f>IF($J848=AI$4,MAX(AI$1:AI847)+1,"")</f>
        <v/>
      </c>
      <c r="AJ848" s="7" t="str">
        <f>IF($J848=AJ$4,MAX(AJ$1:AJ847)+1,"")</f>
        <v/>
      </c>
      <c r="AK848" s="7" t="str">
        <f>IF($J848=AK$4,MAX(AK$1:AK847)+1,"")</f>
        <v/>
      </c>
      <c r="AL848" s="7" t="str">
        <f>IF($J848=AL$4,MAX(AL$1:AL847)+1,"")</f>
        <v/>
      </c>
      <c r="AM848" s="7" t="str">
        <f>IF($J848=AM$4,MAX(AM$1:AM847)+1,"")</f>
        <v/>
      </c>
      <c r="AN848" s="7" t="str">
        <f>IF($J848=AN$4,MAX(AN$1:AN847)+1,"")</f>
        <v/>
      </c>
      <c r="AO848" s="7" t="str">
        <f>IF($J848=AO$4,MAX(AO$1:AO847)+1,"")</f>
        <v/>
      </c>
      <c r="AP848" s="7" t="str">
        <f>IF($J848=AP$4,MAX(AP$1:AP847)+1,"")</f>
        <v/>
      </c>
      <c r="AQ848" s="7" t="str">
        <f>IF($J848=AQ$4,MAX(AQ$1:AQ847)+1,"")</f>
        <v/>
      </c>
      <c r="AR848" s="7" t="str">
        <f>IF($J848=AR$4,MAX(AR$1:AR847)+1,"")</f>
        <v/>
      </c>
      <c r="AS848" s="7" t="str">
        <f>IF($J848=AS$4,MAX(AS$1:AS847)+1,"")</f>
        <v/>
      </c>
      <c r="AT848" s="7" t="str">
        <f>IF($J848=AT$4,MAX(AT$1:AT847)+1,"")</f>
        <v/>
      </c>
      <c r="AU848" s="7" t="str">
        <f>IF($J848=AU$4,MAX(AU$1:AU847)+1,"")</f>
        <v/>
      </c>
      <c r="AV848" s="7" t="str">
        <f>IF($J848=AV$4,MAX(AV$1:AV847)+1,"")</f>
        <v/>
      </c>
      <c r="AW848" s="7" t="str">
        <f>IF($J848=AW$4,MAX(AW$1:AW847)+1,"")</f>
        <v/>
      </c>
      <c r="AX848" s="7" t="str">
        <f>IF($J848=AX$4,MAX(AX$1:AX847)+1,"")</f>
        <v/>
      </c>
      <c r="AY848" s="7" t="str">
        <f>IF($J848=AY$4,MAX(AY$1:AY847)+1,"")</f>
        <v/>
      </c>
      <c r="AZ848" s="7" t="str">
        <f>IF($J848=AZ$4,MAX(AZ$1:AZ847)+1,"")</f>
        <v/>
      </c>
      <c r="BA848" s="7" t="str">
        <f>IF($J848=BA$4,MAX(BA$1:BA847)+1,"")</f>
        <v/>
      </c>
      <c r="BB848" s="7" t="str">
        <f>IF($J848=BB$4,MAX(BB$1:BB847)+1,"")</f>
        <v/>
      </c>
      <c r="BC848" s="7" t="str">
        <f>IF($J848=BC$4,MAX(BC$1:BC847)+1,"")</f>
        <v/>
      </c>
      <c r="BD848" s="7" t="str">
        <f>IF($J848=BD$4,MAX(BD$1:BD847)+1,"")</f>
        <v/>
      </c>
      <c r="BE848" s="7" t="str">
        <f>IF($J848=BE$4,MAX(BE$1:BE847)+1,"")</f>
        <v/>
      </c>
      <c r="BF848" s="7" t="str">
        <f>IF($J848=BF$4,MAX(BF$1:BF847)+1,"")</f>
        <v/>
      </c>
      <c r="BG848" s="7" t="str">
        <f>IF($J848=BG$4,MAX(BG$1:BG847)+1,"")</f>
        <v/>
      </c>
      <c r="BH848" s="7" t="str">
        <f>IF($J848=BH$4,MAX(BH$1:BH847)+1,"")</f>
        <v/>
      </c>
      <c r="BI848" s="6">
        <f t="shared" si="55"/>
        <v>0</v>
      </c>
    </row>
    <row r="849" spans="1:61">
      <c r="A849" s="6" t="str">
        <f t="shared" si="54"/>
        <v>-</v>
      </c>
      <c r="B849" s="6" t="str">
        <f t="shared" si="53"/>
        <v>--0</v>
      </c>
      <c r="J849" s="7" t="str">
        <f>IF(K849='วิชา-ชั้นที่สอน'!$B$17,'วิชา-ชั้นที่สอน'!$A$17,IF(K849='วิชา-ชั้นที่สอน'!$B$18,'วิชา-ชั้นที่สอน'!$A$18,IF(K849='วิชา-ชั้นที่สอน'!$B$19,'วิชา-ชั้นที่สอน'!$A$19,IF(K849='วิชา-ชั้นที่สอน'!$B$20,'วิชา-ชั้นที่สอน'!$A$20,IF(K849='วิชา-ชั้นที่สอน'!$B$21,'วิชา-ชั้นที่สอน'!$A$21,IF(K849='วิชา-ชั้นที่สอน'!$B$22,'วิชา-ชั้นที่สอน'!$A$22,IF(K849='วิชา-ชั้นที่สอน'!$B$23,'วิชา-ชั้นที่สอน'!$A$23,"-")))))))</f>
        <v>-</v>
      </c>
      <c r="L849" s="7" t="str">
        <f>IF(J849=0,"",IF(J849="-","",IF(J849="","",VLOOKUP(J849,'วิชา-ชั้นที่สอน'!$A$3:$F$59,3,FALSE))))</f>
        <v/>
      </c>
      <c r="M849" s="7" t="str">
        <f>IF(L849=$M$4,MAX(M$1:$M848)+1,"")</f>
        <v/>
      </c>
      <c r="N849" s="7" t="str">
        <f>IF($L849=N$4,MAX(N$1:N848)+1,"")</f>
        <v/>
      </c>
      <c r="O849" s="7" t="str">
        <f>IF($L849=O$4,MAX(O$1:O848)+1,"")</f>
        <v/>
      </c>
      <c r="P849" s="7" t="str">
        <f>IF($L849=P$4,MAX(P$1:P848)+1,"")</f>
        <v/>
      </c>
      <c r="Q849" s="7" t="str">
        <f>IF($L849=Q$4,MAX(Q$1:Q848)+1,"")</f>
        <v/>
      </c>
      <c r="R849" s="7" t="str">
        <f>IF($L849=R$4,MAX(R$1:R848)+1,"")</f>
        <v/>
      </c>
      <c r="S849" s="7" t="str">
        <f>IF($L849=S$4,MAX(S$1:S848)+1,"")</f>
        <v/>
      </c>
      <c r="T849" s="7" t="str">
        <f>IF($L849=T$4,MAX(T$1:T848)+1,"")</f>
        <v/>
      </c>
      <c r="U849" s="7" t="str">
        <f>IF($L849=U$4,MAX(U$1:U848)+1,"")</f>
        <v/>
      </c>
      <c r="X849" s="7" t="str">
        <f>IF($J849=X$4,MAX(X$1:X848)+1,"")</f>
        <v/>
      </c>
      <c r="Y849" s="7" t="str">
        <f>IF($J849=Y$4,MAX(Y$1:Y848)+1,"")</f>
        <v/>
      </c>
      <c r="Z849" s="7" t="str">
        <f>IF($J849=Z$4,MAX(Z$1:Z848)+1,"")</f>
        <v/>
      </c>
      <c r="AA849" s="7" t="str">
        <f>IF($J849=AA$4,MAX(AA$1:AA848)+1,"")</f>
        <v/>
      </c>
      <c r="AB849" s="7" t="str">
        <f>IF($J849=AB$4,MAX(AB$1:AB848)+1,"")</f>
        <v/>
      </c>
      <c r="AC849" s="7" t="str">
        <f>IF($J849=AC$4,MAX(AC$1:AC848)+1,"")</f>
        <v/>
      </c>
      <c r="AD849" s="7" t="str">
        <f>IF($J849=AD$4,MAX(AD$1:AD848)+1,"")</f>
        <v/>
      </c>
      <c r="AE849" s="7" t="str">
        <f>IF($J849=AE$4,MAX(AE$1:AE848)+1,"")</f>
        <v/>
      </c>
      <c r="AF849" s="7" t="str">
        <f>IF($J849=AF$4,MAX(AF$1:AF848)+1,"")</f>
        <v/>
      </c>
      <c r="AG849" s="7" t="str">
        <f>IF($J849=AG$4,MAX(AG$1:AG848)+1,"")</f>
        <v/>
      </c>
      <c r="AH849" s="7" t="str">
        <f>IF($J849=AH$4,MAX(AH$1:AH848)+1,"")</f>
        <v/>
      </c>
      <c r="AI849" s="7" t="str">
        <f>IF($J849=AI$4,MAX(AI$1:AI848)+1,"")</f>
        <v/>
      </c>
      <c r="AJ849" s="7" t="str">
        <f>IF($J849=AJ$4,MAX(AJ$1:AJ848)+1,"")</f>
        <v/>
      </c>
      <c r="AK849" s="7" t="str">
        <f>IF($J849=AK$4,MAX(AK$1:AK848)+1,"")</f>
        <v/>
      </c>
      <c r="AL849" s="7" t="str">
        <f>IF($J849=AL$4,MAX(AL$1:AL848)+1,"")</f>
        <v/>
      </c>
      <c r="AM849" s="7" t="str">
        <f>IF($J849=AM$4,MAX(AM$1:AM848)+1,"")</f>
        <v/>
      </c>
      <c r="AN849" s="7" t="str">
        <f>IF($J849=AN$4,MAX(AN$1:AN848)+1,"")</f>
        <v/>
      </c>
      <c r="AO849" s="7" t="str">
        <f>IF($J849=AO$4,MAX(AO$1:AO848)+1,"")</f>
        <v/>
      </c>
      <c r="AP849" s="7" t="str">
        <f>IF($J849=AP$4,MAX(AP$1:AP848)+1,"")</f>
        <v/>
      </c>
      <c r="AQ849" s="7" t="str">
        <f>IF($J849=AQ$4,MAX(AQ$1:AQ848)+1,"")</f>
        <v/>
      </c>
      <c r="AR849" s="7" t="str">
        <f>IF($J849=AR$4,MAX(AR$1:AR848)+1,"")</f>
        <v/>
      </c>
      <c r="AS849" s="7" t="str">
        <f>IF($J849=AS$4,MAX(AS$1:AS848)+1,"")</f>
        <v/>
      </c>
      <c r="AT849" s="7" t="str">
        <f>IF($J849=AT$4,MAX(AT$1:AT848)+1,"")</f>
        <v/>
      </c>
      <c r="AU849" s="7" t="str">
        <f>IF($J849=AU$4,MAX(AU$1:AU848)+1,"")</f>
        <v/>
      </c>
      <c r="AV849" s="7" t="str">
        <f>IF($J849=AV$4,MAX(AV$1:AV848)+1,"")</f>
        <v/>
      </c>
      <c r="AW849" s="7" t="str">
        <f>IF($J849=AW$4,MAX(AW$1:AW848)+1,"")</f>
        <v/>
      </c>
      <c r="AX849" s="7" t="str">
        <f>IF($J849=AX$4,MAX(AX$1:AX848)+1,"")</f>
        <v/>
      </c>
      <c r="AY849" s="7" t="str">
        <f>IF($J849=AY$4,MAX(AY$1:AY848)+1,"")</f>
        <v/>
      </c>
      <c r="AZ849" s="7" t="str">
        <f>IF($J849=AZ$4,MAX(AZ$1:AZ848)+1,"")</f>
        <v/>
      </c>
      <c r="BA849" s="7" t="str">
        <f>IF($J849=BA$4,MAX(BA$1:BA848)+1,"")</f>
        <v/>
      </c>
      <c r="BB849" s="7" t="str">
        <f>IF($J849=BB$4,MAX(BB$1:BB848)+1,"")</f>
        <v/>
      </c>
      <c r="BC849" s="7" t="str">
        <f>IF($J849=BC$4,MAX(BC$1:BC848)+1,"")</f>
        <v/>
      </c>
      <c r="BD849" s="7" t="str">
        <f>IF($J849=BD$4,MAX(BD$1:BD848)+1,"")</f>
        <v/>
      </c>
      <c r="BE849" s="7" t="str">
        <f>IF($J849=BE$4,MAX(BE$1:BE848)+1,"")</f>
        <v/>
      </c>
      <c r="BF849" s="7" t="str">
        <f>IF($J849=BF$4,MAX(BF$1:BF848)+1,"")</f>
        <v/>
      </c>
      <c r="BG849" s="7" t="str">
        <f>IF($J849=BG$4,MAX(BG$1:BG848)+1,"")</f>
        <v/>
      </c>
      <c r="BH849" s="7" t="str">
        <f>IF($J849=BH$4,MAX(BH$1:BH848)+1,"")</f>
        <v/>
      </c>
      <c r="BI849" s="6">
        <f t="shared" si="55"/>
        <v>0</v>
      </c>
    </row>
    <row r="850" spans="1:61">
      <c r="A850" s="6" t="str">
        <f t="shared" si="54"/>
        <v>-</v>
      </c>
      <c r="B850" s="6" t="str">
        <f t="shared" si="53"/>
        <v>--0</v>
      </c>
      <c r="J850" s="7" t="str">
        <f>IF(K850='วิชา-ชั้นที่สอน'!$B$17,'วิชา-ชั้นที่สอน'!$A$17,IF(K850='วิชา-ชั้นที่สอน'!$B$18,'วิชา-ชั้นที่สอน'!$A$18,IF(K850='วิชา-ชั้นที่สอน'!$B$19,'วิชา-ชั้นที่สอน'!$A$19,IF(K850='วิชา-ชั้นที่สอน'!$B$20,'วิชา-ชั้นที่สอน'!$A$20,IF(K850='วิชา-ชั้นที่สอน'!$B$21,'วิชา-ชั้นที่สอน'!$A$21,IF(K850='วิชา-ชั้นที่สอน'!$B$22,'วิชา-ชั้นที่สอน'!$A$22,IF(K850='วิชา-ชั้นที่สอน'!$B$23,'วิชา-ชั้นที่สอน'!$A$23,"-")))))))</f>
        <v>-</v>
      </c>
      <c r="L850" s="7" t="str">
        <f>IF(J850=0,"",IF(J850="-","",IF(J850="","",VLOOKUP(J850,'วิชา-ชั้นที่สอน'!$A$3:$F$59,3,FALSE))))</f>
        <v/>
      </c>
      <c r="M850" s="7" t="str">
        <f>IF(L850=$M$4,MAX(M$1:$M849)+1,"")</f>
        <v/>
      </c>
      <c r="N850" s="7" t="str">
        <f>IF($L850=N$4,MAX(N$1:N849)+1,"")</f>
        <v/>
      </c>
      <c r="O850" s="7" t="str">
        <f>IF($L850=O$4,MAX(O$1:O849)+1,"")</f>
        <v/>
      </c>
      <c r="P850" s="7" t="str">
        <f>IF($L850=P$4,MAX(P$1:P849)+1,"")</f>
        <v/>
      </c>
      <c r="Q850" s="7" t="str">
        <f>IF($L850=Q$4,MAX(Q$1:Q849)+1,"")</f>
        <v/>
      </c>
      <c r="R850" s="7" t="str">
        <f>IF($L850=R$4,MAX(R$1:R849)+1,"")</f>
        <v/>
      </c>
      <c r="S850" s="7" t="str">
        <f>IF($L850=S$4,MAX(S$1:S849)+1,"")</f>
        <v/>
      </c>
      <c r="T850" s="7" t="str">
        <f>IF($L850=T$4,MAX(T$1:T849)+1,"")</f>
        <v/>
      </c>
      <c r="U850" s="7" t="str">
        <f>IF($L850=U$4,MAX(U$1:U849)+1,"")</f>
        <v/>
      </c>
      <c r="X850" s="7" t="str">
        <f>IF($J850=X$4,MAX(X$1:X849)+1,"")</f>
        <v/>
      </c>
      <c r="Y850" s="7" t="str">
        <f>IF($J850=Y$4,MAX(Y$1:Y849)+1,"")</f>
        <v/>
      </c>
      <c r="Z850" s="7" t="str">
        <f>IF($J850=Z$4,MAX(Z$1:Z849)+1,"")</f>
        <v/>
      </c>
      <c r="AA850" s="7" t="str">
        <f>IF($J850=AA$4,MAX(AA$1:AA849)+1,"")</f>
        <v/>
      </c>
      <c r="AB850" s="7" t="str">
        <f>IF($J850=AB$4,MAX(AB$1:AB849)+1,"")</f>
        <v/>
      </c>
      <c r="AC850" s="7" t="str">
        <f>IF($J850=AC$4,MAX(AC$1:AC849)+1,"")</f>
        <v/>
      </c>
      <c r="AD850" s="7" t="str">
        <f>IF($J850=AD$4,MAX(AD$1:AD849)+1,"")</f>
        <v/>
      </c>
      <c r="AE850" s="7" t="str">
        <f>IF($J850=AE$4,MAX(AE$1:AE849)+1,"")</f>
        <v/>
      </c>
      <c r="AF850" s="7" t="str">
        <f>IF($J850=AF$4,MAX(AF$1:AF849)+1,"")</f>
        <v/>
      </c>
      <c r="AG850" s="7" t="str">
        <f>IF($J850=AG$4,MAX(AG$1:AG849)+1,"")</f>
        <v/>
      </c>
      <c r="AH850" s="7" t="str">
        <f>IF($J850=AH$4,MAX(AH$1:AH849)+1,"")</f>
        <v/>
      </c>
      <c r="AI850" s="7" t="str">
        <f>IF($J850=AI$4,MAX(AI$1:AI849)+1,"")</f>
        <v/>
      </c>
      <c r="AJ850" s="7" t="str">
        <f>IF($J850=AJ$4,MAX(AJ$1:AJ849)+1,"")</f>
        <v/>
      </c>
      <c r="AK850" s="7" t="str">
        <f>IF($J850=AK$4,MAX(AK$1:AK849)+1,"")</f>
        <v/>
      </c>
      <c r="AL850" s="7" t="str">
        <f>IF($J850=AL$4,MAX(AL$1:AL849)+1,"")</f>
        <v/>
      </c>
      <c r="AM850" s="7" t="str">
        <f>IF($J850=AM$4,MAX(AM$1:AM849)+1,"")</f>
        <v/>
      </c>
      <c r="AN850" s="7" t="str">
        <f>IF($J850=AN$4,MAX(AN$1:AN849)+1,"")</f>
        <v/>
      </c>
      <c r="AO850" s="7" t="str">
        <f>IF($J850=AO$4,MAX(AO$1:AO849)+1,"")</f>
        <v/>
      </c>
      <c r="AP850" s="7" t="str">
        <f>IF($J850=AP$4,MAX(AP$1:AP849)+1,"")</f>
        <v/>
      </c>
      <c r="AQ850" s="7" t="str">
        <f>IF($J850=AQ$4,MAX(AQ$1:AQ849)+1,"")</f>
        <v/>
      </c>
      <c r="AR850" s="7" t="str">
        <f>IF($J850=AR$4,MAX(AR$1:AR849)+1,"")</f>
        <v/>
      </c>
      <c r="AS850" s="7" t="str">
        <f>IF($J850=AS$4,MAX(AS$1:AS849)+1,"")</f>
        <v/>
      </c>
      <c r="AT850" s="7" t="str">
        <f>IF($J850=AT$4,MAX(AT$1:AT849)+1,"")</f>
        <v/>
      </c>
      <c r="AU850" s="7" t="str">
        <f>IF($J850=AU$4,MAX(AU$1:AU849)+1,"")</f>
        <v/>
      </c>
      <c r="AV850" s="7" t="str">
        <f>IF($J850=AV$4,MAX(AV$1:AV849)+1,"")</f>
        <v/>
      </c>
      <c r="AW850" s="7" t="str">
        <f>IF($J850=AW$4,MAX(AW$1:AW849)+1,"")</f>
        <v/>
      </c>
      <c r="AX850" s="7" t="str">
        <f>IF($J850=AX$4,MAX(AX$1:AX849)+1,"")</f>
        <v/>
      </c>
      <c r="AY850" s="7" t="str">
        <f>IF($J850=AY$4,MAX(AY$1:AY849)+1,"")</f>
        <v/>
      </c>
      <c r="AZ850" s="7" t="str">
        <f>IF($J850=AZ$4,MAX(AZ$1:AZ849)+1,"")</f>
        <v/>
      </c>
      <c r="BA850" s="7" t="str">
        <f>IF($J850=BA$4,MAX(BA$1:BA849)+1,"")</f>
        <v/>
      </c>
      <c r="BB850" s="7" t="str">
        <f>IF($J850=BB$4,MAX(BB$1:BB849)+1,"")</f>
        <v/>
      </c>
      <c r="BC850" s="7" t="str">
        <f>IF($J850=BC$4,MAX(BC$1:BC849)+1,"")</f>
        <v/>
      </c>
      <c r="BD850" s="7" t="str">
        <f>IF($J850=BD$4,MAX(BD$1:BD849)+1,"")</f>
        <v/>
      </c>
      <c r="BE850" s="7" t="str">
        <f>IF($J850=BE$4,MAX(BE$1:BE849)+1,"")</f>
        <v/>
      </c>
      <c r="BF850" s="7" t="str">
        <f>IF($J850=BF$4,MAX(BF$1:BF849)+1,"")</f>
        <v/>
      </c>
      <c r="BG850" s="7" t="str">
        <f>IF($J850=BG$4,MAX(BG$1:BG849)+1,"")</f>
        <v/>
      </c>
      <c r="BH850" s="7" t="str">
        <f>IF($J850=BH$4,MAX(BH$1:BH849)+1,"")</f>
        <v/>
      </c>
      <c r="BI850" s="6">
        <f t="shared" si="55"/>
        <v>0</v>
      </c>
    </row>
    <row r="851" spans="1:61">
      <c r="A851" s="6" t="str">
        <f t="shared" si="54"/>
        <v>-</v>
      </c>
      <c r="B851" s="6" t="str">
        <f t="shared" si="53"/>
        <v>--0</v>
      </c>
      <c r="J851" s="7" t="str">
        <f>IF(K851='วิชา-ชั้นที่สอน'!$B$17,'วิชา-ชั้นที่สอน'!$A$17,IF(K851='วิชา-ชั้นที่สอน'!$B$18,'วิชา-ชั้นที่สอน'!$A$18,IF(K851='วิชา-ชั้นที่สอน'!$B$19,'วิชา-ชั้นที่สอน'!$A$19,IF(K851='วิชา-ชั้นที่สอน'!$B$20,'วิชา-ชั้นที่สอน'!$A$20,IF(K851='วิชา-ชั้นที่สอน'!$B$21,'วิชา-ชั้นที่สอน'!$A$21,IF(K851='วิชา-ชั้นที่สอน'!$B$22,'วิชา-ชั้นที่สอน'!$A$22,IF(K851='วิชา-ชั้นที่สอน'!$B$23,'วิชา-ชั้นที่สอน'!$A$23,"-")))))))</f>
        <v>-</v>
      </c>
      <c r="L851" s="7" t="str">
        <f>IF(J851=0,"",IF(J851="-","",IF(J851="","",VLOOKUP(J851,'วิชา-ชั้นที่สอน'!$A$3:$F$59,3,FALSE))))</f>
        <v/>
      </c>
      <c r="M851" s="7" t="str">
        <f>IF(L851=$M$4,MAX(M$1:$M850)+1,"")</f>
        <v/>
      </c>
      <c r="N851" s="7" t="str">
        <f>IF($L851=N$4,MAX(N$1:N850)+1,"")</f>
        <v/>
      </c>
      <c r="O851" s="7" t="str">
        <f>IF($L851=O$4,MAX(O$1:O850)+1,"")</f>
        <v/>
      </c>
      <c r="P851" s="7" t="str">
        <f>IF($L851=P$4,MAX(P$1:P850)+1,"")</f>
        <v/>
      </c>
      <c r="Q851" s="7" t="str">
        <f>IF($L851=Q$4,MAX(Q$1:Q850)+1,"")</f>
        <v/>
      </c>
      <c r="R851" s="7" t="str">
        <f>IF($L851=R$4,MAX(R$1:R850)+1,"")</f>
        <v/>
      </c>
      <c r="S851" s="7" t="str">
        <f>IF($L851=S$4,MAX(S$1:S850)+1,"")</f>
        <v/>
      </c>
      <c r="T851" s="7" t="str">
        <f>IF($L851=T$4,MAX(T$1:T850)+1,"")</f>
        <v/>
      </c>
      <c r="U851" s="7" t="str">
        <f>IF($L851=U$4,MAX(U$1:U850)+1,"")</f>
        <v/>
      </c>
      <c r="X851" s="7" t="str">
        <f>IF($J851=X$4,MAX(X$1:X850)+1,"")</f>
        <v/>
      </c>
      <c r="Y851" s="7" t="str">
        <f>IF($J851=Y$4,MAX(Y$1:Y850)+1,"")</f>
        <v/>
      </c>
      <c r="Z851" s="7" t="str">
        <f>IF($J851=Z$4,MAX(Z$1:Z850)+1,"")</f>
        <v/>
      </c>
      <c r="AA851" s="7" t="str">
        <f>IF($J851=AA$4,MAX(AA$1:AA850)+1,"")</f>
        <v/>
      </c>
      <c r="AB851" s="7" t="str">
        <f>IF($J851=AB$4,MAX(AB$1:AB850)+1,"")</f>
        <v/>
      </c>
      <c r="AC851" s="7" t="str">
        <f>IF($J851=AC$4,MAX(AC$1:AC850)+1,"")</f>
        <v/>
      </c>
      <c r="AD851" s="7" t="str">
        <f>IF($J851=AD$4,MAX(AD$1:AD850)+1,"")</f>
        <v/>
      </c>
      <c r="AE851" s="7" t="str">
        <f>IF($J851=AE$4,MAX(AE$1:AE850)+1,"")</f>
        <v/>
      </c>
      <c r="AF851" s="7" t="str">
        <f>IF($J851=AF$4,MAX(AF$1:AF850)+1,"")</f>
        <v/>
      </c>
      <c r="AG851" s="7" t="str">
        <f>IF($J851=AG$4,MAX(AG$1:AG850)+1,"")</f>
        <v/>
      </c>
      <c r="AH851" s="7" t="str">
        <f>IF($J851=AH$4,MAX(AH$1:AH850)+1,"")</f>
        <v/>
      </c>
      <c r="AI851" s="7" t="str">
        <f>IF($J851=AI$4,MAX(AI$1:AI850)+1,"")</f>
        <v/>
      </c>
      <c r="AJ851" s="7" t="str">
        <f>IF($J851=AJ$4,MAX(AJ$1:AJ850)+1,"")</f>
        <v/>
      </c>
      <c r="AK851" s="7" t="str">
        <f>IF($J851=AK$4,MAX(AK$1:AK850)+1,"")</f>
        <v/>
      </c>
      <c r="AL851" s="7" t="str">
        <f>IF($J851=AL$4,MAX(AL$1:AL850)+1,"")</f>
        <v/>
      </c>
      <c r="AM851" s="7" t="str">
        <f>IF($J851=AM$4,MAX(AM$1:AM850)+1,"")</f>
        <v/>
      </c>
      <c r="AN851" s="7" t="str">
        <f>IF($J851=AN$4,MAX(AN$1:AN850)+1,"")</f>
        <v/>
      </c>
      <c r="AO851" s="7" t="str">
        <f>IF($J851=AO$4,MAX(AO$1:AO850)+1,"")</f>
        <v/>
      </c>
      <c r="AP851" s="7" t="str">
        <f>IF($J851=AP$4,MAX(AP$1:AP850)+1,"")</f>
        <v/>
      </c>
      <c r="AQ851" s="7" t="str">
        <f>IF($J851=AQ$4,MAX(AQ$1:AQ850)+1,"")</f>
        <v/>
      </c>
      <c r="AR851" s="7" t="str">
        <f>IF($J851=AR$4,MAX(AR$1:AR850)+1,"")</f>
        <v/>
      </c>
      <c r="AS851" s="7" t="str">
        <f>IF($J851=AS$4,MAX(AS$1:AS850)+1,"")</f>
        <v/>
      </c>
      <c r="AT851" s="7" t="str">
        <f>IF($J851=AT$4,MAX(AT$1:AT850)+1,"")</f>
        <v/>
      </c>
      <c r="AU851" s="7" t="str">
        <f>IF($J851=AU$4,MAX(AU$1:AU850)+1,"")</f>
        <v/>
      </c>
      <c r="AV851" s="7" t="str">
        <f>IF($J851=AV$4,MAX(AV$1:AV850)+1,"")</f>
        <v/>
      </c>
      <c r="AW851" s="7" t="str">
        <f>IF($J851=AW$4,MAX(AW$1:AW850)+1,"")</f>
        <v/>
      </c>
      <c r="AX851" s="7" t="str">
        <f>IF($J851=AX$4,MAX(AX$1:AX850)+1,"")</f>
        <v/>
      </c>
      <c r="AY851" s="7" t="str">
        <f>IF($J851=AY$4,MAX(AY$1:AY850)+1,"")</f>
        <v/>
      </c>
      <c r="AZ851" s="7" t="str">
        <f>IF($J851=AZ$4,MAX(AZ$1:AZ850)+1,"")</f>
        <v/>
      </c>
      <c r="BA851" s="7" t="str">
        <f>IF($J851=BA$4,MAX(BA$1:BA850)+1,"")</f>
        <v/>
      </c>
      <c r="BB851" s="7" t="str">
        <f>IF($J851=BB$4,MAX(BB$1:BB850)+1,"")</f>
        <v/>
      </c>
      <c r="BC851" s="7" t="str">
        <f>IF($J851=BC$4,MAX(BC$1:BC850)+1,"")</f>
        <v/>
      </c>
      <c r="BD851" s="7" t="str">
        <f>IF($J851=BD$4,MAX(BD$1:BD850)+1,"")</f>
        <v/>
      </c>
      <c r="BE851" s="7" t="str">
        <f>IF($J851=BE$4,MAX(BE$1:BE850)+1,"")</f>
        <v/>
      </c>
      <c r="BF851" s="7" t="str">
        <f>IF($J851=BF$4,MAX(BF$1:BF850)+1,"")</f>
        <v/>
      </c>
      <c r="BG851" s="7" t="str">
        <f>IF($J851=BG$4,MAX(BG$1:BG850)+1,"")</f>
        <v/>
      </c>
      <c r="BH851" s="7" t="str">
        <f>IF($J851=BH$4,MAX(BH$1:BH850)+1,"")</f>
        <v/>
      </c>
      <c r="BI851" s="6">
        <f t="shared" si="55"/>
        <v>0</v>
      </c>
    </row>
    <row r="852" spans="1:61">
      <c r="A852" s="6" t="str">
        <f t="shared" si="54"/>
        <v>-</v>
      </c>
      <c r="B852" s="6" t="str">
        <f t="shared" si="53"/>
        <v>--0</v>
      </c>
      <c r="J852" s="7" t="str">
        <f>IF(K852='วิชา-ชั้นที่สอน'!$B$17,'วิชา-ชั้นที่สอน'!$A$17,IF(K852='วิชา-ชั้นที่สอน'!$B$18,'วิชา-ชั้นที่สอน'!$A$18,IF(K852='วิชา-ชั้นที่สอน'!$B$19,'วิชา-ชั้นที่สอน'!$A$19,IF(K852='วิชา-ชั้นที่สอน'!$B$20,'วิชา-ชั้นที่สอน'!$A$20,IF(K852='วิชา-ชั้นที่สอน'!$B$21,'วิชา-ชั้นที่สอน'!$A$21,IF(K852='วิชา-ชั้นที่สอน'!$B$22,'วิชา-ชั้นที่สอน'!$A$22,IF(K852='วิชา-ชั้นที่สอน'!$B$23,'วิชา-ชั้นที่สอน'!$A$23,"-")))))))</f>
        <v>-</v>
      </c>
      <c r="L852" s="7" t="str">
        <f>IF(J852=0,"",IF(J852="-","",IF(J852="","",VLOOKUP(J852,'วิชา-ชั้นที่สอน'!$A$3:$F$59,3,FALSE))))</f>
        <v/>
      </c>
      <c r="M852" s="7" t="str">
        <f>IF(L852=$M$4,MAX(M$1:$M851)+1,"")</f>
        <v/>
      </c>
      <c r="N852" s="7" t="str">
        <f>IF($L852=N$4,MAX(N$1:N851)+1,"")</f>
        <v/>
      </c>
      <c r="O852" s="7" t="str">
        <f>IF($L852=O$4,MAX(O$1:O851)+1,"")</f>
        <v/>
      </c>
      <c r="P852" s="7" t="str">
        <f>IF($L852=P$4,MAX(P$1:P851)+1,"")</f>
        <v/>
      </c>
      <c r="Q852" s="7" t="str">
        <f>IF($L852=Q$4,MAX(Q$1:Q851)+1,"")</f>
        <v/>
      </c>
      <c r="R852" s="7" t="str">
        <f>IF($L852=R$4,MAX(R$1:R851)+1,"")</f>
        <v/>
      </c>
      <c r="S852" s="7" t="str">
        <f>IF($L852=S$4,MAX(S$1:S851)+1,"")</f>
        <v/>
      </c>
      <c r="T852" s="7" t="str">
        <f>IF($L852=T$4,MAX(T$1:T851)+1,"")</f>
        <v/>
      </c>
      <c r="U852" s="7" t="str">
        <f>IF($L852=U$4,MAX(U$1:U851)+1,"")</f>
        <v/>
      </c>
      <c r="X852" s="7" t="str">
        <f>IF($J852=X$4,MAX(X$1:X851)+1,"")</f>
        <v/>
      </c>
      <c r="Y852" s="7" t="str">
        <f>IF($J852=Y$4,MAX(Y$1:Y851)+1,"")</f>
        <v/>
      </c>
      <c r="Z852" s="7" t="str">
        <f>IF($J852=Z$4,MAX(Z$1:Z851)+1,"")</f>
        <v/>
      </c>
      <c r="AA852" s="7" t="str">
        <f>IF($J852=AA$4,MAX(AA$1:AA851)+1,"")</f>
        <v/>
      </c>
      <c r="AB852" s="7" t="str">
        <f>IF($J852=AB$4,MAX(AB$1:AB851)+1,"")</f>
        <v/>
      </c>
      <c r="AC852" s="7" t="str">
        <f>IF($J852=AC$4,MAX(AC$1:AC851)+1,"")</f>
        <v/>
      </c>
      <c r="AD852" s="7" t="str">
        <f>IF($J852=AD$4,MAX(AD$1:AD851)+1,"")</f>
        <v/>
      </c>
      <c r="AE852" s="7" t="str">
        <f>IF($J852=AE$4,MAX(AE$1:AE851)+1,"")</f>
        <v/>
      </c>
      <c r="AF852" s="7" t="str">
        <f>IF($J852=AF$4,MAX(AF$1:AF851)+1,"")</f>
        <v/>
      </c>
      <c r="AG852" s="7" t="str">
        <f>IF($J852=AG$4,MAX(AG$1:AG851)+1,"")</f>
        <v/>
      </c>
      <c r="AH852" s="7" t="str">
        <f>IF($J852=AH$4,MAX(AH$1:AH851)+1,"")</f>
        <v/>
      </c>
      <c r="AI852" s="7" t="str">
        <f>IF($J852=AI$4,MAX(AI$1:AI851)+1,"")</f>
        <v/>
      </c>
      <c r="AJ852" s="7" t="str">
        <f>IF($J852=AJ$4,MAX(AJ$1:AJ851)+1,"")</f>
        <v/>
      </c>
      <c r="AK852" s="7" t="str">
        <f>IF($J852=AK$4,MAX(AK$1:AK851)+1,"")</f>
        <v/>
      </c>
      <c r="AL852" s="7" t="str">
        <f>IF($J852=AL$4,MAX(AL$1:AL851)+1,"")</f>
        <v/>
      </c>
      <c r="AM852" s="7" t="str">
        <f>IF($J852=AM$4,MAX(AM$1:AM851)+1,"")</f>
        <v/>
      </c>
      <c r="AN852" s="7" t="str">
        <f>IF($J852=AN$4,MAX(AN$1:AN851)+1,"")</f>
        <v/>
      </c>
      <c r="AO852" s="7" t="str">
        <f>IF($J852=AO$4,MAX(AO$1:AO851)+1,"")</f>
        <v/>
      </c>
      <c r="AP852" s="7" t="str">
        <f>IF($J852=AP$4,MAX(AP$1:AP851)+1,"")</f>
        <v/>
      </c>
      <c r="AQ852" s="7" t="str">
        <f>IF($J852=AQ$4,MAX(AQ$1:AQ851)+1,"")</f>
        <v/>
      </c>
      <c r="AR852" s="7" t="str">
        <f>IF($J852=AR$4,MAX(AR$1:AR851)+1,"")</f>
        <v/>
      </c>
      <c r="AS852" s="7" t="str">
        <f>IF($J852=AS$4,MAX(AS$1:AS851)+1,"")</f>
        <v/>
      </c>
      <c r="AT852" s="7" t="str">
        <f>IF($J852=AT$4,MAX(AT$1:AT851)+1,"")</f>
        <v/>
      </c>
      <c r="AU852" s="7" t="str">
        <f>IF($J852=AU$4,MAX(AU$1:AU851)+1,"")</f>
        <v/>
      </c>
      <c r="AV852" s="7" t="str">
        <f>IF($J852=AV$4,MAX(AV$1:AV851)+1,"")</f>
        <v/>
      </c>
      <c r="AW852" s="7" t="str">
        <f>IF($J852=AW$4,MAX(AW$1:AW851)+1,"")</f>
        <v/>
      </c>
      <c r="AX852" s="7" t="str">
        <f>IF($J852=AX$4,MAX(AX$1:AX851)+1,"")</f>
        <v/>
      </c>
      <c r="AY852" s="7" t="str">
        <f>IF($J852=AY$4,MAX(AY$1:AY851)+1,"")</f>
        <v/>
      </c>
      <c r="AZ852" s="7" t="str">
        <f>IF($J852=AZ$4,MAX(AZ$1:AZ851)+1,"")</f>
        <v/>
      </c>
      <c r="BA852" s="7" t="str">
        <f>IF($J852=BA$4,MAX(BA$1:BA851)+1,"")</f>
        <v/>
      </c>
      <c r="BB852" s="7" t="str">
        <f>IF($J852=BB$4,MAX(BB$1:BB851)+1,"")</f>
        <v/>
      </c>
      <c r="BC852" s="7" t="str">
        <f>IF($J852=BC$4,MAX(BC$1:BC851)+1,"")</f>
        <v/>
      </c>
      <c r="BD852" s="7" t="str">
        <f>IF($J852=BD$4,MAX(BD$1:BD851)+1,"")</f>
        <v/>
      </c>
      <c r="BE852" s="7" t="str">
        <f>IF($J852=BE$4,MAX(BE$1:BE851)+1,"")</f>
        <v/>
      </c>
      <c r="BF852" s="7" t="str">
        <f>IF($J852=BF$4,MAX(BF$1:BF851)+1,"")</f>
        <v/>
      </c>
      <c r="BG852" s="7" t="str">
        <f>IF($J852=BG$4,MAX(BG$1:BG851)+1,"")</f>
        <v/>
      </c>
      <c r="BH852" s="7" t="str">
        <f>IF($J852=BH$4,MAX(BH$1:BH851)+1,"")</f>
        <v/>
      </c>
      <c r="BI852" s="6">
        <f t="shared" si="55"/>
        <v>0</v>
      </c>
    </row>
    <row r="853" spans="1:61">
      <c r="A853" s="6" t="str">
        <f t="shared" si="54"/>
        <v>-</v>
      </c>
      <c r="B853" s="6" t="str">
        <f t="shared" si="53"/>
        <v>--0</v>
      </c>
      <c r="J853" s="7" t="str">
        <f>IF(K853='วิชา-ชั้นที่สอน'!$B$17,'วิชา-ชั้นที่สอน'!$A$17,IF(K853='วิชา-ชั้นที่สอน'!$B$18,'วิชา-ชั้นที่สอน'!$A$18,IF(K853='วิชา-ชั้นที่สอน'!$B$19,'วิชา-ชั้นที่สอน'!$A$19,IF(K853='วิชา-ชั้นที่สอน'!$B$20,'วิชา-ชั้นที่สอน'!$A$20,IF(K853='วิชา-ชั้นที่สอน'!$B$21,'วิชา-ชั้นที่สอน'!$A$21,IF(K853='วิชา-ชั้นที่สอน'!$B$22,'วิชา-ชั้นที่สอน'!$A$22,IF(K853='วิชา-ชั้นที่สอน'!$B$23,'วิชา-ชั้นที่สอน'!$A$23,"-")))))))</f>
        <v>-</v>
      </c>
      <c r="L853" s="7" t="str">
        <f>IF(J853=0,"",IF(J853="-","",IF(J853="","",VLOOKUP(J853,'วิชา-ชั้นที่สอน'!$A$3:$F$59,3,FALSE))))</f>
        <v/>
      </c>
      <c r="M853" s="7" t="str">
        <f>IF(L853=$M$4,MAX(M$1:$M852)+1,"")</f>
        <v/>
      </c>
      <c r="N853" s="7" t="str">
        <f>IF($L853=N$4,MAX(N$1:N852)+1,"")</f>
        <v/>
      </c>
      <c r="O853" s="7" t="str">
        <f>IF($L853=O$4,MAX(O$1:O852)+1,"")</f>
        <v/>
      </c>
      <c r="P853" s="7" t="str">
        <f>IF($L853=P$4,MAX(P$1:P852)+1,"")</f>
        <v/>
      </c>
      <c r="Q853" s="7" t="str">
        <f>IF($L853=Q$4,MAX(Q$1:Q852)+1,"")</f>
        <v/>
      </c>
      <c r="R853" s="7" t="str">
        <f>IF($L853=R$4,MAX(R$1:R852)+1,"")</f>
        <v/>
      </c>
      <c r="S853" s="7" t="str">
        <f>IF($L853=S$4,MAX(S$1:S852)+1,"")</f>
        <v/>
      </c>
      <c r="T853" s="7" t="str">
        <f>IF($L853=T$4,MAX(T$1:T852)+1,"")</f>
        <v/>
      </c>
      <c r="U853" s="7" t="str">
        <f>IF($L853=U$4,MAX(U$1:U852)+1,"")</f>
        <v/>
      </c>
      <c r="X853" s="7" t="str">
        <f>IF($J853=X$4,MAX(X$1:X852)+1,"")</f>
        <v/>
      </c>
      <c r="Y853" s="7" t="str">
        <f>IF($J853=Y$4,MAX(Y$1:Y852)+1,"")</f>
        <v/>
      </c>
      <c r="Z853" s="7" t="str">
        <f>IF($J853=Z$4,MAX(Z$1:Z852)+1,"")</f>
        <v/>
      </c>
      <c r="AA853" s="7" t="str">
        <f>IF($J853=AA$4,MAX(AA$1:AA852)+1,"")</f>
        <v/>
      </c>
      <c r="AB853" s="7" t="str">
        <f>IF($J853=AB$4,MAX(AB$1:AB852)+1,"")</f>
        <v/>
      </c>
      <c r="AC853" s="7" t="str">
        <f>IF($J853=AC$4,MAX(AC$1:AC852)+1,"")</f>
        <v/>
      </c>
      <c r="AD853" s="7" t="str">
        <f>IF($J853=AD$4,MAX(AD$1:AD852)+1,"")</f>
        <v/>
      </c>
      <c r="AE853" s="7" t="str">
        <f>IF($J853=AE$4,MAX(AE$1:AE852)+1,"")</f>
        <v/>
      </c>
      <c r="AF853" s="7" t="str">
        <f>IF($J853=AF$4,MAX(AF$1:AF852)+1,"")</f>
        <v/>
      </c>
      <c r="AG853" s="7" t="str">
        <f>IF($J853=AG$4,MAX(AG$1:AG852)+1,"")</f>
        <v/>
      </c>
      <c r="AH853" s="7" t="str">
        <f>IF($J853=AH$4,MAX(AH$1:AH852)+1,"")</f>
        <v/>
      </c>
      <c r="AI853" s="7" t="str">
        <f>IF($J853=AI$4,MAX(AI$1:AI852)+1,"")</f>
        <v/>
      </c>
      <c r="AJ853" s="7" t="str">
        <f>IF($J853=AJ$4,MAX(AJ$1:AJ852)+1,"")</f>
        <v/>
      </c>
      <c r="AK853" s="7" t="str">
        <f>IF($J853=AK$4,MAX(AK$1:AK852)+1,"")</f>
        <v/>
      </c>
      <c r="AL853" s="7" t="str">
        <f>IF($J853=AL$4,MAX(AL$1:AL852)+1,"")</f>
        <v/>
      </c>
      <c r="AM853" s="7" t="str">
        <f>IF($J853=AM$4,MAX(AM$1:AM852)+1,"")</f>
        <v/>
      </c>
      <c r="AN853" s="7" t="str">
        <f>IF($J853=AN$4,MAX(AN$1:AN852)+1,"")</f>
        <v/>
      </c>
      <c r="AO853" s="7" t="str">
        <f>IF($J853=AO$4,MAX(AO$1:AO852)+1,"")</f>
        <v/>
      </c>
      <c r="AP853" s="7" t="str">
        <f>IF($J853=AP$4,MAX(AP$1:AP852)+1,"")</f>
        <v/>
      </c>
      <c r="AQ853" s="7" t="str">
        <f>IF($J853=AQ$4,MAX(AQ$1:AQ852)+1,"")</f>
        <v/>
      </c>
      <c r="AR853" s="7" t="str">
        <f>IF($J853=AR$4,MAX(AR$1:AR852)+1,"")</f>
        <v/>
      </c>
      <c r="AS853" s="7" t="str">
        <f>IF($J853=AS$4,MAX(AS$1:AS852)+1,"")</f>
        <v/>
      </c>
      <c r="AT853" s="7" t="str">
        <f>IF($J853=AT$4,MAX(AT$1:AT852)+1,"")</f>
        <v/>
      </c>
      <c r="AU853" s="7" t="str">
        <f>IF($J853=AU$4,MAX(AU$1:AU852)+1,"")</f>
        <v/>
      </c>
      <c r="AV853" s="7" t="str">
        <f>IF($J853=AV$4,MAX(AV$1:AV852)+1,"")</f>
        <v/>
      </c>
      <c r="AW853" s="7" t="str">
        <f>IF($J853=AW$4,MAX(AW$1:AW852)+1,"")</f>
        <v/>
      </c>
      <c r="AX853" s="7" t="str">
        <f>IF($J853=AX$4,MAX(AX$1:AX852)+1,"")</f>
        <v/>
      </c>
      <c r="AY853" s="7" t="str">
        <f>IF($J853=AY$4,MAX(AY$1:AY852)+1,"")</f>
        <v/>
      </c>
      <c r="AZ853" s="7" t="str">
        <f>IF($J853=AZ$4,MAX(AZ$1:AZ852)+1,"")</f>
        <v/>
      </c>
      <c r="BA853" s="7" t="str">
        <f>IF($J853=BA$4,MAX(BA$1:BA852)+1,"")</f>
        <v/>
      </c>
      <c r="BB853" s="7" t="str">
        <f>IF($J853=BB$4,MAX(BB$1:BB852)+1,"")</f>
        <v/>
      </c>
      <c r="BC853" s="7" t="str">
        <f>IF($J853=BC$4,MAX(BC$1:BC852)+1,"")</f>
        <v/>
      </c>
      <c r="BD853" s="7" t="str">
        <f>IF($J853=BD$4,MAX(BD$1:BD852)+1,"")</f>
        <v/>
      </c>
      <c r="BE853" s="7" t="str">
        <f>IF($J853=BE$4,MAX(BE$1:BE852)+1,"")</f>
        <v/>
      </c>
      <c r="BF853" s="7" t="str">
        <f>IF($J853=BF$4,MAX(BF$1:BF852)+1,"")</f>
        <v/>
      </c>
      <c r="BG853" s="7" t="str">
        <f>IF($J853=BG$4,MAX(BG$1:BG852)+1,"")</f>
        <v/>
      </c>
      <c r="BH853" s="7" t="str">
        <f>IF($J853=BH$4,MAX(BH$1:BH852)+1,"")</f>
        <v/>
      </c>
      <c r="BI853" s="6">
        <f t="shared" si="55"/>
        <v>0</v>
      </c>
    </row>
    <row r="854" spans="1:61">
      <c r="A854" s="6" t="str">
        <f t="shared" si="54"/>
        <v>-</v>
      </c>
      <c r="B854" s="6" t="str">
        <f t="shared" si="53"/>
        <v>--0</v>
      </c>
      <c r="J854" s="7" t="str">
        <f>IF(K854='วิชา-ชั้นที่สอน'!$B$17,'วิชา-ชั้นที่สอน'!$A$17,IF(K854='วิชา-ชั้นที่สอน'!$B$18,'วิชา-ชั้นที่สอน'!$A$18,IF(K854='วิชา-ชั้นที่สอน'!$B$19,'วิชา-ชั้นที่สอน'!$A$19,IF(K854='วิชา-ชั้นที่สอน'!$B$20,'วิชา-ชั้นที่สอน'!$A$20,IF(K854='วิชา-ชั้นที่สอน'!$B$21,'วิชา-ชั้นที่สอน'!$A$21,IF(K854='วิชา-ชั้นที่สอน'!$B$22,'วิชา-ชั้นที่สอน'!$A$22,IF(K854='วิชา-ชั้นที่สอน'!$B$23,'วิชา-ชั้นที่สอน'!$A$23,"-")))))))</f>
        <v>-</v>
      </c>
      <c r="L854" s="7" t="str">
        <f>IF(J854=0,"",IF(J854="-","",IF(J854="","",VLOOKUP(J854,'วิชา-ชั้นที่สอน'!$A$3:$F$59,3,FALSE))))</f>
        <v/>
      </c>
      <c r="M854" s="7" t="str">
        <f>IF(L854=$M$4,MAX(M$1:$M853)+1,"")</f>
        <v/>
      </c>
      <c r="N854" s="7" t="str">
        <f>IF($L854=N$4,MAX(N$1:N853)+1,"")</f>
        <v/>
      </c>
      <c r="O854" s="7" t="str">
        <f>IF($L854=O$4,MAX(O$1:O853)+1,"")</f>
        <v/>
      </c>
      <c r="P854" s="7" t="str">
        <f>IF($L854=P$4,MAX(P$1:P853)+1,"")</f>
        <v/>
      </c>
      <c r="Q854" s="7" t="str">
        <f>IF($L854=Q$4,MAX(Q$1:Q853)+1,"")</f>
        <v/>
      </c>
      <c r="R854" s="7" t="str">
        <f>IF($L854=R$4,MAX(R$1:R853)+1,"")</f>
        <v/>
      </c>
      <c r="S854" s="7" t="str">
        <f>IF($L854=S$4,MAX(S$1:S853)+1,"")</f>
        <v/>
      </c>
      <c r="T854" s="7" t="str">
        <f>IF($L854=T$4,MAX(T$1:T853)+1,"")</f>
        <v/>
      </c>
      <c r="U854" s="7" t="str">
        <f>IF($L854=U$4,MAX(U$1:U853)+1,"")</f>
        <v/>
      </c>
      <c r="X854" s="7" t="str">
        <f>IF($J854=X$4,MAX(X$1:X853)+1,"")</f>
        <v/>
      </c>
      <c r="Y854" s="7" t="str">
        <f>IF($J854=Y$4,MAX(Y$1:Y853)+1,"")</f>
        <v/>
      </c>
      <c r="Z854" s="7" t="str">
        <f>IF($J854=Z$4,MAX(Z$1:Z853)+1,"")</f>
        <v/>
      </c>
      <c r="AA854" s="7" t="str">
        <f>IF($J854=AA$4,MAX(AA$1:AA853)+1,"")</f>
        <v/>
      </c>
      <c r="AB854" s="7" t="str">
        <f>IF($J854=AB$4,MAX(AB$1:AB853)+1,"")</f>
        <v/>
      </c>
      <c r="AC854" s="7" t="str">
        <f>IF($J854=AC$4,MAX(AC$1:AC853)+1,"")</f>
        <v/>
      </c>
      <c r="AD854" s="7" t="str">
        <f>IF($J854=AD$4,MAX(AD$1:AD853)+1,"")</f>
        <v/>
      </c>
      <c r="AE854" s="7" t="str">
        <f>IF($J854=AE$4,MAX(AE$1:AE853)+1,"")</f>
        <v/>
      </c>
      <c r="AF854" s="7" t="str">
        <f>IF($J854=AF$4,MAX(AF$1:AF853)+1,"")</f>
        <v/>
      </c>
      <c r="AG854" s="7" t="str">
        <f>IF($J854=AG$4,MAX(AG$1:AG853)+1,"")</f>
        <v/>
      </c>
      <c r="AH854" s="7" t="str">
        <f>IF($J854=AH$4,MAX(AH$1:AH853)+1,"")</f>
        <v/>
      </c>
      <c r="AI854" s="7" t="str">
        <f>IF($J854=AI$4,MAX(AI$1:AI853)+1,"")</f>
        <v/>
      </c>
      <c r="AJ854" s="7" t="str">
        <f>IF($J854=AJ$4,MAX(AJ$1:AJ853)+1,"")</f>
        <v/>
      </c>
      <c r="AK854" s="7" t="str">
        <f>IF($J854=AK$4,MAX(AK$1:AK853)+1,"")</f>
        <v/>
      </c>
      <c r="AL854" s="7" t="str">
        <f>IF($J854=AL$4,MAX(AL$1:AL853)+1,"")</f>
        <v/>
      </c>
      <c r="AM854" s="7" t="str">
        <f>IF($J854=AM$4,MAX(AM$1:AM853)+1,"")</f>
        <v/>
      </c>
      <c r="AN854" s="7" t="str">
        <f>IF($J854=AN$4,MAX(AN$1:AN853)+1,"")</f>
        <v/>
      </c>
      <c r="AO854" s="7" t="str">
        <f>IF($J854=AO$4,MAX(AO$1:AO853)+1,"")</f>
        <v/>
      </c>
      <c r="AP854" s="7" t="str">
        <f>IF($J854=AP$4,MAX(AP$1:AP853)+1,"")</f>
        <v/>
      </c>
      <c r="AQ854" s="7" t="str">
        <f>IF($J854=AQ$4,MAX(AQ$1:AQ853)+1,"")</f>
        <v/>
      </c>
      <c r="AR854" s="7" t="str">
        <f>IF($J854=AR$4,MAX(AR$1:AR853)+1,"")</f>
        <v/>
      </c>
      <c r="AS854" s="7" t="str">
        <f>IF($J854=AS$4,MAX(AS$1:AS853)+1,"")</f>
        <v/>
      </c>
      <c r="AT854" s="7" t="str">
        <f>IF($J854=AT$4,MAX(AT$1:AT853)+1,"")</f>
        <v/>
      </c>
      <c r="AU854" s="7" t="str">
        <f>IF($J854=AU$4,MAX(AU$1:AU853)+1,"")</f>
        <v/>
      </c>
      <c r="AV854" s="7" t="str">
        <f>IF($J854=AV$4,MAX(AV$1:AV853)+1,"")</f>
        <v/>
      </c>
      <c r="AW854" s="7" t="str">
        <f>IF($J854=AW$4,MAX(AW$1:AW853)+1,"")</f>
        <v/>
      </c>
      <c r="AX854" s="7" t="str">
        <f>IF($J854=AX$4,MAX(AX$1:AX853)+1,"")</f>
        <v/>
      </c>
      <c r="AY854" s="7" t="str">
        <f>IF($J854=AY$4,MAX(AY$1:AY853)+1,"")</f>
        <v/>
      </c>
      <c r="AZ854" s="7" t="str">
        <f>IF($J854=AZ$4,MAX(AZ$1:AZ853)+1,"")</f>
        <v/>
      </c>
      <c r="BA854" s="7" t="str">
        <f>IF($J854=BA$4,MAX(BA$1:BA853)+1,"")</f>
        <v/>
      </c>
      <c r="BB854" s="7" t="str">
        <f>IF($J854=BB$4,MAX(BB$1:BB853)+1,"")</f>
        <v/>
      </c>
      <c r="BC854" s="7" t="str">
        <f>IF($J854=BC$4,MAX(BC$1:BC853)+1,"")</f>
        <v/>
      </c>
      <c r="BD854" s="7" t="str">
        <f>IF($J854=BD$4,MAX(BD$1:BD853)+1,"")</f>
        <v/>
      </c>
      <c r="BE854" s="7" t="str">
        <f>IF($J854=BE$4,MAX(BE$1:BE853)+1,"")</f>
        <v/>
      </c>
      <c r="BF854" s="7" t="str">
        <f>IF($J854=BF$4,MAX(BF$1:BF853)+1,"")</f>
        <v/>
      </c>
      <c r="BG854" s="7" t="str">
        <f>IF($J854=BG$4,MAX(BG$1:BG853)+1,"")</f>
        <v/>
      </c>
      <c r="BH854" s="7" t="str">
        <f>IF($J854=BH$4,MAX(BH$1:BH853)+1,"")</f>
        <v/>
      </c>
      <c r="BI854" s="6">
        <f t="shared" si="55"/>
        <v>0</v>
      </c>
    </row>
    <row r="855" spans="1:61">
      <c r="A855" s="6" t="str">
        <f t="shared" si="54"/>
        <v>-</v>
      </c>
      <c r="B855" s="6" t="str">
        <f t="shared" si="53"/>
        <v>--0</v>
      </c>
      <c r="J855" s="7" t="str">
        <f>IF(K855='วิชา-ชั้นที่สอน'!$B$17,'วิชา-ชั้นที่สอน'!$A$17,IF(K855='วิชา-ชั้นที่สอน'!$B$18,'วิชา-ชั้นที่สอน'!$A$18,IF(K855='วิชา-ชั้นที่สอน'!$B$19,'วิชา-ชั้นที่สอน'!$A$19,IF(K855='วิชา-ชั้นที่สอน'!$B$20,'วิชา-ชั้นที่สอน'!$A$20,IF(K855='วิชา-ชั้นที่สอน'!$B$21,'วิชา-ชั้นที่สอน'!$A$21,IF(K855='วิชา-ชั้นที่สอน'!$B$22,'วิชา-ชั้นที่สอน'!$A$22,IF(K855='วิชา-ชั้นที่สอน'!$B$23,'วิชา-ชั้นที่สอน'!$A$23,"-")))))))</f>
        <v>-</v>
      </c>
      <c r="L855" s="7" t="str">
        <f>IF(J855=0,"",IF(J855="-","",IF(J855="","",VLOOKUP(J855,'วิชา-ชั้นที่สอน'!$A$3:$F$59,3,FALSE))))</f>
        <v/>
      </c>
      <c r="M855" s="7" t="str">
        <f>IF(L855=$M$4,MAX(M$1:$M854)+1,"")</f>
        <v/>
      </c>
      <c r="N855" s="7" t="str">
        <f>IF($L855=N$4,MAX(N$1:N854)+1,"")</f>
        <v/>
      </c>
      <c r="O855" s="7" t="str">
        <f>IF($L855=O$4,MAX(O$1:O854)+1,"")</f>
        <v/>
      </c>
      <c r="P855" s="7" t="str">
        <f>IF($L855=P$4,MAX(P$1:P854)+1,"")</f>
        <v/>
      </c>
      <c r="Q855" s="7" t="str">
        <f>IF($L855=Q$4,MAX(Q$1:Q854)+1,"")</f>
        <v/>
      </c>
      <c r="R855" s="7" t="str">
        <f>IF($L855=R$4,MAX(R$1:R854)+1,"")</f>
        <v/>
      </c>
      <c r="S855" s="7" t="str">
        <f>IF($L855=S$4,MAX(S$1:S854)+1,"")</f>
        <v/>
      </c>
      <c r="T855" s="7" t="str">
        <f>IF($L855=T$4,MAX(T$1:T854)+1,"")</f>
        <v/>
      </c>
      <c r="U855" s="7" t="str">
        <f>IF($L855=U$4,MAX(U$1:U854)+1,"")</f>
        <v/>
      </c>
      <c r="X855" s="7" t="str">
        <f>IF($J855=X$4,MAX(X$1:X854)+1,"")</f>
        <v/>
      </c>
      <c r="Y855" s="7" t="str">
        <f>IF($J855=Y$4,MAX(Y$1:Y854)+1,"")</f>
        <v/>
      </c>
      <c r="Z855" s="7" t="str">
        <f>IF($J855=Z$4,MAX(Z$1:Z854)+1,"")</f>
        <v/>
      </c>
      <c r="AA855" s="7" t="str">
        <f>IF($J855=AA$4,MAX(AA$1:AA854)+1,"")</f>
        <v/>
      </c>
      <c r="AB855" s="7" t="str">
        <f>IF($J855=AB$4,MAX(AB$1:AB854)+1,"")</f>
        <v/>
      </c>
      <c r="AC855" s="7" t="str">
        <f>IF($J855=AC$4,MAX(AC$1:AC854)+1,"")</f>
        <v/>
      </c>
      <c r="AD855" s="7" t="str">
        <f>IF($J855=AD$4,MAX(AD$1:AD854)+1,"")</f>
        <v/>
      </c>
      <c r="AE855" s="7" t="str">
        <f>IF($J855=AE$4,MAX(AE$1:AE854)+1,"")</f>
        <v/>
      </c>
      <c r="AF855" s="7" t="str">
        <f>IF($J855=AF$4,MAX(AF$1:AF854)+1,"")</f>
        <v/>
      </c>
      <c r="AG855" s="7" t="str">
        <f>IF($J855=AG$4,MAX(AG$1:AG854)+1,"")</f>
        <v/>
      </c>
      <c r="AH855" s="7" t="str">
        <f>IF($J855=AH$4,MAX(AH$1:AH854)+1,"")</f>
        <v/>
      </c>
      <c r="AI855" s="7" t="str">
        <f>IF($J855=AI$4,MAX(AI$1:AI854)+1,"")</f>
        <v/>
      </c>
      <c r="AJ855" s="7" t="str">
        <f>IF($J855=AJ$4,MAX(AJ$1:AJ854)+1,"")</f>
        <v/>
      </c>
      <c r="AK855" s="7" t="str">
        <f>IF($J855=AK$4,MAX(AK$1:AK854)+1,"")</f>
        <v/>
      </c>
      <c r="AL855" s="7" t="str">
        <f>IF($J855=AL$4,MAX(AL$1:AL854)+1,"")</f>
        <v/>
      </c>
      <c r="AM855" s="7" t="str">
        <f>IF($J855=AM$4,MAX(AM$1:AM854)+1,"")</f>
        <v/>
      </c>
      <c r="AN855" s="7" t="str">
        <f>IF($J855=AN$4,MAX(AN$1:AN854)+1,"")</f>
        <v/>
      </c>
      <c r="AO855" s="7" t="str">
        <f>IF($J855=AO$4,MAX(AO$1:AO854)+1,"")</f>
        <v/>
      </c>
      <c r="AP855" s="7" t="str">
        <f>IF($J855=AP$4,MAX(AP$1:AP854)+1,"")</f>
        <v/>
      </c>
      <c r="AQ855" s="7" t="str">
        <f>IF($J855=AQ$4,MAX(AQ$1:AQ854)+1,"")</f>
        <v/>
      </c>
      <c r="AR855" s="7" t="str">
        <f>IF($J855=AR$4,MAX(AR$1:AR854)+1,"")</f>
        <v/>
      </c>
      <c r="AS855" s="7" t="str">
        <f>IF($J855=AS$4,MAX(AS$1:AS854)+1,"")</f>
        <v/>
      </c>
      <c r="AT855" s="7" t="str">
        <f>IF($J855=AT$4,MAX(AT$1:AT854)+1,"")</f>
        <v/>
      </c>
      <c r="AU855" s="7" t="str">
        <f>IF($J855=AU$4,MAX(AU$1:AU854)+1,"")</f>
        <v/>
      </c>
      <c r="AV855" s="7" t="str">
        <f>IF($J855=AV$4,MAX(AV$1:AV854)+1,"")</f>
        <v/>
      </c>
      <c r="AW855" s="7" t="str">
        <f>IF($J855=AW$4,MAX(AW$1:AW854)+1,"")</f>
        <v/>
      </c>
      <c r="AX855" s="7" t="str">
        <f>IF($J855=AX$4,MAX(AX$1:AX854)+1,"")</f>
        <v/>
      </c>
      <c r="AY855" s="7" t="str">
        <f>IF($J855=AY$4,MAX(AY$1:AY854)+1,"")</f>
        <v/>
      </c>
      <c r="AZ855" s="7" t="str">
        <f>IF($J855=AZ$4,MAX(AZ$1:AZ854)+1,"")</f>
        <v/>
      </c>
      <c r="BA855" s="7" t="str">
        <f>IF($J855=BA$4,MAX(BA$1:BA854)+1,"")</f>
        <v/>
      </c>
      <c r="BB855" s="7" t="str">
        <f>IF($J855=BB$4,MAX(BB$1:BB854)+1,"")</f>
        <v/>
      </c>
      <c r="BC855" s="7" t="str">
        <f>IF($J855=BC$4,MAX(BC$1:BC854)+1,"")</f>
        <v/>
      </c>
      <c r="BD855" s="7" t="str">
        <f>IF($J855=BD$4,MAX(BD$1:BD854)+1,"")</f>
        <v/>
      </c>
      <c r="BE855" s="7" t="str">
        <f>IF($J855=BE$4,MAX(BE$1:BE854)+1,"")</f>
        <v/>
      </c>
      <c r="BF855" s="7" t="str">
        <f>IF($J855=BF$4,MAX(BF$1:BF854)+1,"")</f>
        <v/>
      </c>
      <c r="BG855" s="7" t="str">
        <f>IF($J855=BG$4,MAX(BG$1:BG854)+1,"")</f>
        <v/>
      </c>
      <c r="BH855" s="7" t="str">
        <f>IF($J855=BH$4,MAX(BH$1:BH854)+1,"")</f>
        <v/>
      </c>
      <c r="BI855" s="6">
        <f t="shared" si="55"/>
        <v>0</v>
      </c>
    </row>
    <row r="856" spans="1:61">
      <c r="A856" s="6" t="str">
        <f t="shared" si="54"/>
        <v>-</v>
      </c>
      <c r="B856" s="6" t="str">
        <f t="shared" si="53"/>
        <v>--0</v>
      </c>
      <c r="J856" s="7" t="str">
        <f>IF(K856='วิชา-ชั้นที่สอน'!$B$17,'วิชา-ชั้นที่สอน'!$A$17,IF(K856='วิชา-ชั้นที่สอน'!$B$18,'วิชา-ชั้นที่สอน'!$A$18,IF(K856='วิชา-ชั้นที่สอน'!$B$19,'วิชา-ชั้นที่สอน'!$A$19,IF(K856='วิชา-ชั้นที่สอน'!$B$20,'วิชา-ชั้นที่สอน'!$A$20,IF(K856='วิชา-ชั้นที่สอน'!$B$21,'วิชา-ชั้นที่สอน'!$A$21,IF(K856='วิชา-ชั้นที่สอน'!$B$22,'วิชา-ชั้นที่สอน'!$A$22,IF(K856='วิชา-ชั้นที่สอน'!$B$23,'วิชา-ชั้นที่สอน'!$A$23,"-")))))))</f>
        <v>-</v>
      </c>
      <c r="L856" s="7" t="str">
        <f>IF(J856=0,"",IF(J856="-","",IF(J856="","",VLOOKUP(J856,'วิชา-ชั้นที่สอน'!$A$3:$F$59,3,FALSE))))</f>
        <v/>
      </c>
      <c r="M856" s="7" t="str">
        <f>IF(L856=$M$4,MAX(M$1:$M855)+1,"")</f>
        <v/>
      </c>
      <c r="N856" s="7" t="str">
        <f>IF($L856=N$4,MAX(N$1:N855)+1,"")</f>
        <v/>
      </c>
      <c r="O856" s="7" t="str">
        <f>IF($L856=O$4,MAX(O$1:O855)+1,"")</f>
        <v/>
      </c>
      <c r="P856" s="7" t="str">
        <f>IF($L856=P$4,MAX(P$1:P855)+1,"")</f>
        <v/>
      </c>
      <c r="Q856" s="7" t="str">
        <f>IF($L856=Q$4,MAX(Q$1:Q855)+1,"")</f>
        <v/>
      </c>
      <c r="R856" s="7" t="str">
        <f>IF($L856=R$4,MAX(R$1:R855)+1,"")</f>
        <v/>
      </c>
      <c r="S856" s="7" t="str">
        <f>IF($L856=S$4,MAX(S$1:S855)+1,"")</f>
        <v/>
      </c>
      <c r="T856" s="7" t="str">
        <f>IF($L856=T$4,MAX(T$1:T855)+1,"")</f>
        <v/>
      </c>
      <c r="U856" s="7" t="str">
        <f>IF($L856=U$4,MAX(U$1:U855)+1,"")</f>
        <v/>
      </c>
      <c r="X856" s="7" t="str">
        <f>IF($J856=X$4,MAX(X$1:X855)+1,"")</f>
        <v/>
      </c>
      <c r="Y856" s="7" t="str">
        <f>IF($J856=Y$4,MAX(Y$1:Y855)+1,"")</f>
        <v/>
      </c>
      <c r="Z856" s="7" t="str">
        <f>IF($J856=Z$4,MAX(Z$1:Z855)+1,"")</f>
        <v/>
      </c>
      <c r="AA856" s="7" t="str">
        <f>IF($J856=AA$4,MAX(AA$1:AA855)+1,"")</f>
        <v/>
      </c>
      <c r="AB856" s="7" t="str">
        <f>IF($J856=AB$4,MAX(AB$1:AB855)+1,"")</f>
        <v/>
      </c>
      <c r="AC856" s="7" t="str">
        <f>IF($J856=AC$4,MAX(AC$1:AC855)+1,"")</f>
        <v/>
      </c>
      <c r="AD856" s="7" t="str">
        <f>IF($J856=AD$4,MAX(AD$1:AD855)+1,"")</f>
        <v/>
      </c>
      <c r="AE856" s="7" t="str">
        <f>IF($J856=AE$4,MAX(AE$1:AE855)+1,"")</f>
        <v/>
      </c>
      <c r="AF856" s="7" t="str">
        <f>IF($J856=AF$4,MAX(AF$1:AF855)+1,"")</f>
        <v/>
      </c>
      <c r="AG856" s="7" t="str">
        <f>IF($J856=AG$4,MAX(AG$1:AG855)+1,"")</f>
        <v/>
      </c>
      <c r="AH856" s="7" t="str">
        <f>IF($J856=AH$4,MAX(AH$1:AH855)+1,"")</f>
        <v/>
      </c>
      <c r="AI856" s="7" t="str">
        <f>IF($J856=AI$4,MAX(AI$1:AI855)+1,"")</f>
        <v/>
      </c>
      <c r="AJ856" s="7" t="str">
        <f>IF($J856=AJ$4,MAX(AJ$1:AJ855)+1,"")</f>
        <v/>
      </c>
      <c r="AK856" s="7" t="str">
        <f>IF($J856=AK$4,MAX(AK$1:AK855)+1,"")</f>
        <v/>
      </c>
      <c r="AL856" s="7" t="str">
        <f>IF($J856=AL$4,MAX(AL$1:AL855)+1,"")</f>
        <v/>
      </c>
      <c r="AM856" s="7" t="str">
        <f>IF($J856=AM$4,MAX(AM$1:AM855)+1,"")</f>
        <v/>
      </c>
      <c r="AN856" s="7" t="str">
        <f>IF($J856=AN$4,MAX(AN$1:AN855)+1,"")</f>
        <v/>
      </c>
      <c r="AO856" s="7" t="str">
        <f>IF($J856=AO$4,MAX(AO$1:AO855)+1,"")</f>
        <v/>
      </c>
      <c r="AP856" s="7" t="str">
        <f>IF($J856=AP$4,MAX(AP$1:AP855)+1,"")</f>
        <v/>
      </c>
      <c r="AQ856" s="7" t="str">
        <f>IF($J856=AQ$4,MAX(AQ$1:AQ855)+1,"")</f>
        <v/>
      </c>
      <c r="AR856" s="7" t="str">
        <f>IF($J856=AR$4,MAX(AR$1:AR855)+1,"")</f>
        <v/>
      </c>
      <c r="AS856" s="7" t="str">
        <f>IF($J856=AS$4,MAX(AS$1:AS855)+1,"")</f>
        <v/>
      </c>
      <c r="AT856" s="7" t="str">
        <f>IF($J856=AT$4,MAX(AT$1:AT855)+1,"")</f>
        <v/>
      </c>
      <c r="AU856" s="7" t="str">
        <f>IF($J856=AU$4,MAX(AU$1:AU855)+1,"")</f>
        <v/>
      </c>
      <c r="AV856" s="7" t="str">
        <f>IF($J856=AV$4,MAX(AV$1:AV855)+1,"")</f>
        <v/>
      </c>
      <c r="AW856" s="7" t="str">
        <f>IF($J856=AW$4,MAX(AW$1:AW855)+1,"")</f>
        <v/>
      </c>
      <c r="AX856" s="7" t="str">
        <f>IF($J856=AX$4,MAX(AX$1:AX855)+1,"")</f>
        <v/>
      </c>
      <c r="AY856" s="7" t="str">
        <f>IF($J856=AY$4,MAX(AY$1:AY855)+1,"")</f>
        <v/>
      </c>
      <c r="AZ856" s="7" t="str">
        <f>IF($J856=AZ$4,MAX(AZ$1:AZ855)+1,"")</f>
        <v/>
      </c>
      <c r="BA856" s="7" t="str">
        <f>IF($J856=BA$4,MAX(BA$1:BA855)+1,"")</f>
        <v/>
      </c>
      <c r="BB856" s="7" t="str">
        <f>IF($J856=BB$4,MAX(BB$1:BB855)+1,"")</f>
        <v/>
      </c>
      <c r="BC856" s="7" t="str">
        <f>IF($J856=BC$4,MAX(BC$1:BC855)+1,"")</f>
        <v/>
      </c>
      <c r="BD856" s="7" t="str">
        <f>IF($J856=BD$4,MAX(BD$1:BD855)+1,"")</f>
        <v/>
      </c>
      <c r="BE856" s="7" t="str">
        <f>IF($J856=BE$4,MAX(BE$1:BE855)+1,"")</f>
        <v/>
      </c>
      <c r="BF856" s="7" t="str">
        <f>IF($J856=BF$4,MAX(BF$1:BF855)+1,"")</f>
        <v/>
      </c>
      <c r="BG856" s="7" t="str">
        <f>IF($J856=BG$4,MAX(BG$1:BG855)+1,"")</f>
        <v/>
      </c>
      <c r="BH856" s="7" t="str">
        <f>IF($J856=BH$4,MAX(BH$1:BH855)+1,"")</f>
        <v/>
      </c>
      <c r="BI856" s="6">
        <f t="shared" si="55"/>
        <v>0</v>
      </c>
    </row>
    <row r="857" spans="1:61">
      <c r="A857" s="6" t="str">
        <f t="shared" si="54"/>
        <v>-</v>
      </c>
      <c r="B857" s="6" t="str">
        <f t="shared" si="53"/>
        <v>--0</v>
      </c>
      <c r="J857" s="7" t="str">
        <f>IF(K857='วิชา-ชั้นที่สอน'!$B$17,'วิชา-ชั้นที่สอน'!$A$17,IF(K857='วิชา-ชั้นที่สอน'!$B$18,'วิชา-ชั้นที่สอน'!$A$18,IF(K857='วิชา-ชั้นที่สอน'!$B$19,'วิชา-ชั้นที่สอน'!$A$19,IF(K857='วิชา-ชั้นที่สอน'!$B$20,'วิชา-ชั้นที่สอน'!$A$20,IF(K857='วิชา-ชั้นที่สอน'!$B$21,'วิชา-ชั้นที่สอน'!$A$21,IF(K857='วิชา-ชั้นที่สอน'!$B$22,'วิชา-ชั้นที่สอน'!$A$22,IF(K857='วิชา-ชั้นที่สอน'!$B$23,'วิชา-ชั้นที่สอน'!$A$23,"-")))))))</f>
        <v>-</v>
      </c>
      <c r="L857" s="7" t="str">
        <f>IF(J857=0,"",IF(J857="-","",IF(J857="","",VLOOKUP(J857,'วิชา-ชั้นที่สอน'!$A$3:$F$59,3,FALSE))))</f>
        <v/>
      </c>
      <c r="M857" s="7" t="str">
        <f>IF(L857=$M$4,MAX(M$1:$M856)+1,"")</f>
        <v/>
      </c>
      <c r="N857" s="7" t="str">
        <f>IF($L857=N$4,MAX(N$1:N856)+1,"")</f>
        <v/>
      </c>
      <c r="O857" s="7" t="str">
        <f>IF($L857=O$4,MAX(O$1:O856)+1,"")</f>
        <v/>
      </c>
      <c r="P857" s="7" t="str">
        <f>IF($L857=P$4,MAX(P$1:P856)+1,"")</f>
        <v/>
      </c>
      <c r="Q857" s="7" t="str">
        <f>IF($L857=Q$4,MAX(Q$1:Q856)+1,"")</f>
        <v/>
      </c>
      <c r="R857" s="7" t="str">
        <f>IF($L857=R$4,MAX(R$1:R856)+1,"")</f>
        <v/>
      </c>
      <c r="S857" s="7" t="str">
        <f>IF($L857=S$4,MAX(S$1:S856)+1,"")</f>
        <v/>
      </c>
      <c r="T857" s="7" t="str">
        <f>IF($L857=T$4,MAX(T$1:T856)+1,"")</f>
        <v/>
      </c>
      <c r="U857" s="7" t="str">
        <f>IF($L857=U$4,MAX(U$1:U856)+1,"")</f>
        <v/>
      </c>
      <c r="X857" s="7" t="str">
        <f>IF($J857=X$4,MAX(X$1:X856)+1,"")</f>
        <v/>
      </c>
      <c r="Y857" s="7" t="str">
        <f>IF($J857=Y$4,MAX(Y$1:Y856)+1,"")</f>
        <v/>
      </c>
      <c r="Z857" s="7" t="str">
        <f>IF($J857=Z$4,MAX(Z$1:Z856)+1,"")</f>
        <v/>
      </c>
      <c r="AA857" s="7" t="str">
        <f>IF($J857=AA$4,MAX(AA$1:AA856)+1,"")</f>
        <v/>
      </c>
      <c r="AB857" s="7" t="str">
        <f>IF($J857=AB$4,MAX(AB$1:AB856)+1,"")</f>
        <v/>
      </c>
      <c r="AC857" s="7" t="str">
        <f>IF($J857=AC$4,MAX(AC$1:AC856)+1,"")</f>
        <v/>
      </c>
      <c r="AD857" s="7" t="str">
        <f>IF($J857=AD$4,MAX(AD$1:AD856)+1,"")</f>
        <v/>
      </c>
      <c r="AE857" s="7" t="str">
        <f>IF($J857=AE$4,MAX(AE$1:AE856)+1,"")</f>
        <v/>
      </c>
      <c r="AF857" s="7" t="str">
        <f>IF($J857=AF$4,MAX(AF$1:AF856)+1,"")</f>
        <v/>
      </c>
      <c r="AG857" s="7" t="str">
        <f>IF($J857=AG$4,MAX(AG$1:AG856)+1,"")</f>
        <v/>
      </c>
      <c r="AH857" s="7" t="str">
        <f>IF($J857=AH$4,MAX(AH$1:AH856)+1,"")</f>
        <v/>
      </c>
      <c r="AI857" s="7" t="str">
        <f>IF($J857=AI$4,MAX(AI$1:AI856)+1,"")</f>
        <v/>
      </c>
      <c r="AJ857" s="7" t="str">
        <f>IF($J857=AJ$4,MAX(AJ$1:AJ856)+1,"")</f>
        <v/>
      </c>
      <c r="AK857" s="7" t="str">
        <f>IF($J857=AK$4,MAX(AK$1:AK856)+1,"")</f>
        <v/>
      </c>
      <c r="AL857" s="7" t="str">
        <f>IF($J857=AL$4,MAX(AL$1:AL856)+1,"")</f>
        <v/>
      </c>
      <c r="AM857" s="7" t="str">
        <f>IF($J857=AM$4,MAX(AM$1:AM856)+1,"")</f>
        <v/>
      </c>
      <c r="AN857" s="7" t="str">
        <f>IF($J857=AN$4,MAX(AN$1:AN856)+1,"")</f>
        <v/>
      </c>
      <c r="AO857" s="7" t="str">
        <f>IF($J857=AO$4,MAX(AO$1:AO856)+1,"")</f>
        <v/>
      </c>
      <c r="AP857" s="7" t="str">
        <f>IF($J857=AP$4,MAX(AP$1:AP856)+1,"")</f>
        <v/>
      </c>
      <c r="AQ857" s="7" t="str">
        <f>IF($J857=AQ$4,MAX(AQ$1:AQ856)+1,"")</f>
        <v/>
      </c>
      <c r="AR857" s="7" t="str">
        <f>IF($J857=AR$4,MAX(AR$1:AR856)+1,"")</f>
        <v/>
      </c>
      <c r="AS857" s="7" t="str">
        <f>IF($J857=AS$4,MAX(AS$1:AS856)+1,"")</f>
        <v/>
      </c>
      <c r="AT857" s="7" t="str">
        <f>IF($J857=AT$4,MAX(AT$1:AT856)+1,"")</f>
        <v/>
      </c>
      <c r="AU857" s="7" t="str">
        <f>IF($J857=AU$4,MAX(AU$1:AU856)+1,"")</f>
        <v/>
      </c>
      <c r="AV857" s="7" t="str">
        <f>IF($J857=AV$4,MAX(AV$1:AV856)+1,"")</f>
        <v/>
      </c>
      <c r="AW857" s="7" t="str">
        <f>IF($J857=AW$4,MAX(AW$1:AW856)+1,"")</f>
        <v/>
      </c>
      <c r="AX857" s="7" t="str">
        <f>IF($J857=AX$4,MAX(AX$1:AX856)+1,"")</f>
        <v/>
      </c>
      <c r="AY857" s="7" t="str">
        <f>IF($J857=AY$4,MAX(AY$1:AY856)+1,"")</f>
        <v/>
      </c>
      <c r="AZ857" s="7" t="str">
        <f>IF($J857=AZ$4,MAX(AZ$1:AZ856)+1,"")</f>
        <v/>
      </c>
      <c r="BA857" s="7" t="str">
        <f>IF($J857=BA$4,MAX(BA$1:BA856)+1,"")</f>
        <v/>
      </c>
      <c r="BB857" s="7" t="str">
        <f>IF($J857=BB$4,MAX(BB$1:BB856)+1,"")</f>
        <v/>
      </c>
      <c r="BC857" s="7" t="str">
        <f>IF($J857=BC$4,MAX(BC$1:BC856)+1,"")</f>
        <v/>
      </c>
      <c r="BD857" s="7" t="str">
        <f>IF($J857=BD$4,MAX(BD$1:BD856)+1,"")</f>
        <v/>
      </c>
      <c r="BE857" s="7" t="str">
        <f>IF($J857=BE$4,MAX(BE$1:BE856)+1,"")</f>
        <v/>
      </c>
      <c r="BF857" s="7" t="str">
        <f>IF($J857=BF$4,MAX(BF$1:BF856)+1,"")</f>
        <v/>
      </c>
      <c r="BG857" s="7" t="str">
        <f>IF($J857=BG$4,MAX(BG$1:BG856)+1,"")</f>
        <v/>
      </c>
      <c r="BH857" s="7" t="str">
        <f>IF($J857=BH$4,MAX(BH$1:BH856)+1,"")</f>
        <v/>
      </c>
      <c r="BI857" s="6">
        <f t="shared" si="55"/>
        <v>0</v>
      </c>
    </row>
    <row r="858" spans="1:61">
      <c r="A858" s="6" t="str">
        <f t="shared" si="54"/>
        <v>-</v>
      </c>
      <c r="B858" s="6" t="str">
        <f t="shared" si="53"/>
        <v>--0</v>
      </c>
      <c r="J858" s="7" t="str">
        <f>IF(K858='วิชา-ชั้นที่สอน'!$B$17,'วิชา-ชั้นที่สอน'!$A$17,IF(K858='วิชา-ชั้นที่สอน'!$B$18,'วิชา-ชั้นที่สอน'!$A$18,IF(K858='วิชา-ชั้นที่สอน'!$B$19,'วิชา-ชั้นที่สอน'!$A$19,IF(K858='วิชา-ชั้นที่สอน'!$B$20,'วิชา-ชั้นที่สอน'!$A$20,IF(K858='วิชา-ชั้นที่สอน'!$B$21,'วิชา-ชั้นที่สอน'!$A$21,IF(K858='วิชา-ชั้นที่สอน'!$B$22,'วิชา-ชั้นที่สอน'!$A$22,IF(K858='วิชา-ชั้นที่สอน'!$B$23,'วิชา-ชั้นที่สอน'!$A$23,"-")))))))</f>
        <v>-</v>
      </c>
      <c r="L858" s="7" t="str">
        <f>IF(J858=0,"",IF(J858="-","",IF(J858="","",VLOOKUP(J858,'วิชา-ชั้นที่สอน'!$A$3:$F$59,3,FALSE))))</f>
        <v/>
      </c>
      <c r="M858" s="7" t="str">
        <f>IF(L858=$M$4,MAX(M$1:$M857)+1,"")</f>
        <v/>
      </c>
      <c r="N858" s="7" t="str">
        <f>IF($L858=N$4,MAX(N$1:N857)+1,"")</f>
        <v/>
      </c>
      <c r="O858" s="7" t="str">
        <f>IF($L858=O$4,MAX(O$1:O857)+1,"")</f>
        <v/>
      </c>
      <c r="P858" s="7" t="str">
        <f>IF($L858=P$4,MAX(P$1:P857)+1,"")</f>
        <v/>
      </c>
      <c r="Q858" s="7" t="str">
        <f>IF($L858=Q$4,MAX(Q$1:Q857)+1,"")</f>
        <v/>
      </c>
      <c r="R858" s="7" t="str">
        <f>IF($L858=R$4,MAX(R$1:R857)+1,"")</f>
        <v/>
      </c>
      <c r="S858" s="7" t="str">
        <f>IF($L858=S$4,MAX(S$1:S857)+1,"")</f>
        <v/>
      </c>
      <c r="T858" s="7" t="str">
        <f>IF($L858=T$4,MAX(T$1:T857)+1,"")</f>
        <v/>
      </c>
      <c r="U858" s="7" t="str">
        <f>IF($L858=U$4,MAX(U$1:U857)+1,"")</f>
        <v/>
      </c>
      <c r="X858" s="7" t="str">
        <f>IF($J858=X$4,MAX(X$1:X857)+1,"")</f>
        <v/>
      </c>
      <c r="Y858" s="7" t="str">
        <f>IF($J858=Y$4,MAX(Y$1:Y857)+1,"")</f>
        <v/>
      </c>
      <c r="Z858" s="7" t="str">
        <f>IF($J858=Z$4,MAX(Z$1:Z857)+1,"")</f>
        <v/>
      </c>
      <c r="AA858" s="7" t="str">
        <f>IF($J858=AA$4,MAX(AA$1:AA857)+1,"")</f>
        <v/>
      </c>
      <c r="AB858" s="7" t="str">
        <f>IF($J858=AB$4,MAX(AB$1:AB857)+1,"")</f>
        <v/>
      </c>
      <c r="AC858" s="7" t="str">
        <f>IF($J858=AC$4,MAX(AC$1:AC857)+1,"")</f>
        <v/>
      </c>
      <c r="AD858" s="7" t="str">
        <f>IF($J858=AD$4,MAX(AD$1:AD857)+1,"")</f>
        <v/>
      </c>
      <c r="AE858" s="7" t="str">
        <f>IF($J858=AE$4,MAX(AE$1:AE857)+1,"")</f>
        <v/>
      </c>
      <c r="AF858" s="7" t="str">
        <f>IF($J858=AF$4,MAX(AF$1:AF857)+1,"")</f>
        <v/>
      </c>
      <c r="AG858" s="7" t="str">
        <f>IF($J858=AG$4,MAX(AG$1:AG857)+1,"")</f>
        <v/>
      </c>
      <c r="AH858" s="7" t="str">
        <f>IF($J858=AH$4,MAX(AH$1:AH857)+1,"")</f>
        <v/>
      </c>
      <c r="AI858" s="7" t="str">
        <f>IF($J858=AI$4,MAX(AI$1:AI857)+1,"")</f>
        <v/>
      </c>
      <c r="AJ858" s="7" t="str">
        <f>IF($J858=AJ$4,MAX(AJ$1:AJ857)+1,"")</f>
        <v/>
      </c>
      <c r="AK858" s="7" t="str">
        <f>IF($J858=AK$4,MAX(AK$1:AK857)+1,"")</f>
        <v/>
      </c>
      <c r="AL858" s="7" t="str">
        <f>IF($J858=AL$4,MAX(AL$1:AL857)+1,"")</f>
        <v/>
      </c>
      <c r="AM858" s="7" t="str">
        <f>IF($J858=AM$4,MAX(AM$1:AM857)+1,"")</f>
        <v/>
      </c>
      <c r="AN858" s="7" t="str">
        <f>IF($J858=AN$4,MAX(AN$1:AN857)+1,"")</f>
        <v/>
      </c>
      <c r="AO858" s="7" t="str">
        <f>IF($J858=AO$4,MAX(AO$1:AO857)+1,"")</f>
        <v/>
      </c>
      <c r="AP858" s="7" t="str">
        <f>IF($J858=AP$4,MAX(AP$1:AP857)+1,"")</f>
        <v/>
      </c>
      <c r="AQ858" s="7" t="str">
        <f>IF($J858=AQ$4,MAX(AQ$1:AQ857)+1,"")</f>
        <v/>
      </c>
      <c r="AR858" s="7" t="str">
        <f>IF($J858=AR$4,MAX(AR$1:AR857)+1,"")</f>
        <v/>
      </c>
      <c r="AS858" s="7" t="str">
        <f>IF($J858=AS$4,MAX(AS$1:AS857)+1,"")</f>
        <v/>
      </c>
      <c r="AT858" s="7" t="str">
        <f>IF($J858=AT$4,MAX(AT$1:AT857)+1,"")</f>
        <v/>
      </c>
      <c r="AU858" s="7" t="str">
        <f>IF($J858=AU$4,MAX(AU$1:AU857)+1,"")</f>
        <v/>
      </c>
      <c r="AV858" s="7" t="str">
        <f>IF($J858=AV$4,MAX(AV$1:AV857)+1,"")</f>
        <v/>
      </c>
      <c r="AW858" s="7" t="str">
        <f>IF($J858=AW$4,MAX(AW$1:AW857)+1,"")</f>
        <v/>
      </c>
      <c r="AX858" s="7" t="str">
        <f>IF($J858=AX$4,MAX(AX$1:AX857)+1,"")</f>
        <v/>
      </c>
      <c r="AY858" s="7" t="str">
        <f>IF($J858=AY$4,MAX(AY$1:AY857)+1,"")</f>
        <v/>
      </c>
      <c r="AZ858" s="7" t="str">
        <f>IF($J858=AZ$4,MAX(AZ$1:AZ857)+1,"")</f>
        <v/>
      </c>
      <c r="BA858" s="7" t="str">
        <f>IF($J858=BA$4,MAX(BA$1:BA857)+1,"")</f>
        <v/>
      </c>
      <c r="BB858" s="7" t="str">
        <f>IF($J858=BB$4,MAX(BB$1:BB857)+1,"")</f>
        <v/>
      </c>
      <c r="BC858" s="7" t="str">
        <f>IF($J858=BC$4,MAX(BC$1:BC857)+1,"")</f>
        <v/>
      </c>
      <c r="BD858" s="7" t="str">
        <f>IF($J858=BD$4,MAX(BD$1:BD857)+1,"")</f>
        <v/>
      </c>
      <c r="BE858" s="7" t="str">
        <f>IF($J858=BE$4,MAX(BE$1:BE857)+1,"")</f>
        <v/>
      </c>
      <c r="BF858" s="7" t="str">
        <f>IF($J858=BF$4,MAX(BF$1:BF857)+1,"")</f>
        <v/>
      </c>
      <c r="BG858" s="7" t="str">
        <f>IF($J858=BG$4,MAX(BG$1:BG857)+1,"")</f>
        <v/>
      </c>
      <c r="BH858" s="7" t="str">
        <f>IF($J858=BH$4,MAX(BH$1:BH857)+1,"")</f>
        <v/>
      </c>
      <c r="BI858" s="6">
        <f t="shared" si="55"/>
        <v>0</v>
      </c>
    </row>
    <row r="859" spans="1:61">
      <c r="A859" s="6" t="str">
        <f t="shared" si="54"/>
        <v>-</v>
      </c>
      <c r="B859" s="6" t="str">
        <f t="shared" si="53"/>
        <v>--0</v>
      </c>
      <c r="J859" s="7" t="str">
        <f>IF(K859='วิชา-ชั้นที่สอน'!$B$17,'วิชา-ชั้นที่สอน'!$A$17,IF(K859='วิชา-ชั้นที่สอน'!$B$18,'วิชา-ชั้นที่สอน'!$A$18,IF(K859='วิชา-ชั้นที่สอน'!$B$19,'วิชา-ชั้นที่สอน'!$A$19,IF(K859='วิชา-ชั้นที่สอน'!$B$20,'วิชา-ชั้นที่สอน'!$A$20,IF(K859='วิชา-ชั้นที่สอน'!$B$21,'วิชา-ชั้นที่สอน'!$A$21,IF(K859='วิชา-ชั้นที่สอน'!$B$22,'วิชา-ชั้นที่สอน'!$A$22,IF(K859='วิชา-ชั้นที่สอน'!$B$23,'วิชา-ชั้นที่สอน'!$A$23,"-")))))))</f>
        <v>-</v>
      </c>
      <c r="L859" s="7" t="str">
        <f>IF(J859=0,"",IF(J859="-","",IF(J859="","",VLOOKUP(J859,'วิชา-ชั้นที่สอน'!$A$3:$F$59,3,FALSE))))</f>
        <v/>
      </c>
      <c r="M859" s="7" t="str">
        <f>IF(L859=$M$4,MAX(M$1:$M858)+1,"")</f>
        <v/>
      </c>
      <c r="N859" s="7" t="str">
        <f>IF($L859=N$4,MAX(N$1:N858)+1,"")</f>
        <v/>
      </c>
      <c r="O859" s="7" t="str">
        <f>IF($L859=O$4,MAX(O$1:O858)+1,"")</f>
        <v/>
      </c>
      <c r="P859" s="7" t="str">
        <f>IF($L859=P$4,MAX(P$1:P858)+1,"")</f>
        <v/>
      </c>
      <c r="Q859" s="7" t="str">
        <f>IF($L859=Q$4,MAX(Q$1:Q858)+1,"")</f>
        <v/>
      </c>
      <c r="R859" s="7" t="str">
        <f>IF($L859=R$4,MAX(R$1:R858)+1,"")</f>
        <v/>
      </c>
      <c r="S859" s="7" t="str">
        <f>IF($L859=S$4,MAX(S$1:S858)+1,"")</f>
        <v/>
      </c>
      <c r="T859" s="7" t="str">
        <f>IF($L859=T$4,MAX(T$1:T858)+1,"")</f>
        <v/>
      </c>
      <c r="U859" s="7" t="str">
        <f>IF($L859=U$4,MAX(U$1:U858)+1,"")</f>
        <v/>
      </c>
      <c r="X859" s="7" t="str">
        <f>IF($J859=X$4,MAX(X$1:X858)+1,"")</f>
        <v/>
      </c>
      <c r="Y859" s="7" t="str">
        <f>IF($J859=Y$4,MAX(Y$1:Y858)+1,"")</f>
        <v/>
      </c>
      <c r="Z859" s="7" t="str">
        <f>IF($J859=Z$4,MAX(Z$1:Z858)+1,"")</f>
        <v/>
      </c>
      <c r="AA859" s="7" t="str">
        <f>IF($J859=AA$4,MAX(AA$1:AA858)+1,"")</f>
        <v/>
      </c>
      <c r="AB859" s="7" t="str">
        <f>IF($J859=AB$4,MAX(AB$1:AB858)+1,"")</f>
        <v/>
      </c>
      <c r="AC859" s="7" t="str">
        <f>IF($J859=AC$4,MAX(AC$1:AC858)+1,"")</f>
        <v/>
      </c>
      <c r="AD859" s="7" t="str">
        <f>IF($J859=AD$4,MAX(AD$1:AD858)+1,"")</f>
        <v/>
      </c>
      <c r="AE859" s="7" t="str">
        <f>IF($J859=AE$4,MAX(AE$1:AE858)+1,"")</f>
        <v/>
      </c>
      <c r="AF859" s="7" t="str">
        <f>IF($J859=AF$4,MAX(AF$1:AF858)+1,"")</f>
        <v/>
      </c>
      <c r="AG859" s="7" t="str">
        <f>IF($J859=AG$4,MAX(AG$1:AG858)+1,"")</f>
        <v/>
      </c>
      <c r="AH859" s="7" t="str">
        <f>IF($J859=AH$4,MAX(AH$1:AH858)+1,"")</f>
        <v/>
      </c>
      <c r="AI859" s="7" t="str">
        <f>IF($J859=AI$4,MAX(AI$1:AI858)+1,"")</f>
        <v/>
      </c>
      <c r="AJ859" s="7" t="str">
        <f>IF($J859=AJ$4,MAX(AJ$1:AJ858)+1,"")</f>
        <v/>
      </c>
      <c r="AK859" s="7" t="str">
        <f>IF($J859=AK$4,MAX(AK$1:AK858)+1,"")</f>
        <v/>
      </c>
      <c r="AL859" s="7" t="str">
        <f>IF($J859=AL$4,MAX(AL$1:AL858)+1,"")</f>
        <v/>
      </c>
      <c r="AM859" s="7" t="str">
        <f>IF($J859=AM$4,MAX(AM$1:AM858)+1,"")</f>
        <v/>
      </c>
      <c r="AN859" s="7" t="str">
        <f>IF($J859=AN$4,MAX(AN$1:AN858)+1,"")</f>
        <v/>
      </c>
      <c r="AO859" s="7" t="str">
        <f>IF($J859=AO$4,MAX(AO$1:AO858)+1,"")</f>
        <v/>
      </c>
      <c r="AP859" s="7" t="str">
        <f>IF($J859=AP$4,MAX(AP$1:AP858)+1,"")</f>
        <v/>
      </c>
      <c r="AQ859" s="7" t="str">
        <f>IF($J859=AQ$4,MAX(AQ$1:AQ858)+1,"")</f>
        <v/>
      </c>
      <c r="AR859" s="7" t="str">
        <f>IF($J859=AR$4,MAX(AR$1:AR858)+1,"")</f>
        <v/>
      </c>
      <c r="AS859" s="7" t="str">
        <f>IF($J859=AS$4,MAX(AS$1:AS858)+1,"")</f>
        <v/>
      </c>
      <c r="AT859" s="7" t="str">
        <f>IF($J859=AT$4,MAX(AT$1:AT858)+1,"")</f>
        <v/>
      </c>
      <c r="AU859" s="7" t="str">
        <f>IF($J859=AU$4,MAX(AU$1:AU858)+1,"")</f>
        <v/>
      </c>
      <c r="AV859" s="7" t="str">
        <f>IF($J859=AV$4,MAX(AV$1:AV858)+1,"")</f>
        <v/>
      </c>
      <c r="AW859" s="7" t="str">
        <f>IF($J859=AW$4,MAX(AW$1:AW858)+1,"")</f>
        <v/>
      </c>
      <c r="AX859" s="7" t="str">
        <f>IF($J859=AX$4,MAX(AX$1:AX858)+1,"")</f>
        <v/>
      </c>
      <c r="AY859" s="7" t="str">
        <f>IF($J859=AY$4,MAX(AY$1:AY858)+1,"")</f>
        <v/>
      </c>
      <c r="AZ859" s="7" t="str">
        <f>IF($J859=AZ$4,MAX(AZ$1:AZ858)+1,"")</f>
        <v/>
      </c>
      <c r="BA859" s="7" t="str">
        <f>IF($J859=BA$4,MAX(BA$1:BA858)+1,"")</f>
        <v/>
      </c>
      <c r="BB859" s="7" t="str">
        <f>IF($J859=BB$4,MAX(BB$1:BB858)+1,"")</f>
        <v/>
      </c>
      <c r="BC859" s="7" t="str">
        <f>IF($J859=BC$4,MAX(BC$1:BC858)+1,"")</f>
        <v/>
      </c>
      <c r="BD859" s="7" t="str">
        <f>IF($J859=BD$4,MAX(BD$1:BD858)+1,"")</f>
        <v/>
      </c>
      <c r="BE859" s="7" t="str">
        <f>IF($J859=BE$4,MAX(BE$1:BE858)+1,"")</f>
        <v/>
      </c>
      <c r="BF859" s="7" t="str">
        <f>IF($J859=BF$4,MAX(BF$1:BF858)+1,"")</f>
        <v/>
      </c>
      <c r="BG859" s="7" t="str">
        <f>IF($J859=BG$4,MAX(BG$1:BG858)+1,"")</f>
        <v/>
      </c>
      <c r="BH859" s="7" t="str">
        <f>IF($J859=BH$4,MAX(BH$1:BH858)+1,"")</f>
        <v/>
      </c>
      <c r="BI859" s="6">
        <f t="shared" si="55"/>
        <v>0</v>
      </c>
    </row>
    <row r="860" spans="1:61">
      <c r="A860" s="6" t="str">
        <f t="shared" si="54"/>
        <v>-</v>
      </c>
      <c r="B860" s="6" t="str">
        <f t="shared" si="53"/>
        <v>--0</v>
      </c>
      <c r="J860" s="7" t="str">
        <f>IF(K860='วิชา-ชั้นที่สอน'!$B$17,'วิชา-ชั้นที่สอน'!$A$17,IF(K860='วิชา-ชั้นที่สอน'!$B$18,'วิชา-ชั้นที่สอน'!$A$18,IF(K860='วิชา-ชั้นที่สอน'!$B$19,'วิชา-ชั้นที่สอน'!$A$19,IF(K860='วิชา-ชั้นที่สอน'!$B$20,'วิชา-ชั้นที่สอน'!$A$20,IF(K860='วิชา-ชั้นที่สอน'!$B$21,'วิชา-ชั้นที่สอน'!$A$21,IF(K860='วิชา-ชั้นที่สอน'!$B$22,'วิชา-ชั้นที่สอน'!$A$22,IF(K860='วิชา-ชั้นที่สอน'!$B$23,'วิชา-ชั้นที่สอน'!$A$23,"-")))))))</f>
        <v>-</v>
      </c>
      <c r="L860" s="7" t="str">
        <f>IF(J860=0,"",IF(J860="-","",IF(J860="","",VLOOKUP(J860,'วิชา-ชั้นที่สอน'!$A$3:$F$59,3,FALSE))))</f>
        <v/>
      </c>
      <c r="M860" s="7" t="str">
        <f>IF(L860=$M$4,MAX(M$1:$M859)+1,"")</f>
        <v/>
      </c>
      <c r="N860" s="7" t="str">
        <f>IF($L860=N$4,MAX(N$1:N859)+1,"")</f>
        <v/>
      </c>
      <c r="O860" s="7" t="str">
        <f>IF($L860=O$4,MAX(O$1:O859)+1,"")</f>
        <v/>
      </c>
      <c r="P860" s="7" t="str">
        <f>IF($L860=P$4,MAX(P$1:P859)+1,"")</f>
        <v/>
      </c>
      <c r="Q860" s="7" t="str">
        <f>IF($L860=Q$4,MAX(Q$1:Q859)+1,"")</f>
        <v/>
      </c>
      <c r="R860" s="7" t="str">
        <f>IF($L860=R$4,MAX(R$1:R859)+1,"")</f>
        <v/>
      </c>
      <c r="S860" s="7" t="str">
        <f>IF($L860=S$4,MAX(S$1:S859)+1,"")</f>
        <v/>
      </c>
      <c r="T860" s="7" t="str">
        <f>IF($L860=T$4,MAX(T$1:T859)+1,"")</f>
        <v/>
      </c>
      <c r="U860" s="7" t="str">
        <f>IF($L860=U$4,MAX(U$1:U859)+1,"")</f>
        <v/>
      </c>
      <c r="X860" s="7" t="str">
        <f>IF($J860=X$4,MAX(X$1:X859)+1,"")</f>
        <v/>
      </c>
      <c r="Y860" s="7" t="str">
        <f>IF($J860=Y$4,MAX(Y$1:Y859)+1,"")</f>
        <v/>
      </c>
      <c r="Z860" s="7" t="str">
        <f>IF($J860=Z$4,MAX(Z$1:Z859)+1,"")</f>
        <v/>
      </c>
      <c r="AA860" s="7" t="str">
        <f>IF($J860=AA$4,MAX(AA$1:AA859)+1,"")</f>
        <v/>
      </c>
      <c r="AB860" s="7" t="str">
        <f>IF($J860=AB$4,MAX(AB$1:AB859)+1,"")</f>
        <v/>
      </c>
      <c r="AC860" s="7" t="str">
        <f>IF($J860=AC$4,MAX(AC$1:AC859)+1,"")</f>
        <v/>
      </c>
      <c r="AD860" s="7" t="str">
        <f>IF($J860=AD$4,MAX(AD$1:AD859)+1,"")</f>
        <v/>
      </c>
      <c r="AE860" s="7" t="str">
        <f>IF($J860=AE$4,MAX(AE$1:AE859)+1,"")</f>
        <v/>
      </c>
      <c r="AF860" s="7" t="str">
        <f>IF($J860=AF$4,MAX(AF$1:AF859)+1,"")</f>
        <v/>
      </c>
      <c r="AG860" s="7" t="str">
        <f>IF($J860=AG$4,MAX(AG$1:AG859)+1,"")</f>
        <v/>
      </c>
      <c r="AH860" s="7" t="str">
        <f>IF($J860=AH$4,MAX(AH$1:AH859)+1,"")</f>
        <v/>
      </c>
      <c r="AI860" s="7" t="str">
        <f>IF($J860=AI$4,MAX(AI$1:AI859)+1,"")</f>
        <v/>
      </c>
      <c r="AJ860" s="7" t="str">
        <f>IF($J860=AJ$4,MAX(AJ$1:AJ859)+1,"")</f>
        <v/>
      </c>
      <c r="AK860" s="7" t="str">
        <f>IF($J860=AK$4,MAX(AK$1:AK859)+1,"")</f>
        <v/>
      </c>
      <c r="AL860" s="7" t="str">
        <f>IF($J860=AL$4,MAX(AL$1:AL859)+1,"")</f>
        <v/>
      </c>
      <c r="AM860" s="7" t="str">
        <f>IF($J860=AM$4,MAX(AM$1:AM859)+1,"")</f>
        <v/>
      </c>
      <c r="AN860" s="7" t="str">
        <f>IF($J860=AN$4,MAX(AN$1:AN859)+1,"")</f>
        <v/>
      </c>
      <c r="AO860" s="7" t="str">
        <f>IF($J860=AO$4,MAX(AO$1:AO859)+1,"")</f>
        <v/>
      </c>
      <c r="AP860" s="7" t="str">
        <f>IF($J860=AP$4,MAX(AP$1:AP859)+1,"")</f>
        <v/>
      </c>
      <c r="AQ860" s="7" t="str">
        <f>IF($J860=AQ$4,MAX(AQ$1:AQ859)+1,"")</f>
        <v/>
      </c>
      <c r="AR860" s="7" t="str">
        <f>IF($J860=AR$4,MAX(AR$1:AR859)+1,"")</f>
        <v/>
      </c>
      <c r="AS860" s="7" t="str">
        <f>IF($J860=AS$4,MAX(AS$1:AS859)+1,"")</f>
        <v/>
      </c>
      <c r="AT860" s="7" t="str">
        <f>IF($J860=AT$4,MAX(AT$1:AT859)+1,"")</f>
        <v/>
      </c>
      <c r="AU860" s="7" t="str">
        <f>IF($J860=AU$4,MAX(AU$1:AU859)+1,"")</f>
        <v/>
      </c>
      <c r="AV860" s="7" t="str">
        <f>IF($J860=AV$4,MAX(AV$1:AV859)+1,"")</f>
        <v/>
      </c>
      <c r="AW860" s="7" t="str">
        <f>IF($J860=AW$4,MAX(AW$1:AW859)+1,"")</f>
        <v/>
      </c>
      <c r="AX860" s="7" t="str">
        <f>IF($J860=AX$4,MAX(AX$1:AX859)+1,"")</f>
        <v/>
      </c>
      <c r="AY860" s="7" t="str">
        <f>IF($J860=AY$4,MAX(AY$1:AY859)+1,"")</f>
        <v/>
      </c>
      <c r="AZ860" s="7" t="str">
        <f>IF($J860=AZ$4,MAX(AZ$1:AZ859)+1,"")</f>
        <v/>
      </c>
      <c r="BA860" s="7" t="str">
        <f>IF($J860=BA$4,MAX(BA$1:BA859)+1,"")</f>
        <v/>
      </c>
      <c r="BB860" s="7" t="str">
        <f>IF($J860=BB$4,MAX(BB$1:BB859)+1,"")</f>
        <v/>
      </c>
      <c r="BC860" s="7" t="str">
        <f>IF($J860=BC$4,MAX(BC$1:BC859)+1,"")</f>
        <v/>
      </c>
      <c r="BD860" s="7" t="str">
        <f>IF($J860=BD$4,MAX(BD$1:BD859)+1,"")</f>
        <v/>
      </c>
      <c r="BE860" s="7" t="str">
        <f>IF($J860=BE$4,MAX(BE$1:BE859)+1,"")</f>
        <v/>
      </c>
      <c r="BF860" s="7" t="str">
        <f>IF($J860=BF$4,MAX(BF$1:BF859)+1,"")</f>
        <v/>
      </c>
      <c r="BG860" s="7" t="str">
        <f>IF($J860=BG$4,MAX(BG$1:BG859)+1,"")</f>
        <v/>
      </c>
      <c r="BH860" s="7" t="str">
        <f>IF($J860=BH$4,MAX(BH$1:BH859)+1,"")</f>
        <v/>
      </c>
      <c r="BI860" s="6">
        <f t="shared" si="55"/>
        <v>0</v>
      </c>
    </row>
    <row r="861" spans="1:61">
      <c r="A861" s="6" t="str">
        <f t="shared" si="54"/>
        <v>-</v>
      </c>
      <c r="B861" s="6" t="str">
        <f t="shared" si="53"/>
        <v>--0</v>
      </c>
      <c r="J861" s="7" t="str">
        <f>IF(K861='วิชา-ชั้นที่สอน'!$B$17,'วิชา-ชั้นที่สอน'!$A$17,IF(K861='วิชา-ชั้นที่สอน'!$B$18,'วิชา-ชั้นที่สอน'!$A$18,IF(K861='วิชา-ชั้นที่สอน'!$B$19,'วิชา-ชั้นที่สอน'!$A$19,IF(K861='วิชา-ชั้นที่สอน'!$B$20,'วิชา-ชั้นที่สอน'!$A$20,IF(K861='วิชา-ชั้นที่สอน'!$B$21,'วิชา-ชั้นที่สอน'!$A$21,IF(K861='วิชา-ชั้นที่สอน'!$B$22,'วิชา-ชั้นที่สอน'!$A$22,IF(K861='วิชา-ชั้นที่สอน'!$B$23,'วิชา-ชั้นที่สอน'!$A$23,"-")))))))</f>
        <v>-</v>
      </c>
      <c r="L861" s="7" t="str">
        <f>IF(J861=0,"",IF(J861="-","",IF(J861="","",VLOOKUP(J861,'วิชา-ชั้นที่สอน'!$A$3:$F$59,3,FALSE))))</f>
        <v/>
      </c>
      <c r="M861" s="7" t="str">
        <f>IF(L861=$M$4,MAX(M$1:$M860)+1,"")</f>
        <v/>
      </c>
      <c r="N861" s="7" t="str">
        <f>IF($L861=N$4,MAX(N$1:N860)+1,"")</f>
        <v/>
      </c>
      <c r="O861" s="7" t="str">
        <f>IF($L861=O$4,MAX(O$1:O860)+1,"")</f>
        <v/>
      </c>
      <c r="P861" s="7" t="str">
        <f>IF($L861=P$4,MAX(P$1:P860)+1,"")</f>
        <v/>
      </c>
      <c r="Q861" s="7" t="str">
        <f>IF($L861=Q$4,MAX(Q$1:Q860)+1,"")</f>
        <v/>
      </c>
      <c r="R861" s="7" t="str">
        <f>IF($L861=R$4,MAX(R$1:R860)+1,"")</f>
        <v/>
      </c>
      <c r="S861" s="7" t="str">
        <f>IF($L861=S$4,MAX(S$1:S860)+1,"")</f>
        <v/>
      </c>
      <c r="T861" s="7" t="str">
        <f>IF($L861=T$4,MAX(T$1:T860)+1,"")</f>
        <v/>
      </c>
      <c r="U861" s="7" t="str">
        <f>IF($L861=U$4,MAX(U$1:U860)+1,"")</f>
        <v/>
      </c>
      <c r="X861" s="7" t="str">
        <f>IF($J861=X$4,MAX(X$1:X860)+1,"")</f>
        <v/>
      </c>
      <c r="Y861" s="7" t="str">
        <f>IF($J861=Y$4,MAX(Y$1:Y860)+1,"")</f>
        <v/>
      </c>
      <c r="Z861" s="7" t="str">
        <f>IF($J861=Z$4,MAX(Z$1:Z860)+1,"")</f>
        <v/>
      </c>
      <c r="AA861" s="7" t="str">
        <f>IF($J861=AA$4,MAX(AA$1:AA860)+1,"")</f>
        <v/>
      </c>
      <c r="AB861" s="7" t="str">
        <f>IF($J861=AB$4,MAX(AB$1:AB860)+1,"")</f>
        <v/>
      </c>
      <c r="AC861" s="7" t="str">
        <f>IF($J861=AC$4,MAX(AC$1:AC860)+1,"")</f>
        <v/>
      </c>
      <c r="AD861" s="7" t="str">
        <f>IF($J861=AD$4,MAX(AD$1:AD860)+1,"")</f>
        <v/>
      </c>
      <c r="AE861" s="7" t="str">
        <f>IF($J861=AE$4,MAX(AE$1:AE860)+1,"")</f>
        <v/>
      </c>
      <c r="AF861" s="7" t="str">
        <f>IF($J861=AF$4,MAX(AF$1:AF860)+1,"")</f>
        <v/>
      </c>
      <c r="AG861" s="7" t="str">
        <f>IF($J861=AG$4,MAX(AG$1:AG860)+1,"")</f>
        <v/>
      </c>
      <c r="AH861" s="7" t="str">
        <f>IF($J861=AH$4,MAX(AH$1:AH860)+1,"")</f>
        <v/>
      </c>
      <c r="AI861" s="7" t="str">
        <f>IF($J861=AI$4,MAX(AI$1:AI860)+1,"")</f>
        <v/>
      </c>
      <c r="AJ861" s="7" t="str">
        <f>IF($J861=AJ$4,MAX(AJ$1:AJ860)+1,"")</f>
        <v/>
      </c>
      <c r="AK861" s="7" t="str">
        <f>IF($J861=AK$4,MAX(AK$1:AK860)+1,"")</f>
        <v/>
      </c>
      <c r="AL861" s="7" t="str">
        <f>IF($J861=AL$4,MAX(AL$1:AL860)+1,"")</f>
        <v/>
      </c>
      <c r="AM861" s="7" t="str">
        <f>IF($J861=AM$4,MAX(AM$1:AM860)+1,"")</f>
        <v/>
      </c>
      <c r="AN861" s="7" t="str">
        <f>IF($J861=AN$4,MAX(AN$1:AN860)+1,"")</f>
        <v/>
      </c>
      <c r="AO861" s="7" t="str">
        <f>IF($J861=AO$4,MAX(AO$1:AO860)+1,"")</f>
        <v/>
      </c>
      <c r="AP861" s="7" t="str">
        <f>IF($J861=AP$4,MAX(AP$1:AP860)+1,"")</f>
        <v/>
      </c>
      <c r="AQ861" s="7" t="str">
        <f>IF($J861=AQ$4,MAX(AQ$1:AQ860)+1,"")</f>
        <v/>
      </c>
      <c r="AR861" s="7" t="str">
        <f>IF($J861=AR$4,MAX(AR$1:AR860)+1,"")</f>
        <v/>
      </c>
      <c r="AS861" s="7" t="str">
        <f>IF($J861=AS$4,MAX(AS$1:AS860)+1,"")</f>
        <v/>
      </c>
      <c r="AT861" s="7" t="str">
        <f>IF($J861=AT$4,MAX(AT$1:AT860)+1,"")</f>
        <v/>
      </c>
      <c r="AU861" s="7" t="str">
        <f>IF($J861=AU$4,MAX(AU$1:AU860)+1,"")</f>
        <v/>
      </c>
      <c r="AV861" s="7" t="str">
        <f>IF($J861=AV$4,MAX(AV$1:AV860)+1,"")</f>
        <v/>
      </c>
      <c r="AW861" s="7" t="str">
        <f>IF($J861=AW$4,MAX(AW$1:AW860)+1,"")</f>
        <v/>
      </c>
      <c r="AX861" s="7" t="str">
        <f>IF($J861=AX$4,MAX(AX$1:AX860)+1,"")</f>
        <v/>
      </c>
      <c r="AY861" s="7" t="str">
        <f>IF($J861=AY$4,MAX(AY$1:AY860)+1,"")</f>
        <v/>
      </c>
      <c r="AZ861" s="7" t="str">
        <f>IF($J861=AZ$4,MAX(AZ$1:AZ860)+1,"")</f>
        <v/>
      </c>
      <c r="BA861" s="7" t="str">
        <f>IF($J861=BA$4,MAX(BA$1:BA860)+1,"")</f>
        <v/>
      </c>
      <c r="BB861" s="7" t="str">
        <f>IF($J861=BB$4,MAX(BB$1:BB860)+1,"")</f>
        <v/>
      </c>
      <c r="BC861" s="7" t="str">
        <f>IF($J861=BC$4,MAX(BC$1:BC860)+1,"")</f>
        <v/>
      </c>
      <c r="BD861" s="7" t="str">
        <f>IF($J861=BD$4,MAX(BD$1:BD860)+1,"")</f>
        <v/>
      </c>
      <c r="BE861" s="7" t="str">
        <f>IF($J861=BE$4,MAX(BE$1:BE860)+1,"")</f>
        <v/>
      </c>
      <c r="BF861" s="7" t="str">
        <f>IF($J861=BF$4,MAX(BF$1:BF860)+1,"")</f>
        <v/>
      </c>
      <c r="BG861" s="7" t="str">
        <f>IF($J861=BG$4,MAX(BG$1:BG860)+1,"")</f>
        <v/>
      </c>
      <c r="BH861" s="7" t="str">
        <f>IF($J861=BH$4,MAX(BH$1:BH860)+1,"")</f>
        <v/>
      </c>
      <c r="BI861" s="6">
        <f t="shared" si="55"/>
        <v>0</v>
      </c>
    </row>
    <row r="862" spans="1:61">
      <c r="A862" s="6" t="str">
        <f t="shared" si="54"/>
        <v>-</v>
      </c>
      <c r="B862" s="6" t="str">
        <f t="shared" si="53"/>
        <v>--0</v>
      </c>
      <c r="J862" s="7" t="str">
        <f>IF(K862='วิชา-ชั้นที่สอน'!$B$17,'วิชา-ชั้นที่สอน'!$A$17,IF(K862='วิชา-ชั้นที่สอน'!$B$18,'วิชา-ชั้นที่สอน'!$A$18,IF(K862='วิชา-ชั้นที่สอน'!$B$19,'วิชา-ชั้นที่สอน'!$A$19,IF(K862='วิชา-ชั้นที่สอน'!$B$20,'วิชา-ชั้นที่สอน'!$A$20,IF(K862='วิชา-ชั้นที่สอน'!$B$21,'วิชา-ชั้นที่สอน'!$A$21,IF(K862='วิชา-ชั้นที่สอน'!$B$22,'วิชา-ชั้นที่สอน'!$A$22,IF(K862='วิชา-ชั้นที่สอน'!$B$23,'วิชา-ชั้นที่สอน'!$A$23,"-")))))))</f>
        <v>-</v>
      </c>
      <c r="L862" s="7" t="str">
        <f>IF(J862=0,"",IF(J862="-","",IF(J862="","",VLOOKUP(J862,'วิชา-ชั้นที่สอน'!$A$3:$F$59,3,FALSE))))</f>
        <v/>
      </c>
      <c r="M862" s="7" t="str">
        <f>IF(L862=$M$4,MAX(M$1:$M861)+1,"")</f>
        <v/>
      </c>
      <c r="N862" s="7" t="str">
        <f>IF($L862=N$4,MAX(N$1:N861)+1,"")</f>
        <v/>
      </c>
      <c r="O862" s="7" t="str">
        <f>IF($L862=O$4,MAX(O$1:O861)+1,"")</f>
        <v/>
      </c>
      <c r="P862" s="7" t="str">
        <f>IF($L862=P$4,MAX(P$1:P861)+1,"")</f>
        <v/>
      </c>
      <c r="Q862" s="7" t="str">
        <f>IF($L862=Q$4,MAX(Q$1:Q861)+1,"")</f>
        <v/>
      </c>
      <c r="R862" s="7" t="str">
        <f>IF($L862=R$4,MAX(R$1:R861)+1,"")</f>
        <v/>
      </c>
      <c r="S862" s="7" t="str">
        <f>IF($L862=S$4,MAX(S$1:S861)+1,"")</f>
        <v/>
      </c>
      <c r="T862" s="7" t="str">
        <f>IF($L862=T$4,MAX(T$1:T861)+1,"")</f>
        <v/>
      </c>
      <c r="U862" s="7" t="str">
        <f>IF($L862=U$4,MAX(U$1:U861)+1,"")</f>
        <v/>
      </c>
      <c r="X862" s="7" t="str">
        <f>IF($J862=X$4,MAX(X$1:X861)+1,"")</f>
        <v/>
      </c>
      <c r="Y862" s="7" t="str">
        <f>IF($J862=Y$4,MAX(Y$1:Y861)+1,"")</f>
        <v/>
      </c>
      <c r="Z862" s="7" t="str">
        <f>IF($J862=Z$4,MAX(Z$1:Z861)+1,"")</f>
        <v/>
      </c>
      <c r="AA862" s="7" t="str">
        <f>IF($J862=AA$4,MAX(AA$1:AA861)+1,"")</f>
        <v/>
      </c>
      <c r="AB862" s="7" t="str">
        <f>IF($J862=AB$4,MAX(AB$1:AB861)+1,"")</f>
        <v/>
      </c>
      <c r="AC862" s="7" t="str">
        <f>IF($J862=AC$4,MAX(AC$1:AC861)+1,"")</f>
        <v/>
      </c>
      <c r="AD862" s="7" t="str">
        <f>IF($J862=AD$4,MAX(AD$1:AD861)+1,"")</f>
        <v/>
      </c>
      <c r="AE862" s="7" t="str">
        <f>IF($J862=AE$4,MAX(AE$1:AE861)+1,"")</f>
        <v/>
      </c>
      <c r="AF862" s="7" t="str">
        <f>IF($J862=AF$4,MAX(AF$1:AF861)+1,"")</f>
        <v/>
      </c>
      <c r="AG862" s="7" t="str">
        <f>IF($J862=AG$4,MAX(AG$1:AG861)+1,"")</f>
        <v/>
      </c>
      <c r="AH862" s="7" t="str">
        <f>IF($J862=AH$4,MAX(AH$1:AH861)+1,"")</f>
        <v/>
      </c>
      <c r="AI862" s="7" t="str">
        <f>IF($J862=AI$4,MAX(AI$1:AI861)+1,"")</f>
        <v/>
      </c>
      <c r="AJ862" s="7" t="str">
        <f>IF($J862=AJ$4,MAX(AJ$1:AJ861)+1,"")</f>
        <v/>
      </c>
      <c r="AK862" s="7" t="str">
        <f>IF($J862=AK$4,MAX(AK$1:AK861)+1,"")</f>
        <v/>
      </c>
      <c r="AL862" s="7" t="str">
        <f>IF($J862=AL$4,MAX(AL$1:AL861)+1,"")</f>
        <v/>
      </c>
      <c r="AM862" s="7" t="str">
        <f>IF($J862=AM$4,MAX(AM$1:AM861)+1,"")</f>
        <v/>
      </c>
      <c r="AN862" s="7" t="str">
        <f>IF($J862=AN$4,MAX(AN$1:AN861)+1,"")</f>
        <v/>
      </c>
      <c r="AO862" s="7" t="str">
        <f>IF($J862=AO$4,MAX(AO$1:AO861)+1,"")</f>
        <v/>
      </c>
      <c r="AP862" s="7" t="str">
        <f>IF($J862=AP$4,MAX(AP$1:AP861)+1,"")</f>
        <v/>
      </c>
      <c r="AQ862" s="7" t="str">
        <f>IF($J862=AQ$4,MAX(AQ$1:AQ861)+1,"")</f>
        <v/>
      </c>
      <c r="AR862" s="7" t="str">
        <f>IF($J862=AR$4,MAX(AR$1:AR861)+1,"")</f>
        <v/>
      </c>
      <c r="AS862" s="7" t="str">
        <f>IF($J862=AS$4,MAX(AS$1:AS861)+1,"")</f>
        <v/>
      </c>
      <c r="AT862" s="7" t="str">
        <f>IF($J862=AT$4,MAX(AT$1:AT861)+1,"")</f>
        <v/>
      </c>
      <c r="AU862" s="7" t="str">
        <f>IF($J862=AU$4,MAX(AU$1:AU861)+1,"")</f>
        <v/>
      </c>
      <c r="AV862" s="7" t="str">
        <f>IF($J862=AV$4,MAX(AV$1:AV861)+1,"")</f>
        <v/>
      </c>
      <c r="AW862" s="7" t="str">
        <f>IF($J862=AW$4,MAX(AW$1:AW861)+1,"")</f>
        <v/>
      </c>
      <c r="AX862" s="7" t="str">
        <f>IF($J862=AX$4,MAX(AX$1:AX861)+1,"")</f>
        <v/>
      </c>
      <c r="AY862" s="7" t="str">
        <f>IF($J862=AY$4,MAX(AY$1:AY861)+1,"")</f>
        <v/>
      </c>
      <c r="AZ862" s="7" t="str">
        <f>IF($J862=AZ$4,MAX(AZ$1:AZ861)+1,"")</f>
        <v/>
      </c>
      <c r="BA862" s="7" t="str">
        <f>IF($J862=BA$4,MAX(BA$1:BA861)+1,"")</f>
        <v/>
      </c>
      <c r="BB862" s="7" t="str">
        <f>IF($J862=BB$4,MAX(BB$1:BB861)+1,"")</f>
        <v/>
      </c>
      <c r="BC862" s="7" t="str">
        <f>IF($J862=BC$4,MAX(BC$1:BC861)+1,"")</f>
        <v/>
      </c>
      <c r="BD862" s="7" t="str">
        <f>IF($J862=BD$4,MAX(BD$1:BD861)+1,"")</f>
        <v/>
      </c>
      <c r="BE862" s="7" t="str">
        <f>IF($J862=BE$4,MAX(BE$1:BE861)+1,"")</f>
        <v/>
      </c>
      <c r="BF862" s="7" t="str">
        <f>IF($J862=BF$4,MAX(BF$1:BF861)+1,"")</f>
        <v/>
      </c>
      <c r="BG862" s="7" t="str">
        <f>IF($J862=BG$4,MAX(BG$1:BG861)+1,"")</f>
        <v/>
      </c>
      <c r="BH862" s="7" t="str">
        <f>IF($J862=BH$4,MAX(BH$1:BH861)+1,"")</f>
        <v/>
      </c>
      <c r="BI862" s="6">
        <f t="shared" si="55"/>
        <v>0</v>
      </c>
    </row>
    <row r="863" spans="1:61">
      <c r="A863" s="6" t="str">
        <f t="shared" si="54"/>
        <v>-</v>
      </c>
      <c r="B863" s="6" t="str">
        <f t="shared" si="53"/>
        <v>--0</v>
      </c>
      <c r="J863" s="7" t="str">
        <f>IF(K863='วิชา-ชั้นที่สอน'!$B$17,'วิชา-ชั้นที่สอน'!$A$17,IF(K863='วิชา-ชั้นที่สอน'!$B$18,'วิชา-ชั้นที่สอน'!$A$18,IF(K863='วิชา-ชั้นที่สอน'!$B$19,'วิชา-ชั้นที่สอน'!$A$19,IF(K863='วิชา-ชั้นที่สอน'!$B$20,'วิชา-ชั้นที่สอน'!$A$20,IF(K863='วิชา-ชั้นที่สอน'!$B$21,'วิชา-ชั้นที่สอน'!$A$21,IF(K863='วิชา-ชั้นที่สอน'!$B$22,'วิชา-ชั้นที่สอน'!$A$22,IF(K863='วิชา-ชั้นที่สอน'!$B$23,'วิชา-ชั้นที่สอน'!$A$23,"-")))))))</f>
        <v>-</v>
      </c>
      <c r="L863" s="7" t="str">
        <f>IF(J863=0,"",IF(J863="-","",IF(J863="","",VLOOKUP(J863,'วิชา-ชั้นที่สอน'!$A$3:$F$59,3,FALSE))))</f>
        <v/>
      </c>
      <c r="M863" s="7" t="str">
        <f>IF(L863=$M$4,MAX(M$1:$M862)+1,"")</f>
        <v/>
      </c>
      <c r="N863" s="7" t="str">
        <f>IF($L863=N$4,MAX(N$1:N862)+1,"")</f>
        <v/>
      </c>
      <c r="O863" s="7" t="str">
        <f>IF($L863=O$4,MAX(O$1:O862)+1,"")</f>
        <v/>
      </c>
      <c r="P863" s="7" t="str">
        <f>IF($L863=P$4,MAX(P$1:P862)+1,"")</f>
        <v/>
      </c>
      <c r="Q863" s="7" t="str">
        <f>IF($L863=Q$4,MAX(Q$1:Q862)+1,"")</f>
        <v/>
      </c>
      <c r="R863" s="7" t="str">
        <f>IF($L863=R$4,MAX(R$1:R862)+1,"")</f>
        <v/>
      </c>
      <c r="S863" s="7" t="str">
        <f>IF($L863=S$4,MAX(S$1:S862)+1,"")</f>
        <v/>
      </c>
      <c r="T863" s="7" t="str">
        <f>IF($L863=T$4,MAX(T$1:T862)+1,"")</f>
        <v/>
      </c>
      <c r="U863" s="7" t="str">
        <f>IF($L863=U$4,MAX(U$1:U862)+1,"")</f>
        <v/>
      </c>
      <c r="X863" s="7" t="str">
        <f>IF($J863=X$4,MAX(X$1:X862)+1,"")</f>
        <v/>
      </c>
      <c r="Y863" s="7" t="str">
        <f>IF($J863=Y$4,MAX(Y$1:Y862)+1,"")</f>
        <v/>
      </c>
      <c r="Z863" s="7" t="str">
        <f>IF($J863=Z$4,MAX(Z$1:Z862)+1,"")</f>
        <v/>
      </c>
      <c r="AA863" s="7" t="str">
        <f>IF($J863=AA$4,MAX(AA$1:AA862)+1,"")</f>
        <v/>
      </c>
      <c r="AB863" s="7" t="str">
        <f>IF($J863=AB$4,MAX(AB$1:AB862)+1,"")</f>
        <v/>
      </c>
      <c r="AC863" s="7" t="str">
        <f>IF($J863=AC$4,MAX(AC$1:AC862)+1,"")</f>
        <v/>
      </c>
      <c r="AD863" s="7" t="str">
        <f>IF($J863=AD$4,MAX(AD$1:AD862)+1,"")</f>
        <v/>
      </c>
      <c r="AE863" s="7" t="str">
        <f>IF($J863=AE$4,MAX(AE$1:AE862)+1,"")</f>
        <v/>
      </c>
      <c r="AF863" s="7" t="str">
        <f>IF($J863=AF$4,MAX(AF$1:AF862)+1,"")</f>
        <v/>
      </c>
      <c r="AG863" s="7" t="str">
        <f>IF($J863=AG$4,MAX(AG$1:AG862)+1,"")</f>
        <v/>
      </c>
      <c r="AH863" s="7" t="str">
        <f>IF($J863=AH$4,MAX(AH$1:AH862)+1,"")</f>
        <v/>
      </c>
      <c r="AI863" s="7" t="str">
        <f>IF($J863=AI$4,MAX(AI$1:AI862)+1,"")</f>
        <v/>
      </c>
      <c r="AJ863" s="7" t="str">
        <f>IF($J863=AJ$4,MAX(AJ$1:AJ862)+1,"")</f>
        <v/>
      </c>
      <c r="AK863" s="7" t="str">
        <f>IF($J863=AK$4,MAX(AK$1:AK862)+1,"")</f>
        <v/>
      </c>
      <c r="AL863" s="7" t="str">
        <f>IF($J863=AL$4,MAX(AL$1:AL862)+1,"")</f>
        <v/>
      </c>
      <c r="AM863" s="7" t="str">
        <f>IF($J863=AM$4,MAX(AM$1:AM862)+1,"")</f>
        <v/>
      </c>
      <c r="AN863" s="7" t="str">
        <f>IF($J863=AN$4,MAX(AN$1:AN862)+1,"")</f>
        <v/>
      </c>
      <c r="AO863" s="7" t="str">
        <f>IF($J863=AO$4,MAX(AO$1:AO862)+1,"")</f>
        <v/>
      </c>
      <c r="AP863" s="7" t="str">
        <f>IF($J863=AP$4,MAX(AP$1:AP862)+1,"")</f>
        <v/>
      </c>
      <c r="AQ863" s="7" t="str">
        <f>IF($J863=AQ$4,MAX(AQ$1:AQ862)+1,"")</f>
        <v/>
      </c>
      <c r="AR863" s="7" t="str">
        <f>IF($J863=AR$4,MAX(AR$1:AR862)+1,"")</f>
        <v/>
      </c>
      <c r="AS863" s="7" t="str">
        <f>IF($J863=AS$4,MAX(AS$1:AS862)+1,"")</f>
        <v/>
      </c>
      <c r="AT863" s="7" t="str">
        <f>IF($J863=AT$4,MAX(AT$1:AT862)+1,"")</f>
        <v/>
      </c>
      <c r="AU863" s="7" t="str">
        <f>IF($J863=AU$4,MAX(AU$1:AU862)+1,"")</f>
        <v/>
      </c>
      <c r="AV863" s="7" t="str">
        <f>IF($J863=AV$4,MAX(AV$1:AV862)+1,"")</f>
        <v/>
      </c>
      <c r="AW863" s="7" t="str">
        <f>IF($J863=AW$4,MAX(AW$1:AW862)+1,"")</f>
        <v/>
      </c>
      <c r="AX863" s="7" t="str">
        <f>IF($J863=AX$4,MAX(AX$1:AX862)+1,"")</f>
        <v/>
      </c>
      <c r="AY863" s="7" t="str">
        <f>IF($J863=AY$4,MAX(AY$1:AY862)+1,"")</f>
        <v/>
      </c>
      <c r="AZ863" s="7" t="str">
        <f>IF($J863=AZ$4,MAX(AZ$1:AZ862)+1,"")</f>
        <v/>
      </c>
      <c r="BA863" s="7" t="str">
        <f>IF($J863=BA$4,MAX(BA$1:BA862)+1,"")</f>
        <v/>
      </c>
      <c r="BB863" s="7" t="str">
        <f>IF($J863=BB$4,MAX(BB$1:BB862)+1,"")</f>
        <v/>
      </c>
      <c r="BC863" s="7" t="str">
        <f>IF($J863=BC$4,MAX(BC$1:BC862)+1,"")</f>
        <v/>
      </c>
      <c r="BD863" s="7" t="str">
        <f>IF($J863=BD$4,MAX(BD$1:BD862)+1,"")</f>
        <v/>
      </c>
      <c r="BE863" s="7" t="str">
        <f>IF($J863=BE$4,MAX(BE$1:BE862)+1,"")</f>
        <v/>
      </c>
      <c r="BF863" s="7" t="str">
        <f>IF($J863=BF$4,MAX(BF$1:BF862)+1,"")</f>
        <v/>
      </c>
      <c r="BG863" s="7" t="str">
        <f>IF($J863=BG$4,MAX(BG$1:BG862)+1,"")</f>
        <v/>
      </c>
      <c r="BH863" s="7" t="str">
        <f>IF($J863=BH$4,MAX(BH$1:BH862)+1,"")</f>
        <v/>
      </c>
      <c r="BI863" s="6">
        <f t="shared" si="55"/>
        <v>0</v>
      </c>
    </row>
    <row r="864" spans="1:61">
      <c r="A864" s="6" t="str">
        <f t="shared" si="54"/>
        <v>-</v>
      </c>
      <c r="B864" s="6" t="str">
        <f t="shared" si="53"/>
        <v>--0</v>
      </c>
      <c r="J864" s="7" t="str">
        <f>IF(K864='วิชา-ชั้นที่สอน'!$B$17,'วิชา-ชั้นที่สอน'!$A$17,IF(K864='วิชา-ชั้นที่สอน'!$B$18,'วิชา-ชั้นที่สอน'!$A$18,IF(K864='วิชา-ชั้นที่สอน'!$B$19,'วิชา-ชั้นที่สอน'!$A$19,IF(K864='วิชา-ชั้นที่สอน'!$B$20,'วิชา-ชั้นที่สอน'!$A$20,IF(K864='วิชา-ชั้นที่สอน'!$B$21,'วิชา-ชั้นที่สอน'!$A$21,IF(K864='วิชา-ชั้นที่สอน'!$B$22,'วิชา-ชั้นที่สอน'!$A$22,IF(K864='วิชา-ชั้นที่สอน'!$B$23,'วิชา-ชั้นที่สอน'!$A$23,"-")))))))</f>
        <v>-</v>
      </c>
      <c r="L864" s="7" t="str">
        <f>IF(J864=0,"",IF(J864="-","",IF(J864="","",VLOOKUP(J864,'วิชา-ชั้นที่สอน'!$A$3:$F$59,3,FALSE))))</f>
        <v/>
      </c>
      <c r="M864" s="7" t="str">
        <f>IF(L864=$M$4,MAX(M$1:$M863)+1,"")</f>
        <v/>
      </c>
      <c r="N864" s="7" t="str">
        <f>IF($L864=N$4,MAX(N$1:N863)+1,"")</f>
        <v/>
      </c>
      <c r="O864" s="7" t="str">
        <f>IF($L864=O$4,MAX(O$1:O863)+1,"")</f>
        <v/>
      </c>
      <c r="P864" s="7" t="str">
        <f>IF($L864=P$4,MAX(P$1:P863)+1,"")</f>
        <v/>
      </c>
      <c r="Q864" s="7" t="str">
        <f>IF($L864=Q$4,MAX(Q$1:Q863)+1,"")</f>
        <v/>
      </c>
      <c r="R864" s="7" t="str">
        <f>IF($L864=R$4,MAX(R$1:R863)+1,"")</f>
        <v/>
      </c>
      <c r="S864" s="7" t="str">
        <f>IF($L864=S$4,MAX(S$1:S863)+1,"")</f>
        <v/>
      </c>
      <c r="T864" s="7" t="str">
        <f>IF($L864=T$4,MAX(T$1:T863)+1,"")</f>
        <v/>
      </c>
      <c r="U864" s="7" t="str">
        <f>IF($L864=U$4,MAX(U$1:U863)+1,"")</f>
        <v/>
      </c>
      <c r="X864" s="7" t="str">
        <f>IF($J864=X$4,MAX(X$1:X863)+1,"")</f>
        <v/>
      </c>
      <c r="Y864" s="7" t="str">
        <f>IF($J864=Y$4,MAX(Y$1:Y863)+1,"")</f>
        <v/>
      </c>
      <c r="Z864" s="7" t="str">
        <f>IF($J864=Z$4,MAX(Z$1:Z863)+1,"")</f>
        <v/>
      </c>
      <c r="AA864" s="7" t="str">
        <f>IF($J864=AA$4,MAX(AA$1:AA863)+1,"")</f>
        <v/>
      </c>
      <c r="AB864" s="7" t="str">
        <f>IF($J864=AB$4,MAX(AB$1:AB863)+1,"")</f>
        <v/>
      </c>
      <c r="AC864" s="7" t="str">
        <f>IF($J864=AC$4,MAX(AC$1:AC863)+1,"")</f>
        <v/>
      </c>
      <c r="AD864" s="7" t="str">
        <f>IF($J864=AD$4,MAX(AD$1:AD863)+1,"")</f>
        <v/>
      </c>
      <c r="AE864" s="7" t="str">
        <f>IF($J864=AE$4,MAX(AE$1:AE863)+1,"")</f>
        <v/>
      </c>
      <c r="AF864" s="7" t="str">
        <f>IF($J864=AF$4,MAX(AF$1:AF863)+1,"")</f>
        <v/>
      </c>
      <c r="AG864" s="7" t="str">
        <f>IF($J864=AG$4,MAX(AG$1:AG863)+1,"")</f>
        <v/>
      </c>
      <c r="AH864" s="7" t="str">
        <f>IF($J864=AH$4,MAX(AH$1:AH863)+1,"")</f>
        <v/>
      </c>
      <c r="AI864" s="7" t="str">
        <f>IF($J864=AI$4,MAX(AI$1:AI863)+1,"")</f>
        <v/>
      </c>
      <c r="AJ864" s="7" t="str">
        <f>IF($J864=AJ$4,MAX(AJ$1:AJ863)+1,"")</f>
        <v/>
      </c>
      <c r="AK864" s="7" t="str">
        <f>IF($J864=AK$4,MAX(AK$1:AK863)+1,"")</f>
        <v/>
      </c>
      <c r="AL864" s="7" t="str">
        <f>IF($J864=AL$4,MAX(AL$1:AL863)+1,"")</f>
        <v/>
      </c>
      <c r="AM864" s="7" t="str">
        <f>IF($J864=AM$4,MAX(AM$1:AM863)+1,"")</f>
        <v/>
      </c>
      <c r="AN864" s="7" t="str">
        <f>IF($J864=AN$4,MAX(AN$1:AN863)+1,"")</f>
        <v/>
      </c>
      <c r="AO864" s="7" t="str">
        <f>IF($J864=AO$4,MAX(AO$1:AO863)+1,"")</f>
        <v/>
      </c>
      <c r="AP864" s="7" t="str">
        <f>IF($J864=AP$4,MAX(AP$1:AP863)+1,"")</f>
        <v/>
      </c>
      <c r="AQ864" s="7" t="str">
        <f>IF($J864=AQ$4,MAX(AQ$1:AQ863)+1,"")</f>
        <v/>
      </c>
      <c r="AR864" s="7" t="str">
        <f>IF($J864=AR$4,MAX(AR$1:AR863)+1,"")</f>
        <v/>
      </c>
      <c r="AS864" s="7" t="str">
        <f>IF($J864=AS$4,MAX(AS$1:AS863)+1,"")</f>
        <v/>
      </c>
      <c r="AT864" s="7" t="str">
        <f>IF($J864=AT$4,MAX(AT$1:AT863)+1,"")</f>
        <v/>
      </c>
      <c r="AU864" s="7" t="str">
        <f>IF($J864=AU$4,MAX(AU$1:AU863)+1,"")</f>
        <v/>
      </c>
      <c r="AV864" s="7" t="str">
        <f>IF($J864=AV$4,MAX(AV$1:AV863)+1,"")</f>
        <v/>
      </c>
      <c r="AW864" s="7" t="str">
        <f>IF($J864=AW$4,MAX(AW$1:AW863)+1,"")</f>
        <v/>
      </c>
      <c r="AX864" s="7" t="str">
        <f>IF($J864=AX$4,MAX(AX$1:AX863)+1,"")</f>
        <v/>
      </c>
      <c r="AY864" s="7" t="str">
        <f>IF($J864=AY$4,MAX(AY$1:AY863)+1,"")</f>
        <v/>
      </c>
      <c r="AZ864" s="7" t="str">
        <f>IF($J864=AZ$4,MAX(AZ$1:AZ863)+1,"")</f>
        <v/>
      </c>
      <c r="BA864" s="7" t="str">
        <f>IF($J864=BA$4,MAX(BA$1:BA863)+1,"")</f>
        <v/>
      </c>
      <c r="BB864" s="7" t="str">
        <f>IF($J864=BB$4,MAX(BB$1:BB863)+1,"")</f>
        <v/>
      </c>
      <c r="BC864" s="7" t="str">
        <f>IF($J864=BC$4,MAX(BC$1:BC863)+1,"")</f>
        <v/>
      </c>
      <c r="BD864" s="7" t="str">
        <f>IF($J864=BD$4,MAX(BD$1:BD863)+1,"")</f>
        <v/>
      </c>
      <c r="BE864" s="7" t="str">
        <f>IF($J864=BE$4,MAX(BE$1:BE863)+1,"")</f>
        <v/>
      </c>
      <c r="BF864" s="7" t="str">
        <f>IF($J864=BF$4,MAX(BF$1:BF863)+1,"")</f>
        <v/>
      </c>
      <c r="BG864" s="7" t="str">
        <f>IF($J864=BG$4,MAX(BG$1:BG863)+1,"")</f>
        <v/>
      </c>
      <c r="BH864" s="7" t="str">
        <f>IF($J864=BH$4,MAX(BH$1:BH863)+1,"")</f>
        <v/>
      </c>
      <c r="BI864" s="6">
        <f t="shared" si="55"/>
        <v>0</v>
      </c>
    </row>
    <row r="865" spans="10:71">
      <c r="J865" s="7" t="str">
        <f>IF(K865='วิชา-ชั้นที่สอน'!$B$17,'วิชา-ชั้นที่สอน'!$A$17,IF(K865='วิชา-ชั้นที่สอน'!$B$18,'วิชา-ชั้นที่สอน'!$A$18,IF(K865='วิชา-ชั้นที่สอน'!$B$19,'วิชา-ชั้นที่สอน'!$A$19,IF(K865='วิชา-ชั้นที่สอน'!$B$20,'วิชา-ชั้นที่สอน'!$A$20,IF(K865='วิชา-ชั้นที่สอน'!$B$21,'วิชา-ชั้นที่สอน'!$A$21,IF(K865='วิชา-ชั้นที่สอน'!$B$22,'วิชา-ชั้นที่สอน'!$A$22,IF(K865='วิชา-ชั้นที่สอน'!$B$23,'วิชา-ชั้นที่สอน'!$A$23,"-")))))))</f>
        <v>-</v>
      </c>
      <c r="L865" s="7" t="str">
        <f>IF(J865=0,"",IF(J865="-","",IF(J865="","",VLOOKUP(J865,'วิชา-ชั้นที่สอน'!$A$3:$F$59,3,FALSE))))</f>
        <v/>
      </c>
      <c r="M865" s="7" t="str">
        <f>IF(L865=$M$4,MAX(M$1:$M864)+1,"")</f>
        <v/>
      </c>
      <c r="N865" s="7" t="str">
        <f>IF($L865=N$4,MAX(N$1:N864)+1,"")</f>
        <v/>
      </c>
      <c r="O865" s="7" t="str">
        <f>IF($L865=O$4,MAX(O$1:O864)+1,"")</f>
        <v/>
      </c>
      <c r="P865" s="7" t="str">
        <f>IF($L865=P$4,MAX(P$1:P864)+1,"")</f>
        <v/>
      </c>
      <c r="Q865" s="7" t="str">
        <f>IF($L865=Q$4,MAX(Q$1:Q864)+1,"")</f>
        <v/>
      </c>
      <c r="R865" s="7" t="str">
        <f>IF($L865=R$4,MAX(R$1:R864)+1,"")</f>
        <v/>
      </c>
      <c r="S865" s="7" t="str">
        <f>IF($L865=S$4,MAX(S$1:S864)+1,"")</f>
        <v/>
      </c>
      <c r="T865" s="7" t="str">
        <f>IF($L865=T$4,MAX(T$1:T864)+1,"")</f>
        <v/>
      </c>
      <c r="U865" s="7" t="str">
        <f>IF($L865=U$4,MAX(U$1:U864)+1,"")</f>
        <v/>
      </c>
      <c r="V865" s="6">
        <f t="shared" ref="V865" si="56">SUM(M865:U865)</f>
        <v>0</v>
      </c>
      <c r="X865" s="7">
        <f>MAX(X5:X864)</f>
        <v>28</v>
      </c>
      <c r="Y865" s="7">
        <f t="shared" ref="Y865:BI865" si="57">MAX(Y5:Y864)</f>
        <v>28</v>
      </c>
      <c r="Z865" s="7">
        <f t="shared" si="57"/>
        <v>30</v>
      </c>
      <c r="AA865" s="7">
        <f t="shared" si="57"/>
        <v>25</v>
      </c>
      <c r="AB865" s="7">
        <f t="shared" si="57"/>
        <v>32</v>
      </c>
      <c r="AC865" s="7">
        <f t="shared" si="57"/>
        <v>11</v>
      </c>
      <c r="AD865" s="7">
        <f t="shared" si="57"/>
        <v>14</v>
      </c>
      <c r="AE865" s="7">
        <f t="shared" si="57"/>
        <v>40</v>
      </c>
      <c r="AF865" s="7">
        <f t="shared" si="57"/>
        <v>41</v>
      </c>
      <c r="AG865" s="7">
        <f t="shared" si="57"/>
        <v>14</v>
      </c>
      <c r="AH865" s="7">
        <f t="shared" si="57"/>
        <v>12</v>
      </c>
      <c r="AI865" s="7">
        <f t="shared" si="57"/>
        <v>15</v>
      </c>
      <c r="AJ865" s="7">
        <f t="shared" si="57"/>
        <v>15</v>
      </c>
      <c r="AK865" s="7">
        <f t="shared" si="57"/>
        <v>0</v>
      </c>
      <c r="AL865" s="7">
        <f t="shared" si="57"/>
        <v>14</v>
      </c>
      <c r="AM865" s="7">
        <f t="shared" si="57"/>
        <v>59</v>
      </c>
      <c r="AN865" s="7">
        <f t="shared" si="57"/>
        <v>11</v>
      </c>
      <c r="AO865" s="7">
        <f t="shared" si="57"/>
        <v>7</v>
      </c>
      <c r="AP865" s="7">
        <f t="shared" si="57"/>
        <v>10</v>
      </c>
      <c r="AQ865" s="7">
        <f t="shared" si="57"/>
        <v>17</v>
      </c>
      <c r="AR865" s="7">
        <f t="shared" si="57"/>
        <v>11</v>
      </c>
      <c r="AS865" s="7">
        <f t="shared" si="57"/>
        <v>14</v>
      </c>
      <c r="AT865" s="7">
        <f t="shared" si="57"/>
        <v>14</v>
      </c>
      <c r="AU865" s="7">
        <f t="shared" si="57"/>
        <v>17</v>
      </c>
      <c r="AV865" s="7">
        <f t="shared" si="57"/>
        <v>10</v>
      </c>
      <c r="AW865" s="7">
        <f t="shared" si="57"/>
        <v>13</v>
      </c>
      <c r="AX865" s="7">
        <f t="shared" si="57"/>
        <v>17</v>
      </c>
      <c r="AY865" s="7">
        <f t="shared" si="57"/>
        <v>15</v>
      </c>
      <c r="AZ865" s="7">
        <f t="shared" si="57"/>
        <v>17</v>
      </c>
      <c r="BA865" s="7">
        <f t="shared" si="57"/>
        <v>18</v>
      </c>
      <c r="BB865" s="7">
        <f t="shared" si="57"/>
        <v>21</v>
      </c>
      <c r="BC865" s="7">
        <f t="shared" si="57"/>
        <v>11</v>
      </c>
      <c r="BD865" s="7">
        <f t="shared" si="57"/>
        <v>11</v>
      </c>
      <c r="BE865" s="7">
        <f t="shared" si="57"/>
        <v>6</v>
      </c>
      <c r="BF865" s="7">
        <f t="shared" si="57"/>
        <v>12</v>
      </c>
      <c r="BG865" s="7">
        <f t="shared" si="57"/>
        <v>9</v>
      </c>
      <c r="BH865" s="7">
        <f t="shared" si="57"/>
        <v>23</v>
      </c>
      <c r="BI865" s="7">
        <f t="shared" si="57"/>
        <v>59</v>
      </c>
      <c r="BJ865" s="7"/>
      <c r="BK865" s="7"/>
      <c r="BL865" s="7"/>
      <c r="BM865" s="7"/>
      <c r="BN865" s="7"/>
      <c r="BO865" s="7"/>
      <c r="BP865" s="7"/>
      <c r="BQ865" s="7"/>
      <c r="BR865" s="7"/>
      <c r="BS865" s="7"/>
    </row>
    <row r="866" spans="10:71"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</row>
  </sheetData>
  <sheetProtection algorithmName="SHA-512" hashValue="tTwiyQtnHKFRtNAITUGvP2YTFefClPjaVRvmah+8RfovdEq9NS5fx92SXLh1n3cPXg1pecHXcvbV/V5/8FYA7Q==" saltValue="CMoU7ELcbObhO6imTrjBuQ==" spinCount="100000" sheet="1" objects="1" scenarios="1"/>
  <sortState xmlns:xlrd2="http://schemas.microsoft.com/office/spreadsheetml/2017/richdata2" ref="E47:K67">
    <sortCondition ref="E47:E67"/>
  </sortState>
  <mergeCells count="6">
    <mergeCell ref="F4:G4"/>
    <mergeCell ref="D1:K1"/>
    <mergeCell ref="D2:E2"/>
    <mergeCell ref="D3:E3"/>
    <mergeCell ref="F2:H2"/>
    <mergeCell ref="F3:H3"/>
  </mergeCells>
  <phoneticPr fontId="10" type="noConversion"/>
  <conditionalFormatting sqref="D5:G5">
    <cfRule type="expression" dxfId="97" priority="148" stopIfTrue="1">
      <formula>$BV$4="มส"</formula>
    </cfRule>
    <cfRule type="expression" dxfId="96" priority="147" stopIfTrue="1">
      <formula>$BV$4="ย้าย"</formula>
    </cfRule>
  </conditionalFormatting>
  <conditionalFormatting sqref="D6:G6">
    <cfRule type="expression" dxfId="95" priority="152" stopIfTrue="1">
      <formula>$BV$5="มส"</formula>
    </cfRule>
    <cfRule type="expression" dxfId="94" priority="151" stopIfTrue="1">
      <formula>$BV$5="ย้าย"</formula>
    </cfRule>
  </conditionalFormatting>
  <conditionalFormatting sqref="D7:G7">
    <cfRule type="expression" dxfId="93" priority="156" stopIfTrue="1">
      <formula>$BV$6="มส"</formula>
    </cfRule>
    <cfRule type="expression" dxfId="92" priority="155" stopIfTrue="1">
      <formula>$BV$6="ย้าย"</formula>
    </cfRule>
  </conditionalFormatting>
  <conditionalFormatting sqref="D8:G8">
    <cfRule type="expression" dxfId="91" priority="160" stopIfTrue="1">
      <formula>$BV$7="มส"</formula>
    </cfRule>
    <cfRule type="expression" dxfId="90" priority="159" stopIfTrue="1">
      <formula>$BV$7="ย้าย"</formula>
    </cfRule>
  </conditionalFormatting>
  <conditionalFormatting sqref="D9:G9">
    <cfRule type="expression" dxfId="89" priority="163" stopIfTrue="1">
      <formula>$BV$8="ย้าย"</formula>
    </cfRule>
    <cfRule type="expression" dxfId="88" priority="164" stopIfTrue="1">
      <formula>$BV$8="มส"</formula>
    </cfRule>
  </conditionalFormatting>
  <conditionalFormatting sqref="D10:G10">
    <cfRule type="expression" dxfId="87" priority="167" stopIfTrue="1">
      <formula>$BV$9="ย้าย"</formula>
    </cfRule>
    <cfRule type="expression" dxfId="86" priority="168" stopIfTrue="1">
      <formula>$BV$9="มส"</formula>
    </cfRule>
  </conditionalFormatting>
  <conditionalFormatting sqref="D11:G11">
    <cfRule type="expression" dxfId="85" priority="172" stopIfTrue="1">
      <formula>$BV$10="มส"</formula>
    </cfRule>
    <cfRule type="expression" dxfId="84" priority="171" stopIfTrue="1">
      <formula>$BV$10="ย้าย"</formula>
    </cfRule>
  </conditionalFormatting>
  <conditionalFormatting sqref="D12:G12">
    <cfRule type="expression" dxfId="83" priority="175" stopIfTrue="1">
      <formula>$BV$11="ย้าย"</formula>
    </cfRule>
    <cfRule type="expression" dxfId="82" priority="176" stopIfTrue="1">
      <formula>$BV$11="มส"</formula>
    </cfRule>
  </conditionalFormatting>
  <conditionalFormatting sqref="D13:G13">
    <cfRule type="expression" dxfId="81" priority="179" stopIfTrue="1">
      <formula>$BV$12="ย้าย"</formula>
    </cfRule>
    <cfRule type="expression" dxfId="80" priority="180" stopIfTrue="1">
      <formula>$BV$12="มส"</formula>
    </cfRule>
  </conditionalFormatting>
  <conditionalFormatting sqref="D14:G14">
    <cfRule type="expression" dxfId="79" priority="184" stopIfTrue="1">
      <formula>$BV$13="มส"</formula>
    </cfRule>
    <cfRule type="expression" dxfId="78" priority="183" stopIfTrue="1">
      <formula>$BV$13="ย้าย"</formula>
    </cfRule>
  </conditionalFormatting>
  <conditionalFormatting sqref="D15:G15">
    <cfRule type="expression" dxfId="77" priority="188" stopIfTrue="1">
      <formula>$BV$14="มส"</formula>
    </cfRule>
    <cfRule type="expression" dxfId="76" priority="187" stopIfTrue="1">
      <formula>$BV$14="ย้าย"</formula>
    </cfRule>
  </conditionalFormatting>
  <conditionalFormatting sqref="D16:G16">
    <cfRule type="expression" dxfId="75" priority="192" stopIfTrue="1">
      <formula>$BV$15="มส"</formula>
    </cfRule>
    <cfRule type="expression" dxfId="74" priority="191" stopIfTrue="1">
      <formula>$BV$15="ย้าย"</formula>
    </cfRule>
  </conditionalFormatting>
  <conditionalFormatting sqref="D17:G17">
    <cfRule type="expression" dxfId="73" priority="196" stopIfTrue="1">
      <formula>$BV$16="มส"</formula>
    </cfRule>
    <cfRule type="expression" dxfId="72" priority="195" stopIfTrue="1">
      <formula>$BV$16="ย้าย"</formula>
    </cfRule>
  </conditionalFormatting>
  <conditionalFormatting sqref="D18:G18">
    <cfRule type="expression" dxfId="71" priority="199" stopIfTrue="1">
      <formula>$BV$17="ย้าย"</formula>
    </cfRule>
    <cfRule type="expression" dxfId="70" priority="200" stopIfTrue="1">
      <formula>$BV$17="มส"</formula>
    </cfRule>
  </conditionalFormatting>
  <conditionalFormatting sqref="D19:G19">
    <cfRule type="expression" dxfId="69" priority="203" stopIfTrue="1">
      <formula>$BV$18="ย้าย"</formula>
    </cfRule>
    <cfRule type="expression" dxfId="68" priority="204" stopIfTrue="1">
      <formula>$BV$18="มส"</formula>
    </cfRule>
  </conditionalFormatting>
  <conditionalFormatting sqref="D20:G20">
    <cfRule type="expression" dxfId="67" priority="207" stopIfTrue="1">
      <formula>$BV$19="ย้าย"</formula>
    </cfRule>
    <cfRule type="expression" dxfId="66" priority="208" stopIfTrue="1">
      <formula>$BV$19="มส"</formula>
    </cfRule>
  </conditionalFormatting>
  <conditionalFormatting sqref="D21:G21">
    <cfRule type="expression" dxfId="65" priority="212" stopIfTrue="1">
      <formula>$BV$20="มส"</formula>
    </cfRule>
    <cfRule type="expression" dxfId="64" priority="211" stopIfTrue="1">
      <formula>$BV$20="ย้าย"</formula>
    </cfRule>
  </conditionalFormatting>
  <conditionalFormatting sqref="D22:G22">
    <cfRule type="expression" dxfId="63" priority="215" stopIfTrue="1">
      <formula>$BV$21="ย้าย"</formula>
    </cfRule>
    <cfRule type="expression" dxfId="62" priority="216" stopIfTrue="1">
      <formula>$BV$21="มส"</formula>
    </cfRule>
  </conditionalFormatting>
  <conditionalFormatting sqref="D23:G23">
    <cfRule type="expression" dxfId="61" priority="219" stopIfTrue="1">
      <formula>$BV$22="ย้าย"</formula>
    </cfRule>
    <cfRule type="expression" dxfId="60" priority="220" stopIfTrue="1">
      <formula>$BV$22="มส"</formula>
    </cfRule>
  </conditionalFormatting>
  <conditionalFormatting sqref="D24:G24">
    <cfRule type="expression" dxfId="59" priority="223" stopIfTrue="1">
      <formula>$BV$23="ย้าย"</formula>
    </cfRule>
    <cfRule type="expression" dxfId="58" priority="224" stopIfTrue="1">
      <formula>$BV$23="มส"</formula>
    </cfRule>
  </conditionalFormatting>
  <conditionalFormatting sqref="D25:G25">
    <cfRule type="expression" dxfId="57" priority="227" stopIfTrue="1">
      <formula>$BV$24="ย้าย"</formula>
    </cfRule>
    <cfRule type="expression" dxfId="56" priority="228" stopIfTrue="1">
      <formula>$BV$24="มส"</formula>
    </cfRule>
  </conditionalFormatting>
  <conditionalFormatting sqref="D26:G26 D27">
    <cfRule type="expression" dxfId="55" priority="231" stopIfTrue="1">
      <formula>$BV$25="ย้าย"</formula>
    </cfRule>
    <cfRule type="expression" dxfId="54" priority="232" stopIfTrue="1">
      <formula>$BV$25="มส"</formula>
    </cfRule>
  </conditionalFormatting>
  <conditionalFormatting sqref="E27:G27">
    <cfRule type="expression" dxfId="53" priority="235" stopIfTrue="1">
      <formula>$BV$26="ย้าย"</formula>
    </cfRule>
    <cfRule type="expression" dxfId="52" priority="236" stopIfTrue="1">
      <formula>$BV$26="มส"</formula>
    </cfRule>
  </conditionalFormatting>
  <conditionalFormatting sqref="E214:G214">
    <cfRule type="expression" dxfId="51" priority="2" stopIfTrue="1">
      <formula>$W$11="มส"</formula>
    </cfRule>
    <cfRule type="expression" dxfId="50" priority="1" stopIfTrue="1">
      <formula>$W$11="ย้าย"</formula>
    </cfRule>
  </conditionalFormatting>
  <conditionalFormatting sqref="E215:G215">
    <cfRule type="expression" dxfId="49" priority="4" stopIfTrue="1">
      <formula>$W$12="มส"</formula>
    </cfRule>
    <cfRule type="expression" dxfId="48" priority="3" stopIfTrue="1">
      <formula>$W$12="ย้าย"</formula>
    </cfRule>
  </conditionalFormatting>
  <conditionalFormatting sqref="E216:G216">
    <cfRule type="expression" dxfId="47" priority="6" stopIfTrue="1">
      <formula>$W$13="มส"</formula>
    </cfRule>
    <cfRule type="expression" dxfId="46" priority="5" stopIfTrue="1">
      <formula>$W$13="ย้าย"</formula>
    </cfRule>
  </conditionalFormatting>
  <conditionalFormatting sqref="E217:G217">
    <cfRule type="expression" dxfId="45" priority="8" stopIfTrue="1">
      <formula>$W$14="มส"</formula>
    </cfRule>
    <cfRule type="expression" dxfId="44" priority="7" stopIfTrue="1">
      <formula>$W$14="ย้าย"</formula>
    </cfRule>
  </conditionalFormatting>
  <conditionalFormatting sqref="E218:G218">
    <cfRule type="expression" dxfId="43" priority="10" stopIfTrue="1">
      <formula>$W$15="มส"</formula>
    </cfRule>
    <cfRule type="expression" dxfId="42" priority="9" stopIfTrue="1">
      <formula>$W$15="ย้าย"</formula>
    </cfRule>
  </conditionalFormatting>
  <conditionalFormatting sqref="E219:G219">
    <cfRule type="expression" dxfId="41" priority="12" stopIfTrue="1">
      <formula>$W$16="มส"</formula>
    </cfRule>
    <cfRule type="expression" dxfId="40" priority="11" stopIfTrue="1">
      <formula>$W$16="ย้าย"</formula>
    </cfRule>
  </conditionalFormatting>
  <conditionalFormatting sqref="E220:G220">
    <cfRule type="expression" dxfId="39" priority="14" stopIfTrue="1">
      <formula>$W$17="มส"</formula>
    </cfRule>
    <cfRule type="expression" dxfId="38" priority="13" stopIfTrue="1">
      <formula>$W$17="ย้าย"</formula>
    </cfRule>
  </conditionalFormatting>
  <conditionalFormatting sqref="E221:G221">
    <cfRule type="expression" dxfId="37" priority="16" stopIfTrue="1">
      <formula>$W$18="มส"</formula>
    </cfRule>
    <cfRule type="expression" dxfId="36" priority="15" stopIfTrue="1">
      <formula>$W$18="ย้าย"</formula>
    </cfRule>
  </conditionalFormatting>
  <conditionalFormatting sqref="E222:G222">
    <cfRule type="expression" dxfId="35" priority="18" stopIfTrue="1">
      <formula>$W$19="มส"</formula>
    </cfRule>
    <cfRule type="expression" dxfId="34" priority="17" stopIfTrue="1">
      <formula>$W$19="ย้าย"</formula>
    </cfRule>
  </conditionalFormatting>
  <conditionalFormatting sqref="E223:G223">
    <cfRule type="expression" dxfId="33" priority="20" stopIfTrue="1">
      <formula>$W$20="มส"</formula>
    </cfRule>
    <cfRule type="expression" dxfId="32" priority="19" stopIfTrue="1">
      <formula>$W$20="ย้าย"</formula>
    </cfRule>
  </conditionalFormatting>
  <conditionalFormatting sqref="E224:G224">
    <cfRule type="expression" dxfId="31" priority="22" stopIfTrue="1">
      <formula>$W$21="มส"</formula>
    </cfRule>
    <cfRule type="expression" dxfId="30" priority="21" stopIfTrue="1">
      <formula>$W$21="ย้าย"</formula>
    </cfRule>
  </conditionalFormatting>
  <conditionalFormatting sqref="E225:G225">
    <cfRule type="expression" dxfId="29" priority="24" stopIfTrue="1">
      <formula>$W$22="มส"</formula>
    </cfRule>
    <cfRule type="expression" dxfId="28" priority="23" stopIfTrue="1">
      <formula>$W$22="ย้าย"</formula>
    </cfRule>
  </conditionalFormatting>
  <conditionalFormatting sqref="E226:G226">
    <cfRule type="expression" dxfId="27" priority="26" stopIfTrue="1">
      <formula>$W$23="มส"</formula>
    </cfRule>
    <cfRule type="expression" dxfId="26" priority="25" stopIfTrue="1">
      <formula>$W$23="ย้าย"</formula>
    </cfRule>
  </conditionalFormatting>
  <conditionalFormatting sqref="E227:G227">
    <cfRule type="expression" dxfId="25" priority="28" stopIfTrue="1">
      <formula>$W$24="มส"</formula>
    </cfRule>
    <cfRule type="expression" dxfId="24" priority="27" stopIfTrue="1">
      <formula>$W$24="ย้าย"</formula>
    </cfRule>
  </conditionalFormatting>
  <conditionalFormatting sqref="E228:G228">
    <cfRule type="expression" dxfId="23" priority="30" stopIfTrue="1">
      <formula>$W$25="มส"</formula>
    </cfRule>
    <cfRule type="expression" dxfId="22" priority="29" stopIfTrue="1">
      <formula>$W$25="ย้าย"</formula>
    </cfRule>
  </conditionalFormatting>
  <conditionalFormatting sqref="E229:G229">
    <cfRule type="expression" dxfId="21" priority="32" stopIfTrue="1">
      <formula>$W$26="มส"</formula>
    </cfRule>
    <cfRule type="expression" dxfId="20" priority="31" stopIfTrue="1">
      <formula>$W$26="ย้าย"</formula>
    </cfRule>
  </conditionalFormatting>
  <conditionalFormatting sqref="E230:G230">
    <cfRule type="expression" dxfId="19" priority="34" stopIfTrue="1">
      <formula>$W$27="มส"</formula>
    </cfRule>
    <cfRule type="expression" dxfId="18" priority="33" stopIfTrue="1">
      <formula>$W$27="ย้าย"</formula>
    </cfRule>
  </conditionalFormatting>
  <conditionalFormatting sqref="E231:G231">
    <cfRule type="expression" dxfId="17" priority="36" stopIfTrue="1">
      <formula>$W$28="มส"</formula>
    </cfRule>
    <cfRule type="expression" dxfId="16" priority="35" stopIfTrue="1">
      <formula>$W$28="ย้าย"</formula>
    </cfRule>
  </conditionalFormatting>
  <conditionalFormatting sqref="E232:G232">
    <cfRule type="expression" dxfId="15" priority="37" stopIfTrue="1">
      <formula>$W$29="ย้าย"</formula>
    </cfRule>
    <cfRule type="expression" dxfId="14" priority="38" stopIfTrue="1">
      <formula>$W$29="มส"</formula>
    </cfRule>
  </conditionalFormatting>
  <conditionalFormatting sqref="E233:G233">
    <cfRule type="expression" dxfId="13" priority="40" stopIfTrue="1">
      <formula>$W$30="มส"</formula>
    </cfRule>
    <cfRule type="expression" dxfId="12" priority="39" stopIfTrue="1">
      <formula>$W$30="ย้าย"</formula>
    </cfRule>
  </conditionalFormatting>
  <conditionalFormatting sqref="E234:G234">
    <cfRule type="expression" dxfId="11" priority="41" stopIfTrue="1">
      <formula>$W$31="ย้าย"</formula>
    </cfRule>
    <cfRule type="expression" dxfId="10" priority="42" stopIfTrue="1">
      <formula>$W$31="มส"</formula>
    </cfRule>
  </conditionalFormatting>
  <conditionalFormatting sqref="E235:G235">
    <cfRule type="expression" dxfId="9" priority="44" stopIfTrue="1">
      <formula>$W$32="มส"</formula>
    </cfRule>
    <cfRule type="expression" dxfId="8" priority="43" stopIfTrue="1">
      <formula>$W$32="ย้าย"</formula>
    </cfRule>
  </conditionalFormatting>
  <conditionalFormatting sqref="E236:G236">
    <cfRule type="expression" dxfId="7" priority="46" stopIfTrue="1">
      <formula>$W$33="มส"</formula>
    </cfRule>
    <cfRule type="expression" dxfId="6" priority="45" stopIfTrue="1">
      <formula>$W$33="ย้าย"</formula>
    </cfRule>
  </conditionalFormatting>
  <conditionalFormatting sqref="E237:G237">
    <cfRule type="expression" dxfId="5" priority="48" stopIfTrue="1">
      <formula>$W$34="มส"</formula>
    </cfRule>
    <cfRule type="expression" dxfId="4" priority="47" stopIfTrue="1">
      <formula>$W$34="ย้าย"</formula>
    </cfRule>
  </conditionalFormatting>
  <conditionalFormatting sqref="E238:G238">
    <cfRule type="expression" dxfId="3" priority="49" stopIfTrue="1">
      <formula>$W$35="ย้าย"</formula>
    </cfRule>
    <cfRule type="expression" dxfId="2" priority="50" stopIfTrue="1">
      <formula>$W$35="มส"</formula>
    </cfRule>
  </conditionalFormatting>
  <conditionalFormatting sqref="E239:G239">
    <cfRule type="expression" dxfId="1" priority="51" stopIfTrue="1">
      <formula>$W$36="ย้าย"</formula>
    </cfRule>
    <cfRule type="expression" dxfId="0" priority="52" stopIfTrue="1">
      <formula>$W$36="มส"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0DC1C2-EB1B-480B-B06F-246F13569B65}">
          <x14:formula1>
            <xm:f>'วิชา-ชั้นที่สอน'!$B$3:$B$39</xm:f>
          </x14:formula1>
          <xm:sqref>K241:K769</xm:sqref>
        </x14:dataValidation>
        <x14:dataValidation type="list" allowBlank="1" showInputMessage="1" showErrorMessage="1" xr:uid="{9DE92BD8-EEB1-4550-AC5B-E3CADD310C4F}">
          <x14:formula1>
            <xm:f>'วิชา-ชั้นที่สอน'!$B$24:$B$39</xm:f>
          </x14:formula1>
          <xm:sqref>K5:K239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D729-3193-4FFA-AF3E-370447D18CFF}">
  <sheetPr>
    <tabColor rgb="FF00B050"/>
    <pageSetUpPr fitToPage="1"/>
  </sheetPr>
  <dimension ref="A1:S49"/>
  <sheetViews>
    <sheetView view="pageBreakPreview" topLeftCell="B14" zoomScaleNormal="100" zoomScaleSheetLayoutView="100" workbookViewId="0">
      <selection activeCell="E26" sqref="E26"/>
    </sheetView>
  </sheetViews>
  <sheetFormatPr defaultColWidth="10.6640625" defaultRowHeight="15"/>
  <cols>
    <col min="1" max="1" width="14.83203125" style="2" customWidth="1"/>
    <col min="2" max="2" width="56.5" style="2" customWidth="1"/>
    <col min="3" max="3" width="5.83203125" style="2" customWidth="1"/>
    <col min="4" max="4" width="13" style="2" customWidth="1"/>
    <col min="5" max="5" width="18.5" style="2" customWidth="1"/>
    <col min="6" max="6" width="16.83203125" style="2" customWidth="1"/>
    <col min="7" max="7" width="30.6640625" style="2" customWidth="1"/>
    <col min="8" max="8" width="38.6640625" style="2" customWidth="1"/>
    <col min="9" max="9" width="4.6640625" style="2" hidden="1" customWidth="1"/>
    <col min="10" max="11" width="0" style="2" hidden="1" customWidth="1"/>
    <col min="12" max="12" width="15.33203125" style="2" hidden="1" customWidth="1"/>
    <col min="13" max="13" width="14.83203125" style="2" hidden="1" customWidth="1"/>
    <col min="14" max="19" width="0" style="2" hidden="1" customWidth="1"/>
    <col min="20" max="16384" width="10.6640625" style="2"/>
  </cols>
  <sheetData>
    <row r="1" spans="1:19" ht="24" customHeight="1">
      <c r="A1" s="18" t="s">
        <v>439</v>
      </c>
      <c r="B1" s="80" t="s">
        <v>786</v>
      </c>
      <c r="C1" s="82" t="str">
        <f>"รายชื่อนักเรียนชั้น"&amp;B1&amp;" ปีการศึกษา "&amp;ชื่อนักเรียน!F2&amp;" ภาคเรียนที่ "&amp;ชื่อนักเรียน!F3</f>
        <v>รายชื่อนักเรียนชั้นมัธยมศึกษาปีที่ 2/3 ปีการศึกษา 2567 ภาคเรียนที่ 2</v>
      </c>
      <c r="D1" s="82"/>
      <c r="E1" s="82"/>
      <c r="F1" s="82"/>
      <c r="G1" s="82"/>
      <c r="H1" s="82"/>
    </row>
    <row r="2" spans="1:19" ht="24" customHeight="1" thickBot="1">
      <c r="A2" s="18" t="s">
        <v>565</v>
      </c>
      <c r="B2" s="80"/>
      <c r="C2" s="82"/>
      <c r="D2" s="82"/>
      <c r="E2" s="82"/>
      <c r="F2" s="82"/>
      <c r="G2" s="82"/>
      <c r="H2" s="40"/>
    </row>
    <row r="3" spans="1:19" s="19" customFormat="1" ht="90" customHeight="1">
      <c r="A3" s="18" t="s">
        <v>566</v>
      </c>
      <c r="C3" s="83" t="s">
        <v>0</v>
      </c>
      <c r="D3" s="83" t="s">
        <v>1</v>
      </c>
      <c r="E3" s="85" t="s">
        <v>2</v>
      </c>
      <c r="F3" s="86"/>
      <c r="G3" s="89" t="s">
        <v>1846</v>
      </c>
      <c r="H3" s="89" t="s">
        <v>1868</v>
      </c>
      <c r="L3" s="19" t="s">
        <v>186</v>
      </c>
      <c r="M3" s="19" t="s">
        <v>187</v>
      </c>
    </row>
    <row r="4" spans="1:19" s="19" customFormat="1" ht="21.75" customHeight="1" thickBot="1">
      <c r="A4" s="18"/>
      <c r="C4" s="84"/>
      <c r="D4" s="84"/>
      <c r="E4" s="87"/>
      <c r="F4" s="88"/>
      <c r="G4" s="90"/>
      <c r="H4" s="90"/>
    </row>
    <row r="5" spans="1:19" ht="17.25" customHeight="1">
      <c r="A5" s="18" t="s">
        <v>564</v>
      </c>
      <c r="B5" s="18"/>
      <c r="C5" s="41">
        <v>1</v>
      </c>
      <c r="D5" s="42" t="str">
        <f>_xlfn.IFNA(IF(ISBLANK($B$1),"",VLOOKUP($B$1&amp;"-"&amp;C5,ชื่อนักเรียน!A5:H1000,5,FALSE)),"")</f>
        <v>08323</v>
      </c>
      <c r="E5" s="43" t="str">
        <f>_xlfn.IFNA(IF(ISBLANK($B$1),"",VLOOKUP($B$1&amp;"-"&amp;C5,ชื่อนักเรียน!A5:K1000,6,FALSE)),"")</f>
        <v>เด็กชายศักดิ์ทิพย์</v>
      </c>
      <c r="F5" s="44" t="str">
        <f>_xlfn.IFNA(IF(ISBLANK($B$1),"",VLOOKUP($B$1&amp;"-"&amp;C5,ชื่อนักเรียน!A5:H1000,7,FALSE)),"")</f>
        <v>บัวสุข</v>
      </c>
      <c r="G5" s="69" t="str">
        <f>_xlfn.IFNA(IF(ISBLANK($B$1),"",IF(ISBLANK(VLOOKUP($B$1&amp;"-"&amp;C5,ชื่อนักเรียน!$A$5:$L$1000,11,FALSE)),"",IF(I5="มส","",IF(I5="ย้าย","",VLOOKUP($B$1&amp;"-"&amp;C5,ชื่อนักเรียน!$A$5:$L$1000,11,FALSE))))),"")</f>
        <v>E-Sport 4</v>
      </c>
      <c r="H5" s="45" t="str">
        <f>_xlfn.IFNA(IF(ISBLANK($B$1),"",IF(ISBLANK(VLOOKUP($B$1&amp;"-"&amp;C5,ชื่อนักเรียน!$A$5:$L$1000,12,FALSE)),"",IF(I5="มส","",IF(I5="ย้าย","",VLOOKUP($B$1&amp;"-"&amp;C5,ชื่อนักเรียน!$A$5:$L$1000,12,FALSE))))),"")</f>
        <v>สิบเอกชัยวัฒน์(เก่ง) เรืองไกรศิลป์</v>
      </c>
      <c r="I5" s="3" t="str">
        <f>_xlfn.IFNA(IF(ISBLANK(VLOOKUP($B$1&amp;"-"&amp;C5,ชื่อนักเรียน!A5:K1000,9,FALSE)),"",VLOOKUP($B$1&amp;"-"&amp;C5,ชื่อนักเรียน!A5:K1000,9,FALSE)),"")</f>
        <v/>
      </c>
      <c r="J5" s="2" t="str">
        <f t="shared" ref="J5:J45" si="0">LEFT(E5,MIN(LEN(SUBSTITUTE(E5,K5,""))))</f>
        <v>เด็กชาย</v>
      </c>
      <c r="K5" s="2" t="str" cm="1">
        <f t="array" ref="K5">RIGHT(E5,MIN(LEN(SUBSTITUTE(E5,$S$5:$S$8,""))))</f>
        <v>ศักดิ์ทิพย์</v>
      </c>
      <c r="L5" s="2" t="str">
        <f>IF(J5="เด็กชาย",I5,IF(J5="นาย",I5,""))</f>
        <v/>
      </c>
      <c r="M5" s="2" t="str">
        <f>IF(J5="เด็กหญิง",I5,IF(J5="นางสาว",I5,""))</f>
        <v/>
      </c>
      <c r="S5" s="2" t="s">
        <v>182</v>
      </c>
    </row>
    <row r="6" spans="1:19" ht="17.25" customHeight="1">
      <c r="A6" s="19"/>
      <c r="B6" s="19"/>
      <c r="C6" s="32">
        <v>2</v>
      </c>
      <c r="D6" s="34" t="str">
        <f>_xlfn.IFNA(IF(ISBLANK($B$1),"",VLOOKUP($B$1&amp;"-"&amp;C6,ชื่อนักเรียน!A6:H1001,5,FALSE)),"")</f>
        <v>08346</v>
      </c>
      <c r="E6" s="36" t="str">
        <f>_xlfn.IFNA(IF(ISBLANK($B$1),"",VLOOKUP($B$1&amp;"-"&amp;C6,ชื่อนักเรียน!A6:K1001,6,FALSE)),"")</f>
        <v>เด็กชายปยุต</v>
      </c>
      <c r="F6" s="37" t="str">
        <f>_xlfn.IFNA(IF(ISBLANK($B$1),"",VLOOKUP($B$1&amp;"-"&amp;C6,ชื่อนักเรียน!A6:H1001,7,FALSE)),"")</f>
        <v>รุ่งเสรี</v>
      </c>
      <c r="G6" s="70" t="str">
        <f>_xlfn.IFNA(IF(ISBLANK($B$1),"",IF(ISBLANK(VLOOKUP($B$1&amp;"-"&amp;C6,ชื่อนักเรียน!$A$5:$L$1000,11,FALSE)),"",IF(I6="มส","",IF(I6="ย้าย","",VLOOKUP($B$1&amp;"-"&amp;C6,ชื่อนักเรียน!$A$5:$L$1000,11,FALSE))))),"")</f>
        <v>E-Sport 4</v>
      </c>
      <c r="H6" s="46" t="str">
        <f>_xlfn.IFNA(IF(ISBLANK($B$1),"",IF(ISBLANK(VLOOKUP($B$1&amp;"-"&amp;C6,ชื่อนักเรียน!$A$5:$L$1000,12,FALSE)),"",IF(I6="มส","",IF(I6="ย้าย","",VLOOKUP($B$1&amp;"-"&amp;C6,ชื่อนักเรียน!$A$5:$L$1000,12,FALSE))))),"")</f>
        <v>สิบเอกชัยวัฒน์(เก่ง) เรืองไกรศิลป์</v>
      </c>
      <c r="I6" s="3" t="str">
        <f>_xlfn.IFNA(IF(ISBLANK(VLOOKUP($B$1&amp;"-"&amp;C6,ชื่อนักเรียน!A6:K1001,9,FALSE)),"",VLOOKUP($B$1&amp;"-"&amp;C6,ชื่อนักเรียน!A6:K1001,9,FALSE)),"")</f>
        <v/>
      </c>
      <c r="J6" s="2" t="str">
        <f t="shared" si="0"/>
        <v>เด็กชาย</v>
      </c>
      <c r="K6" s="2" t="str" cm="1">
        <f t="array" ref="K6">RIGHT(E6,MIN(LEN(SUBSTITUTE(E6,$S$5:$S$8,""))))</f>
        <v>ปยุต</v>
      </c>
      <c r="L6" s="2" t="str">
        <f t="shared" ref="L6:L45" si="1">IF(J6="เด็กชาย",I6,IF(J6="นาย",I6,""))</f>
        <v/>
      </c>
      <c r="M6" s="2" t="str">
        <f t="shared" ref="M6:M45" si="2">IF(J6="เด็กหญิง",I6,IF(J6="นางสาว",I6,""))</f>
        <v/>
      </c>
      <c r="S6" s="2" t="s">
        <v>183</v>
      </c>
    </row>
    <row r="7" spans="1:19" ht="17.25" customHeight="1">
      <c r="C7" s="32">
        <v>3</v>
      </c>
      <c r="D7" s="34" t="str">
        <f>_xlfn.IFNA(IF(ISBLANK($B$1),"",VLOOKUP($B$1&amp;"-"&amp;C7,ชื่อนักเรียน!A7:H1002,5,FALSE)),"")</f>
        <v>08349</v>
      </c>
      <c r="E7" s="36" t="str">
        <f>_xlfn.IFNA(IF(ISBLANK($B$1),"",VLOOKUP($B$1&amp;"-"&amp;C7,ชื่อนักเรียน!A7:K1002,6,FALSE)),"")</f>
        <v>เด็กชายศรัณย์</v>
      </c>
      <c r="F7" s="37" t="str">
        <f>_xlfn.IFNA(IF(ISBLANK($B$1),"",VLOOKUP($B$1&amp;"-"&amp;C7,ชื่อนักเรียน!A7:H1002,7,FALSE)),"")</f>
        <v>เปาเล้ง</v>
      </c>
      <c r="G7" s="70" t="str">
        <f>_xlfn.IFNA(IF(ISBLANK($B$1),"",IF(ISBLANK(VLOOKUP($B$1&amp;"-"&amp;C7,ชื่อนักเรียน!$A$5:$L$1000,11,FALSE)),"",IF(I7="มส","",IF(I7="ย้าย","",VLOOKUP($B$1&amp;"-"&amp;C7,ชื่อนักเรียน!$A$5:$L$1000,11,FALSE))))),"")</f>
        <v>หน้าที่ของฉัน</v>
      </c>
      <c r="H7" s="46" t="str">
        <f>_xlfn.IFNA(IF(ISBLANK($B$1),"",IF(ISBLANK(VLOOKUP($B$1&amp;"-"&amp;C7,ชื่อนักเรียน!$A$5:$L$1000,12,FALSE)),"",IF(I7="มส","",IF(I7="ย้าย","",VLOOKUP($B$1&amp;"-"&amp;C7,ชื่อนักเรียน!$A$5:$L$1000,12,FALSE))))),"")</f>
        <v>นางภัณฑิลา โนนทะขาม</v>
      </c>
      <c r="I7" s="3" t="str">
        <f>_xlfn.IFNA(IF(ISBLANK(VLOOKUP($B$1&amp;"-"&amp;C7,ชื่อนักเรียน!A7:K1002,9,FALSE)),"",VLOOKUP($B$1&amp;"-"&amp;C7,ชื่อนักเรียน!A7:K1002,9,FALSE)),"")</f>
        <v/>
      </c>
      <c r="J7" s="2" t="str">
        <f t="shared" si="0"/>
        <v>เด็กชาย</v>
      </c>
      <c r="K7" s="2" t="str" cm="1">
        <f t="array" ref="K7">RIGHT(E7,MIN(LEN(SUBSTITUTE(E7,$S$5:$S$8,""))))</f>
        <v>ศรัณย์</v>
      </c>
      <c r="L7" s="2" t="str">
        <f t="shared" si="1"/>
        <v/>
      </c>
      <c r="M7" s="2" t="str">
        <f t="shared" si="2"/>
        <v/>
      </c>
      <c r="N7" s="5"/>
      <c r="O7" s="5"/>
      <c r="P7" s="5"/>
      <c r="Q7" s="5"/>
      <c r="R7" s="5"/>
      <c r="S7" s="2" t="s">
        <v>184</v>
      </c>
    </row>
    <row r="8" spans="1:19" ht="17.25" customHeight="1">
      <c r="C8" s="32">
        <v>4</v>
      </c>
      <c r="D8" s="34" t="str">
        <f>_xlfn.IFNA(IF(ISBLANK($B$1),"",VLOOKUP($B$1&amp;"-"&amp;C8,ชื่อนักเรียน!A8:H1003,5,FALSE)),"")</f>
        <v>08790</v>
      </c>
      <c r="E8" s="36" t="str">
        <f>_xlfn.IFNA(IF(ISBLANK($B$1),"",VLOOKUP($B$1&amp;"-"&amp;C8,ชื่อนักเรียน!A8:K1003,6,FALSE)),"")</f>
        <v>เด็กชายภาณุพงศ์</v>
      </c>
      <c r="F8" s="37" t="str">
        <f>_xlfn.IFNA(IF(ISBLANK($B$1),"",VLOOKUP($B$1&amp;"-"&amp;C8,ชื่อนักเรียน!A8:H1003,7,FALSE)),"")</f>
        <v>นามไพโรจน์</v>
      </c>
      <c r="G8" s="70" t="str">
        <f>_xlfn.IFNA(IF(ISBLANK($B$1),"",IF(ISBLANK(VLOOKUP($B$1&amp;"-"&amp;C8,ชื่อนักเรียน!$A$5:$L$1000,11,FALSE)),"",IF(I8="มส","",IF(I8="ย้าย","",VLOOKUP($B$1&amp;"-"&amp;C8,ชื่อนักเรียน!$A$5:$L$1000,11,FALSE))))),"")</f>
        <v>E-Sport 4</v>
      </c>
      <c r="H8" s="46" t="str">
        <f>_xlfn.IFNA(IF(ISBLANK($B$1),"",IF(ISBLANK(VLOOKUP($B$1&amp;"-"&amp;C8,ชื่อนักเรียน!$A$5:$L$1000,12,FALSE)),"",IF(I8="มส","",IF(I8="ย้าย","",VLOOKUP($B$1&amp;"-"&amp;C8,ชื่อนักเรียน!$A$5:$L$1000,12,FALSE))))),"")</f>
        <v>สิบเอกชัยวัฒน์(เก่ง) เรืองไกรศิลป์</v>
      </c>
      <c r="I8" s="3" t="str">
        <f>_xlfn.IFNA(IF(ISBLANK(VLOOKUP($B$1&amp;"-"&amp;C8,ชื่อนักเรียน!A8:K1003,9,FALSE)),"",VLOOKUP($B$1&amp;"-"&amp;C8,ชื่อนักเรียน!A8:K1003,9,FALSE)),"")</f>
        <v/>
      </c>
      <c r="J8" s="2" t="str">
        <f t="shared" si="0"/>
        <v>เด็กชาย</v>
      </c>
      <c r="K8" s="2" t="str" cm="1">
        <f t="array" ref="K8">RIGHT(E8,MIN(LEN(SUBSTITUTE(E8,$S$5:$S$8,""))))</f>
        <v>ภาณุพงศ์</v>
      </c>
      <c r="L8" s="2" t="str">
        <f t="shared" si="1"/>
        <v/>
      </c>
      <c r="M8" s="2" t="str">
        <f t="shared" si="2"/>
        <v/>
      </c>
      <c r="S8" s="2" t="s">
        <v>185</v>
      </c>
    </row>
    <row r="9" spans="1:19" ht="17.25" customHeight="1">
      <c r="C9" s="32">
        <v>5</v>
      </c>
      <c r="D9" s="34" t="str">
        <f>_xlfn.IFNA(IF(ISBLANK($B$1),"",VLOOKUP($B$1&amp;"-"&amp;C9,ชื่อนักเรียน!A9:H1004,5,FALSE)),"")</f>
        <v>08955</v>
      </c>
      <c r="E9" s="36" t="str">
        <f>_xlfn.IFNA(IF(ISBLANK($B$1),"",VLOOKUP($B$1&amp;"-"&amp;C9,ชื่อนักเรียน!A9:K1004,6,FALSE)),"")</f>
        <v>เด็กชายพงศกร</v>
      </c>
      <c r="F9" s="37" t="str">
        <f>_xlfn.IFNA(IF(ISBLANK($B$1),"",VLOOKUP($B$1&amp;"-"&amp;C9,ชื่อนักเรียน!A9:H1004,7,FALSE)),"")</f>
        <v>ศิริเวช</v>
      </c>
      <c r="G9" s="70" t="str">
        <f>_xlfn.IFNA(IF(ISBLANK($B$1),"",IF(ISBLANK(VLOOKUP($B$1&amp;"-"&amp;C9,ชื่อนักเรียน!$A$5:$L$1000,11,FALSE)),"",IF(I9="มส","",IF(I9="ย้าย","",VLOOKUP($B$1&amp;"-"&amp;C9,ชื่อนักเรียน!$A$5:$L$1000,11,FALSE))))),"")</f>
        <v>หน้าที่ของฉัน</v>
      </c>
      <c r="H9" s="46" t="str">
        <f>_xlfn.IFNA(IF(ISBLANK($B$1),"",IF(ISBLANK(VLOOKUP($B$1&amp;"-"&amp;C9,ชื่อนักเรียน!$A$5:$L$1000,12,FALSE)),"",IF(I9="มส","",IF(I9="ย้าย","",VLOOKUP($B$1&amp;"-"&amp;C9,ชื่อนักเรียน!$A$5:$L$1000,12,FALSE))))),"")</f>
        <v>นางภัณฑิลา โนนทะขาม</v>
      </c>
      <c r="I9" s="3" t="str">
        <f>_xlfn.IFNA(IF(ISBLANK(VLOOKUP($B$1&amp;"-"&amp;C9,ชื่อนักเรียน!A9:K1004,9,FALSE)),"",VLOOKUP($B$1&amp;"-"&amp;C9,ชื่อนักเรียน!A9:K1004,9,FALSE)),"")</f>
        <v/>
      </c>
      <c r="J9" s="2" t="str">
        <f t="shared" si="0"/>
        <v>เด็กชาย</v>
      </c>
      <c r="K9" s="2" t="str" cm="1">
        <f t="array" ref="K9">RIGHT(E9,MIN(LEN(SUBSTITUTE(E9,$S$5:$S$8,""))))</f>
        <v>พงศกร</v>
      </c>
      <c r="L9" s="2" t="str">
        <f t="shared" si="1"/>
        <v/>
      </c>
      <c r="M9" s="2" t="str">
        <f t="shared" si="2"/>
        <v/>
      </c>
    </row>
    <row r="10" spans="1:19" ht="17.25" customHeight="1">
      <c r="C10" s="32">
        <v>6</v>
      </c>
      <c r="D10" s="34" t="str">
        <f>_xlfn.IFNA(IF(ISBLANK($B$1),"",VLOOKUP($B$1&amp;"-"&amp;C10,ชื่อนักเรียน!A10:H1005,5,FALSE)),"")</f>
        <v>10196</v>
      </c>
      <c r="E10" s="36" t="str">
        <f>_xlfn.IFNA(IF(ISBLANK($B$1),"",VLOOKUP($B$1&amp;"-"&amp;C10,ชื่อนักเรียน!A10:K1005,6,FALSE)),"")</f>
        <v>เด็กชายณัฏฐ์สิริ</v>
      </c>
      <c r="F10" s="37" t="str">
        <f>_xlfn.IFNA(IF(ISBLANK($B$1),"",VLOOKUP($B$1&amp;"-"&amp;C10,ชื่อนักเรียน!A10:H1005,7,FALSE)),"")</f>
        <v>หมีไพร</v>
      </c>
      <c r="G10" s="70" t="str">
        <f>_xlfn.IFNA(IF(ISBLANK($B$1),"",IF(ISBLANK(VLOOKUP($B$1&amp;"-"&amp;C10,ชื่อนักเรียน!$A$5:$L$1000,11,FALSE)),"",IF(I10="มส","",IF(I10="ย้าย","",VLOOKUP($B$1&amp;"-"&amp;C10,ชื่อนักเรียน!$A$5:$L$1000,11,FALSE))))),"")</f>
        <v>ศิลปะ (จิตรกรรม) 4</v>
      </c>
      <c r="H10" s="46" t="str">
        <f>_xlfn.IFNA(IF(ISBLANK($B$1),"",IF(ISBLANK(VLOOKUP($B$1&amp;"-"&amp;C10,ชื่อนักเรียน!$A$5:$L$1000,12,FALSE)),"",IF(I10="มส","",IF(I10="ย้าย","",VLOOKUP($B$1&amp;"-"&amp;C10,ชื่อนักเรียน!$A$5:$L$1000,12,FALSE))))),"")</f>
        <v>นางสาวศิลป์ศุภา คุสินธุ์</v>
      </c>
      <c r="I10" s="3" t="str">
        <f>_xlfn.IFNA(IF(ISBLANK(VLOOKUP($B$1&amp;"-"&amp;C10,ชื่อนักเรียน!A10:K1005,9,FALSE)),"",VLOOKUP($B$1&amp;"-"&amp;C10,ชื่อนักเรียน!A10:K1005,9,FALSE)),"")</f>
        <v/>
      </c>
      <c r="J10" s="2" t="str">
        <f t="shared" si="0"/>
        <v>เด็กชาย</v>
      </c>
      <c r="K10" s="2" t="str" cm="1">
        <f t="array" ref="K10">RIGHT(E10,MIN(LEN(SUBSTITUTE(E10,$S$5:$S$8,""))))</f>
        <v>ณัฏฐ์สิริ</v>
      </c>
      <c r="L10" s="2" t="str">
        <f t="shared" si="1"/>
        <v/>
      </c>
      <c r="M10" s="2" t="str">
        <f t="shared" si="2"/>
        <v/>
      </c>
    </row>
    <row r="11" spans="1:19" ht="17.25" customHeight="1">
      <c r="C11" s="32">
        <v>7</v>
      </c>
      <c r="D11" s="34" t="str">
        <f>_xlfn.IFNA(IF(ISBLANK($B$1),"",VLOOKUP($B$1&amp;"-"&amp;C11,ชื่อนักเรียน!A11:H1006,5,FALSE)),"")</f>
        <v>10197</v>
      </c>
      <c r="E11" s="36" t="str">
        <f>_xlfn.IFNA(IF(ISBLANK($B$1),"",VLOOKUP($B$1&amp;"-"&amp;C11,ชื่อนักเรียน!A11:K1006,6,FALSE)),"")</f>
        <v>เด็กชายวิริทธิ์พล</v>
      </c>
      <c r="F11" s="37" t="str">
        <f>_xlfn.IFNA(IF(ISBLANK($B$1),"",VLOOKUP($B$1&amp;"-"&amp;C11,ชื่อนักเรียน!A11:H1006,7,FALSE)),"")</f>
        <v>ปิ่นแก้ว</v>
      </c>
      <c r="G11" s="70" t="str">
        <f>_xlfn.IFNA(IF(ISBLANK($B$1),"",IF(ISBLANK(VLOOKUP($B$1&amp;"-"&amp;C11,ชื่อนักเรียน!$A$5:$L$1000,11,FALSE)),"",IF(I11="มส","",IF(I11="ย้าย","",VLOOKUP($B$1&amp;"-"&amp;C11,ชื่อนักเรียน!$A$5:$L$1000,11,FALSE))))),"")</f>
        <v>ศิลปะ (จิตรกรรม) 4</v>
      </c>
      <c r="H11" s="46" t="str">
        <f>_xlfn.IFNA(IF(ISBLANK($B$1),"",IF(ISBLANK(VLOOKUP($B$1&amp;"-"&amp;C11,ชื่อนักเรียน!$A$5:$L$1000,12,FALSE)),"",IF(I11="มส","",IF(I11="ย้าย","",VLOOKUP($B$1&amp;"-"&amp;C11,ชื่อนักเรียน!$A$5:$L$1000,12,FALSE))))),"")</f>
        <v>นางสาวศิลป์ศุภา คุสินธุ์</v>
      </c>
      <c r="I11" s="3" t="str">
        <f>_xlfn.IFNA(IF(ISBLANK(VLOOKUP($B$1&amp;"-"&amp;C11,ชื่อนักเรียน!A11:K1006,9,FALSE)),"",VLOOKUP($B$1&amp;"-"&amp;C11,ชื่อนักเรียน!A11:K1006,9,FALSE)),"")</f>
        <v/>
      </c>
      <c r="J11" s="2" t="str">
        <f t="shared" si="0"/>
        <v>เด็กชาย</v>
      </c>
      <c r="K11" s="2" t="str" cm="1">
        <f t="array" ref="K11">RIGHT(E11,MIN(LEN(SUBSTITUTE(E11,$S$5:$S$8,""))))</f>
        <v>วิริทธิ์พล</v>
      </c>
      <c r="L11" s="2" t="str">
        <f t="shared" si="1"/>
        <v/>
      </c>
      <c r="M11" s="2" t="str">
        <f t="shared" si="2"/>
        <v/>
      </c>
    </row>
    <row r="12" spans="1:19" ht="17.25" customHeight="1">
      <c r="C12" s="32">
        <v>8</v>
      </c>
      <c r="D12" s="34" t="str">
        <f>_xlfn.IFNA(IF(ISBLANK($B$1),"",VLOOKUP($B$1&amp;"-"&amp;C12,ชื่อนักเรียน!A12:H1007,5,FALSE)),"")</f>
        <v>10199</v>
      </c>
      <c r="E12" s="36" t="str">
        <f>_xlfn.IFNA(IF(ISBLANK($B$1),"",VLOOKUP($B$1&amp;"-"&amp;C12,ชื่อนักเรียน!A12:K1007,6,FALSE)),"")</f>
        <v>เด็กชายบารมี</v>
      </c>
      <c r="F12" s="37" t="str">
        <f>_xlfn.IFNA(IF(ISBLANK($B$1),"",VLOOKUP($B$1&amp;"-"&amp;C12,ชื่อนักเรียน!A12:H1007,7,FALSE)),"")</f>
        <v>ยงค์ประดิษฐ์</v>
      </c>
      <c r="G12" s="70" t="str">
        <f>_xlfn.IFNA(IF(ISBLANK($B$1),"",IF(ISBLANK(VLOOKUP($B$1&amp;"-"&amp;C12,ชื่อนักเรียน!$A$5:$L$1000,11,FALSE)),"",IF(I12="มส","",IF(I12="ย้าย","",VLOOKUP($B$1&amp;"-"&amp;C12,ชื่อนักเรียน!$A$5:$L$1000,11,FALSE))))),"")</f>
        <v>หน้าที่ของฉัน</v>
      </c>
      <c r="H12" s="46" t="str">
        <f>_xlfn.IFNA(IF(ISBLANK($B$1),"",IF(ISBLANK(VLOOKUP($B$1&amp;"-"&amp;C12,ชื่อนักเรียน!$A$5:$L$1000,12,FALSE)),"",IF(I12="มส","",IF(I12="ย้าย","",VLOOKUP($B$1&amp;"-"&amp;C12,ชื่อนักเรียน!$A$5:$L$1000,12,FALSE))))),"")</f>
        <v>นางภัณฑิลา โนนทะขาม</v>
      </c>
      <c r="I12" s="3" t="str">
        <f>_xlfn.IFNA(IF(ISBLANK(VLOOKUP($B$1&amp;"-"&amp;C12,ชื่อนักเรียน!A12:K1007,9,FALSE)),"",VLOOKUP($B$1&amp;"-"&amp;C12,ชื่อนักเรียน!A12:K1007,9,FALSE)),"")</f>
        <v/>
      </c>
      <c r="J12" s="2" t="str">
        <f t="shared" si="0"/>
        <v>เด็กชาย</v>
      </c>
      <c r="K12" s="2" t="str" cm="1">
        <f t="array" ref="K12">RIGHT(E12,MIN(LEN(SUBSTITUTE(E12,$S$5:$S$8,""))))</f>
        <v>บารมี</v>
      </c>
      <c r="L12" s="2" t="str">
        <f t="shared" si="1"/>
        <v/>
      </c>
      <c r="M12" s="2" t="str">
        <f t="shared" si="2"/>
        <v/>
      </c>
    </row>
    <row r="13" spans="1:19" ht="17.25" customHeight="1">
      <c r="C13" s="32">
        <v>9</v>
      </c>
      <c r="D13" s="34" t="str">
        <f>_xlfn.IFNA(IF(ISBLANK($B$1),"",VLOOKUP($B$1&amp;"-"&amp;C13,ชื่อนักเรียน!A13:H1008,5,FALSE)),"")</f>
        <v>10201</v>
      </c>
      <c r="E13" s="36" t="str">
        <f>_xlfn.IFNA(IF(ISBLANK($B$1),"",VLOOKUP($B$1&amp;"-"&amp;C13,ชื่อนักเรียน!A13:K1008,6,FALSE)),"")</f>
        <v>เด็กชายพรหมพิริยะ</v>
      </c>
      <c r="F13" s="37" t="str">
        <f>_xlfn.IFNA(IF(ISBLANK($B$1),"",VLOOKUP($B$1&amp;"-"&amp;C13,ชื่อนักเรียน!A13:H1008,7,FALSE)),"")</f>
        <v>ธนิตกุล</v>
      </c>
      <c r="G13" s="70" t="str">
        <f>_xlfn.IFNA(IF(ISBLANK($B$1),"",IF(ISBLANK(VLOOKUP($B$1&amp;"-"&amp;C13,ชื่อนักเรียน!$A$5:$L$1000,11,FALSE)),"",IF(I13="มส","",IF(I13="ย้าย","",VLOOKUP($B$1&amp;"-"&amp;C13,ชื่อนักเรียน!$A$5:$L$1000,11,FALSE))))),"")</f>
        <v>ศิลปะ (จิตรกรรม) 4</v>
      </c>
      <c r="H13" s="46" t="str">
        <f>_xlfn.IFNA(IF(ISBLANK($B$1),"",IF(ISBLANK(VLOOKUP($B$1&amp;"-"&amp;C13,ชื่อนักเรียน!$A$5:$L$1000,12,FALSE)),"",IF(I13="มส","",IF(I13="ย้าย","",VLOOKUP($B$1&amp;"-"&amp;C13,ชื่อนักเรียน!$A$5:$L$1000,12,FALSE))))),"")</f>
        <v>นางสาวศิลป์ศุภา คุสินธุ์</v>
      </c>
      <c r="I13" s="3" t="str">
        <f>_xlfn.IFNA(IF(ISBLANK(VLOOKUP($B$1&amp;"-"&amp;C13,ชื่อนักเรียน!A13:K1008,9,FALSE)),"",VLOOKUP($B$1&amp;"-"&amp;C13,ชื่อนักเรียน!A13:K1008,9,FALSE)),"")</f>
        <v/>
      </c>
      <c r="J13" s="2" t="str">
        <f t="shared" si="0"/>
        <v>เด็กชาย</v>
      </c>
      <c r="K13" s="2" t="str" cm="1">
        <f t="array" ref="K13">RIGHT(E13,MIN(LEN(SUBSTITUTE(E13,$S$5:$S$8,""))))</f>
        <v>พรหมพิริยะ</v>
      </c>
      <c r="L13" s="2" t="str">
        <f t="shared" si="1"/>
        <v/>
      </c>
      <c r="M13" s="2" t="str">
        <f t="shared" si="2"/>
        <v/>
      </c>
    </row>
    <row r="14" spans="1:19" ht="17.25" customHeight="1">
      <c r="C14" s="32">
        <v>10</v>
      </c>
      <c r="D14" s="34" t="str">
        <f>_xlfn.IFNA(IF(ISBLANK($B$1),"",VLOOKUP($B$1&amp;"-"&amp;C14,ชื่อนักเรียน!A14:H1009,5,FALSE)),"")</f>
        <v>10202</v>
      </c>
      <c r="E14" s="36" t="str">
        <f>_xlfn.IFNA(IF(ISBLANK($B$1),"",VLOOKUP($B$1&amp;"-"&amp;C14,ชื่อนักเรียน!A14:K1009,6,FALSE)),"")</f>
        <v>เด็กชายพงศ์รัตน์</v>
      </c>
      <c r="F14" s="37" t="str">
        <f>_xlfn.IFNA(IF(ISBLANK($B$1),"",VLOOKUP($B$1&amp;"-"&amp;C14,ชื่อนักเรียน!A14:H1009,7,FALSE)),"")</f>
        <v>หิรัญยิ้มใย</v>
      </c>
      <c r="G14" s="70" t="str">
        <f>_xlfn.IFNA(IF(ISBLANK($B$1),"",IF(ISBLANK(VLOOKUP($B$1&amp;"-"&amp;C14,ชื่อนักเรียน!$A$5:$L$1000,11,FALSE)),"",IF(I14="มส","",IF(I14="ย้าย","",VLOOKUP($B$1&amp;"-"&amp;C14,ชื่อนักเรียน!$A$5:$L$1000,11,FALSE))))),"")</f>
        <v>หน้าที่ของฉัน</v>
      </c>
      <c r="H14" s="46" t="str">
        <f>_xlfn.IFNA(IF(ISBLANK($B$1),"",IF(ISBLANK(VLOOKUP($B$1&amp;"-"&amp;C14,ชื่อนักเรียน!$A$5:$L$1000,12,FALSE)),"",IF(I14="มส","",IF(I14="ย้าย","",VLOOKUP($B$1&amp;"-"&amp;C14,ชื่อนักเรียน!$A$5:$L$1000,12,FALSE))))),"")</f>
        <v>นางภัณฑิลา โนนทะขาม</v>
      </c>
      <c r="I14" s="3" t="str">
        <f>_xlfn.IFNA(IF(ISBLANK(VLOOKUP($B$1&amp;"-"&amp;C14,ชื่อนักเรียน!A14:K1009,9,FALSE)),"",VLOOKUP($B$1&amp;"-"&amp;C14,ชื่อนักเรียน!A14:K1009,9,FALSE)),"")</f>
        <v/>
      </c>
      <c r="J14" s="2" t="str">
        <f t="shared" si="0"/>
        <v>เด็กชาย</v>
      </c>
      <c r="K14" s="2" t="str" cm="1">
        <f t="array" ref="K14">RIGHT(E14,MIN(LEN(SUBSTITUTE(E14,$S$5:$S$8,""))))</f>
        <v>พงศ์รัตน์</v>
      </c>
      <c r="L14" s="2" t="str">
        <f t="shared" si="1"/>
        <v/>
      </c>
      <c r="M14" s="2" t="str">
        <f t="shared" si="2"/>
        <v/>
      </c>
    </row>
    <row r="15" spans="1:19" ht="17.25" customHeight="1">
      <c r="C15" s="32">
        <v>11</v>
      </c>
      <c r="D15" s="34" t="str">
        <f>_xlfn.IFNA(IF(ISBLANK($B$1),"",VLOOKUP($B$1&amp;"-"&amp;C15,ชื่อนักเรียน!A15:H1010,5,FALSE)),"")</f>
        <v>10203</v>
      </c>
      <c r="E15" s="36" t="str">
        <f>_xlfn.IFNA(IF(ISBLANK($B$1),"",VLOOKUP($B$1&amp;"-"&amp;C15,ชื่อนักเรียน!A15:K1010,6,FALSE)),"")</f>
        <v>เด็กชายอภิวิชญ์</v>
      </c>
      <c r="F15" s="37" t="str">
        <f>_xlfn.IFNA(IF(ISBLANK($B$1),"",VLOOKUP($B$1&amp;"-"&amp;C15,ชื่อนักเรียน!A15:H1010,7,FALSE)),"")</f>
        <v>ตันฮวด</v>
      </c>
      <c r="G15" s="70" t="str">
        <f>_xlfn.IFNA(IF(ISBLANK($B$1),"",IF(ISBLANK(VLOOKUP($B$1&amp;"-"&amp;C15,ชื่อนักเรียน!$A$5:$L$1000,11,FALSE)),"",IF(I15="มส","",IF(I15="ย้าย","",VLOOKUP($B$1&amp;"-"&amp;C15,ชื่อนักเรียน!$A$5:$L$1000,11,FALSE))))),"")</f>
        <v>E-Sport 4</v>
      </c>
      <c r="H15" s="46" t="str">
        <f>_xlfn.IFNA(IF(ISBLANK($B$1),"",IF(ISBLANK(VLOOKUP($B$1&amp;"-"&amp;C15,ชื่อนักเรียน!$A$5:$L$1000,12,FALSE)),"",IF(I15="มส","",IF(I15="ย้าย","",VLOOKUP($B$1&amp;"-"&amp;C15,ชื่อนักเรียน!$A$5:$L$1000,12,FALSE))))),"")</f>
        <v>สิบเอกชัยวัฒน์(เก่ง) เรืองไกรศิลป์</v>
      </c>
      <c r="I15" s="3" t="str">
        <f>_xlfn.IFNA(IF(ISBLANK(VLOOKUP($B$1&amp;"-"&amp;C15,ชื่อนักเรียน!A15:K1010,9,FALSE)),"",VLOOKUP($B$1&amp;"-"&amp;C15,ชื่อนักเรียน!A15:K1010,9,FALSE)),"")</f>
        <v/>
      </c>
      <c r="J15" s="2" t="str">
        <f t="shared" si="0"/>
        <v>เด็กชาย</v>
      </c>
      <c r="K15" s="2" t="str" cm="1">
        <f t="array" ref="K15">RIGHT(E15,MIN(LEN(SUBSTITUTE(E15,$S$5:$S$8,""))))</f>
        <v>อภิวิชญ์</v>
      </c>
      <c r="L15" s="2" t="str">
        <f t="shared" si="1"/>
        <v/>
      </c>
      <c r="M15" s="2" t="str">
        <f t="shared" si="2"/>
        <v/>
      </c>
    </row>
    <row r="16" spans="1:19" ht="17.25" customHeight="1">
      <c r="C16" s="32">
        <v>12</v>
      </c>
      <c r="D16" s="34" t="str">
        <f>_xlfn.IFNA(IF(ISBLANK($B$1),"",VLOOKUP($B$1&amp;"-"&amp;C16,ชื่อนักเรียน!A16:H1011,5,FALSE)),"")</f>
        <v>10204</v>
      </c>
      <c r="E16" s="36" t="str">
        <f>_xlfn.IFNA(IF(ISBLANK($B$1),"",VLOOKUP($B$1&amp;"-"&amp;C16,ชื่อนักเรียน!A16:K1011,6,FALSE)),"")</f>
        <v>เด็กชายชาญวิช</v>
      </c>
      <c r="F16" s="37" t="str">
        <f>_xlfn.IFNA(IF(ISBLANK($B$1),"",VLOOKUP($B$1&amp;"-"&amp;C16,ชื่อนักเรียน!A16:H1011,7,FALSE)),"")</f>
        <v>กลีบเมฆ</v>
      </c>
      <c r="G16" s="70" t="str">
        <f>_xlfn.IFNA(IF(ISBLANK($B$1),"",IF(ISBLANK(VLOOKUP($B$1&amp;"-"&amp;C16,ชื่อนักเรียน!$A$5:$L$1000,11,FALSE)),"",IF(I16="มส","",IF(I16="ย้าย","",VLOOKUP($B$1&amp;"-"&amp;C16,ชื่อนักเรียน!$A$5:$L$1000,11,FALSE))))),"")</f>
        <v>ศิลปะ (จิตรกรรม) 4</v>
      </c>
      <c r="H16" s="46" t="str">
        <f>_xlfn.IFNA(IF(ISBLANK($B$1),"",IF(ISBLANK(VLOOKUP($B$1&amp;"-"&amp;C16,ชื่อนักเรียน!$A$5:$L$1000,12,FALSE)),"",IF(I16="มส","",IF(I16="ย้าย","",VLOOKUP($B$1&amp;"-"&amp;C16,ชื่อนักเรียน!$A$5:$L$1000,12,FALSE))))),"")</f>
        <v>นางสาวศิลป์ศุภา คุสินธุ์</v>
      </c>
      <c r="I16" s="3" t="str">
        <f>_xlfn.IFNA(IF(ISBLANK(VLOOKUP($B$1&amp;"-"&amp;C16,ชื่อนักเรียน!A16:K1011,9,FALSE)),"",VLOOKUP($B$1&amp;"-"&amp;C16,ชื่อนักเรียน!A16:K1011,9,FALSE)),"")</f>
        <v/>
      </c>
      <c r="J16" s="2" t="str">
        <f t="shared" si="0"/>
        <v>เด็กชาย</v>
      </c>
      <c r="K16" s="2" t="str" cm="1">
        <f t="array" ref="K16">RIGHT(E16,MIN(LEN(SUBSTITUTE(E16,$S$5:$S$8,""))))</f>
        <v>ชาญวิช</v>
      </c>
      <c r="L16" s="2" t="str">
        <f t="shared" si="1"/>
        <v/>
      </c>
      <c r="M16" s="2" t="str">
        <f t="shared" si="2"/>
        <v/>
      </c>
    </row>
    <row r="17" spans="3:13" ht="17.25" customHeight="1">
      <c r="C17" s="32">
        <v>13</v>
      </c>
      <c r="D17" s="34" t="str">
        <f>_xlfn.IFNA(IF(ISBLANK($B$1),"",VLOOKUP($B$1&amp;"-"&amp;C17,ชื่อนักเรียน!A17:H1012,5,FALSE)),"")</f>
        <v>10205</v>
      </c>
      <c r="E17" s="36" t="str">
        <f>_xlfn.IFNA(IF(ISBLANK($B$1),"",VLOOKUP($B$1&amp;"-"&amp;C17,ชื่อนักเรียน!A17:K1012,6,FALSE)),"")</f>
        <v>เด็กชายคณาธิป</v>
      </c>
      <c r="F17" s="37" t="str">
        <f>_xlfn.IFNA(IF(ISBLANK($B$1),"",VLOOKUP($B$1&amp;"-"&amp;C17,ชื่อนักเรียน!A17:H1012,7,FALSE)),"")</f>
        <v>จิตตินันท์</v>
      </c>
      <c r="G17" s="70" t="str">
        <f>_xlfn.IFNA(IF(ISBLANK($B$1),"",IF(ISBLANK(VLOOKUP($B$1&amp;"-"&amp;C17,ชื่อนักเรียน!$A$5:$L$1000,11,FALSE)),"",IF(I17="มส","",IF(I17="ย้าย","",VLOOKUP($B$1&amp;"-"&amp;C17,ชื่อนักเรียน!$A$5:$L$1000,11,FALSE))))),"")</f>
        <v>E-Sport 4</v>
      </c>
      <c r="H17" s="46" t="str">
        <f>_xlfn.IFNA(IF(ISBLANK($B$1),"",IF(ISBLANK(VLOOKUP($B$1&amp;"-"&amp;C17,ชื่อนักเรียน!$A$5:$L$1000,12,FALSE)),"",IF(I17="มส","",IF(I17="ย้าย","",VLOOKUP($B$1&amp;"-"&amp;C17,ชื่อนักเรียน!$A$5:$L$1000,12,FALSE))))),"")</f>
        <v>สิบเอกชัยวัฒน์(เก่ง) เรืองไกรศิลป์</v>
      </c>
      <c r="I17" s="3" t="str">
        <f>_xlfn.IFNA(IF(ISBLANK(VLOOKUP($B$1&amp;"-"&amp;C17,ชื่อนักเรียน!A17:K1012,9,FALSE)),"",VLOOKUP($B$1&amp;"-"&amp;C17,ชื่อนักเรียน!A17:K1012,9,FALSE)),"")</f>
        <v/>
      </c>
      <c r="J17" s="2" t="str">
        <f t="shared" si="0"/>
        <v>เด็กชาย</v>
      </c>
      <c r="K17" s="2" t="str" cm="1">
        <f t="array" ref="K17">RIGHT(E17,MIN(LEN(SUBSTITUTE(E17,$S$5:$S$8,""))))</f>
        <v>คณาธิป</v>
      </c>
      <c r="L17" s="2" t="str">
        <f t="shared" si="1"/>
        <v/>
      </c>
      <c r="M17" s="2" t="str">
        <f t="shared" si="2"/>
        <v/>
      </c>
    </row>
    <row r="18" spans="3:13" ht="17.25" customHeight="1">
      <c r="C18" s="32">
        <v>14</v>
      </c>
      <c r="D18" s="34" t="str">
        <f>_xlfn.IFNA(IF(ISBLANK($B$1),"",VLOOKUP($B$1&amp;"-"&amp;C18,ชื่อนักเรียน!A18:H1013,5,FALSE)),"")</f>
        <v>10253</v>
      </c>
      <c r="E18" s="36" t="str">
        <f>_xlfn.IFNA(IF(ISBLANK($B$1),"",VLOOKUP($B$1&amp;"-"&amp;C18,ชื่อนักเรียน!A18:K1013,6,FALSE)),"")</f>
        <v xml:space="preserve">เด็กชายภูมิพัฒน์ </v>
      </c>
      <c r="F18" s="37" t="str">
        <f>_xlfn.IFNA(IF(ISBLANK($B$1),"",VLOOKUP($B$1&amp;"-"&amp;C18,ชื่อนักเรียน!A18:H1013,7,FALSE)),"")</f>
        <v>ฉิมไพบูลย์</v>
      </c>
      <c r="G18" s="70" t="str">
        <f>_xlfn.IFNA(IF(ISBLANK($B$1),"",IF(ISBLANK(VLOOKUP($B$1&amp;"-"&amp;C18,ชื่อนักเรียน!$A$5:$L$1000,11,FALSE)),"",IF(I18="มส","",IF(I18="ย้าย","",VLOOKUP($B$1&amp;"-"&amp;C18,ชื่อนักเรียน!$A$5:$L$1000,11,FALSE))))),"")</f>
        <v>หน้าที่ของฉัน</v>
      </c>
      <c r="H18" s="46" t="str">
        <f>_xlfn.IFNA(IF(ISBLANK($B$1),"",IF(ISBLANK(VLOOKUP($B$1&amp;"-"&amp;C18,ชื่อนักเรียน!$A$5:$L$1000,12,FALSE)),"",IF(I18="มส","",IF(I18="ย้าย","",VLOOKUP($B$1&amp;"-"&amp;C18,ชื่อนักเรียน!$A$5:$L$1000,12,FALSE))))),"")</f>
        <v>นางภัณฑิลา โนนทะขาม</v>
      </c>
      <c r="I18" s="3" t="str">
        <f>_xlfn.IFNA(IF(ISBLANK(VLOOKUP($B$1&amp;"-"&amp;C18,ชื่อนักเรียน!A18:K1013,9,FALSE)),"",VLOOKUP($B$1&amp;"-"&amp;C18,ชื่อนักเรียน!A18:K1013,9,FALSE)),"")</f>
        <v/>
      </c>
      <c r="J18" s="2" t="str">
        <f t="shared" si="0"/>
        <v>เด็กชาย</v>
      </c>
      <c r="K18" s="2" t="str" cm="1">
        <f t="array" ref="K18">RIGHT(E18,MIN(LEN(SUBSTITUTE(E18,$S$5:$S$8,""))))</f>
        <v xml:space="preserve">ภูมิพัฒน์ </v>
      </c>
      <c r="L18" s="2" t="str">
        <f t="shared" si="1"/>
        <v/>
      </c>
      <c r="M18" s="2" t="str">
        <f t="shared" si="2"/>
        <v/>
      </c>
    </row>
    <row r="19" spans="3:13" ht="17.25" customHeight="1">
      <c r="C19" s="32">
        <v>15</v>
      </c>
      <c r="D19" s="34" t="str">
        <f>_xlfn.IFNA(IF(ISBLANK($B$1),"",VLOOKUP($B$1&amp;"-"&amp;C19,ชื่อนักเรียน!A19:H1014,5,FALSE)),"")</f>
        <v>08331</v>
      </c>
      <c r="E19" s="36" t="str">
        <f>_xlfn.IFNA(IF(ISBLANK($B$1),"",VLOOKUP($B$1&amp;"-"&amp;C19,ชื่อนักเรียน!A19:K1014,6,FALSE)),"")</f>
        <v>เด็กหญิงอัจจิมา</v>
      </c>
      <c r="F19" s="37" t="str">
        <f>_xlfn.IFNA(IF(ISBLANK($B$1),"",VLOOKUP($B$1&amp;"-"&amp;C19,ชื่อนักเรียน!A19:H1014,7,FALSE)),"")</f>
        <v>สิงหกุล</v>
      </c>
      <c r="G19" s="70" t="str">
        <f>_xlfn.IFNA(IF(ISBLANK($B$1),"",IF(ISBLANK(VLOOKUP($B$1&amp;"-"&amp;C19,ชื่อนักเรียน!$A$5:$L$1000,11,FALSE)),"",IF(I19="มส","",IF(I19="ย้าย","",VLOOKUP($B$1&amp;"-"&amp;C19,ชื่อนักเรียน!$A$5:$L$1000,11,FALSE))))),"")</f>
        <v>ศิลปะ (จิตรกรรม) 4</v>
      </c>
      <c r="H19" s="46" t="str">
        <f>_xlfn.IFNA(IF(ISBLANK($B$1),"",IF(ISBLANK(VLOOKUP($B$1&amp;"-"&amp;C19,ชื่อนักเรียน!$A$5:$L$1000,12,FALSE)),"",IF(I19="มส","",IF(I19="ย้าย","",VLOOKUP($B$1&amp;"-"&amp;C19,ชื่อนักเรียน!$A$5:$L$1000,12,FALSE))))),"")</f>
        <v>นางสาวศิลป์ศุภา คุสินธุ์</v>
      </c>
      <c r="I19" s="3" t="str">
        <f>_xlfn.IFNA(IF(ISBLANK(VLOOKUP($B$1&amp;"-"&amp;C19,ชื่อนักเรียน!A19:K1014,9,FALSE)),"",VLOOKUP($B$1&amp;"-"&amp;C19,ชื่อนักเรียน!A19:K1014,9,FALSE)),"")</f>
        <v/>
      </c>
      <c r="J19" s="2" t="str">
        <f t="shared" si="0"/>
        <v>เด็กหญิง</v>
      </c>
      <c r="K19" s="2" t="str" cm="1">
        <f t="array" ref="K19">RIGHT(E19,MIN(LEN(SUBSTITUTE(E19,$S$5:$S$8,""))))</f>
        <v>อัจจิมา</v>
      </c>
      <c r="L19" s="2" t="str">
        <f t="shared" si="1"/>
        <v/>
      </c>
      <c r="M19" s="2" t="str">
        <f t="shared" si="2"/>
        <v/>
      </c>
    </row>
    <row r="20" spans="3:13" ht="17.25" customHeight="1">
      <c r="C20" s="32">
        <v>16</v>
      </c>
      <c r="D20" s="34" t="str">
        <f>_xlfn.IFNA(IF(ISBLANK($B$1),"",VLOOKUP($B$1&amp;"-"&amp;C20,ชื่อนักเรียน!A20:H1015,5,FALSE)),"")</f>
        <v>08333</v>
      </c>
      <c r="E20" s="36" t="str">
        <f>_xlfn.IFNA(IF(ISBLANK($B$1),"",VLOOKUP($B$1&amp;"-"&amp;C20,ชื่อนักเรียน!A20:K1015,6,FALSE)),"")</f>
        <v>เด็กหญิงอติกานต์</v>
      </c>
      <c r="F20" s="37" t="str">
        <f>_xlfn.IFNA(IF(ISBLANK($B$1),"",VLOOKUP($B$1&amp;"-"&amp;C20,ชื่อนักเรียน!A20:H1015,7,FALSE)),"")</f>
        <v>ช่างพานิช</v>
      </c>
      <c r="G20" s="70" t="str">
        <f>_xlfn.IFNA(IF(ISBLANK($B$1),"",IF(ISBLANK(VLOOKUP($B$1&amp;"-"&amp;C20,ชื่อนักเรียน!$A$5:$L$1000,11,FALSE)),"",IF(I20="มส","",IF(I20="ย้าย","",VLOOKUP($B$1&amp;"-"&amp;C20,ชื่อนักเรียน!$A$5:$L$1000,11,FALSE))))),"")</f>
        <v>หน้าที่ของฉัน</v>
      </c>
      <c r="H20" s="46" t="str">
        <f>_xlfn.IFNA(IF(ISBLANK($B$1),"",IF(ISBLANK(VLOOKUP($B$1&amp;"-"&amp;C20,ชื่อนักเรียน!$A$5:$L$1000,12,FALSE)),"",IF(I20="มส","",IF(I20="ย้าย","",VLOOKUP($B$1&amp;"-"&amp;C20,ชื่อนักเรียน!$A$5:$L$1000,12,FALSE))))),"")</f>
        <v>นางภัณฑิลา โนนทะขาม</v>
      </c>
      <c r="I20" s="3" t="str">
        <f>_xlfn.IFNA(IF(ISBLANK(VLOOKUP($B$1&amp;"-"&amp;C20,ชื่อนักเรียน!A20:K1015,9,FALSE)),"",VLOOKUP($B$1&amp;"-"&amp;C20,ชื่อนักเรียน!A20:K1015,9,FALSE)),"")</f>
        <v/>
      </c>
      <c r="J20" s="2" t="str">
        <f t="shared" si="0"/>
        <v>เด็กหญิง</v>
      </c>
      <c r="K20" s="2" t="str" cm="1">
        <f t="array" ref="K20">RIGHT(E20,MIN(LEN(SUBSTITUTE(E20,$S$5:$S$8,""))))</f>
        <v>อติกานต์</v>
      </c>
      <c r="L20" s="2" t="str">
        <f t="shared" si="1"/>
        <v/>
      </c>
      <c r="M20" s="2" t="str">
        <f t="shared" si="2"/>
        <v/>
      </c>
    </row>
    <row r="21" spans="3:13" ht="17.25" customHeight="1">
      <c r="C21" s="32">
        <v>17</v>
      </c>
      <c r="D21" s="34" t="str">
        <f>_xlfn.IFNA(IF(ISBLANK($B$1),"",VLOOKUP($B$1&amp;"-"&amp;C21,ชื่อนักเรียน!A21:H1016,5,FALSE)),"")</f>
        <v>08334</v>
      </c>
      <c r="E21" s="36" t="str">
        <f>_xlfn.IFNA(IF(ISBLANK($B$1),"",VLOOKUP($B$1&amp;"-"&amp;C21,ชื่อนักเรียน!A21:K1016,6,FALSE)),"")</f>
        <v>เด็กหญิงภิรัญญา</v>
      </c>
      <c r="F21" s="37" t="str">
        <f>_xlfn.IFNA(IF(ISBLANK($B$1),"",VLOOKUP($B$1&amp;"-"&amp;C21,ชื่อนักเรียน!A21:H1016,7,FALSE)),"")</f>
        <v>สินธุวารส</v>
      </c>
      <c r="G21" s="70" t="str">
        <f>_xlfn.IFNA(IF(ISBLANK($B$1),"",IF(ISBLANK(VLOOKUP($B$1&amp;"-"&amp;C21,ชื่อนักเรียน!$A$5:$L$1000,11,FALSE)),"",IF(I21="มส","",IF(I21="ย้าย","",VLOOKUP($B$1&amp;"-"&amp;C21,ชื่อนักเรียน!$A$5:$L$1000,11,FALSE))))),"")</f>
        <v>ศิลปะ (จิตรกรรม) 4</v>
      </c>
      <c r="H21" s="46" t="str">
        <f>_xlfn.IFNA(IF(ISBLANK($B$1),"",IF(ISBLANK(VLOOKUP($B$1&amp;"-"&amp;C21,ชื่อนักเรียน!$A$5:$L$1000,12,FALSE)),"",IF(I21="มส","",IF(I21="ย้าย","",VLOOKUP($B$1&amp;"-"&amp;C21,ชื่อนักเรียน!$A$5:$L$1000,12,FALSE))))),"")</f>
        <v>นางสาวศิลป์ศุภา คุสินธุ์</v>
      </c>
      <c r="I21" s="3" t="str">
        <f>_xlfn.IFNA(IF(ISBLANK(VLOOKUP($B$1&amp;"-"&amp;C21,ชื่อนักเรียน!A21:K1016,9,FALSE)),"",VLOOKUP($B$1&amp;"-"&amp;C21,ชื่อนักเรียน!A21:K1016,9,FALSE)),"")</f>
        <v/>
      </c>
      <c r="J21" s="2" t="str">
        <f t="shared" si="0"/>
        <v>เด็กหญิง</v>
      </c>
      <c r="K21" s="2" t="str" cm="1">
        <f t="array" ref="K21">RIGHT(E21,MIN(LEN(SUBSTITUTE(E21,$S$5:$S$8,""))))</f>
        <v>ภิรัญญา</v>
      </c>
      <c r="L21" s="2" t="str">
        <f t="shared" si="1"/>
        <v/>
      </c>
      <c r="M21" s="2" t="str">
        <f t="shared" si="2"/>
        <v/>
      </c>
    </row>
    <row r="22" spans="3:13" ht="17.25" customHeight="1">
      <c r="C22" s="32">
        <v>18</v>
      </c>
      <c r="D22" s="34" t="str">
        <f>_xlfn.IFNA(IF(ISBLANK($B$1),"",VLOOKUP($B$1&amp;"-"&amp;C22,ชื่อนักเรียน!A22:H1017,5,FALSE)),"")</f>
        <v>08340</v>
      </c>
      <c r="E22" s="36" t="str">
        <f>_xlfn.IFNA(IF(ISBLANK($B$1),"",VLOOKUP($B$1&amp;"-"&amp;C22,ชื่อนักเรียน!A22:K1017,6,FALSE)),"")</f>
        <v>เด็กหญิงอัจจิมา</v>
      </c>
      <c r="F22" s="37" t="str">
        <f>_xlfn.IFNA(IF(ISBLANK($B$1),"",VLOOKUP($B$1&amp;"-"&amp;C22,ชื่อนักเรียน!A22:H1017,7,FALSE)),"")</f>
        <v>พุ่มแตงอ่อน</v>
      </c>
      <c r="G22" s="70" t="str">
        <f>_xlfn.IFNA(IF(ISBLANK($B$1),"",IF(ISBLANK(VLOOKUP($B$1&amp;"-"&amp;C22,ชื่อนักเรียน!$A$5:$L$1000,11,FALSE)),"",IF(I22="มส","",IF(I22="ย้าย","",VLOOKUP($B$1&amp;"-"&amp;C22,ชื่อนักเรียน!$A$5:$L$1000,11,FALSE))))),"")</f>
        <v>หน้าที่ของฉัน</v>
      </c>
      <c r="H22" s="46" t="str">
        <f>_xlfn.IFNA(IF(ISBLANK($B$1),"",IF(ISBLANK(VLOOKUP($B$1&amp;"-"&amp;C22,ชื่อนักเรียน!$A$5:$L$1000,12,FALSE)),"",IF(I22="มส","",IF(I22="ย้าย","",VLOOKUP($B$1&amp;"-"&amp;C22,ชื่อนักเรียน!$A$5:$L$1000,12,FALSE))))),"")</f>
        <v>นางภัณฑิลา โนนทะขาม</v>
      </c>
      <c r="I22" s="3" t="str">
        <f>_xlfn.IFNA(IF(ISBLANK(VLOOKUP($B$1&amp;"-"&amp;C22,ชื่อนักเรียน!A22:K1017,9,FALSE)),"",VLOOKUP($B$1&amp;"-"&amp;C22,ชื่อนักเรียน!A22:K1017,9,FALSE)),"")</f>
        <v/>
      </c>
      <c r="J22" s="2" t="str">
        <f t="shared" si="0"/>
        <v>เด็กหญิง</v>
      </c>
      <c r="K22" s="2" t="str" cm="1">
        <f t="array" ref="K22">RIGHT(E22,MIN(LEN(SUBSTITUTE(E22,$S$5:$S$8,""))))</f>
        <v>อัจจิมา</v>
      </c>
      <c r="L22" s="2" t="str">
        <f t="shared" si="1"/>
        <v/>
      </c>
      <c r="M22" s="2" t="str">
        <f t="shared" si="2"/>
        <v/>
      </c>
    </row>
    <row r="23" spans="3:13" ht="17.25" customHeight="1">
      <c r="C23" s="32">
        <v>19</v>
      </c>
      <c r="D23" s="34" t="str">
        <f>_xlfn.IFNA(IF(ISBLANK($B$1),"",VLOOKUP($B$1&amp;"-"&amp;C23,ชื่อนักเรียน!A23:H1018,5,FALSE)),"")</f>
        <v>08355</v>
      </c>
      <c r="E23" s="36" t="str">
        <f>_xlfn.IFNA(IF(ISBLANK($B$1),"",VLOOKUP($B$1&amp;"-"&amp;C23,ชื่อนักเรียน!A23:K1018,6,FALSE)),"")</f>
        <v>เด็กหญิงปณิชา</v>
      </c>
      <c r="F23" s="37" t="str">
        <f>_xlfn.IFNA(IF(ISBLANK($B$1),"",VLOOKUP($B$1&amp;"-"&amp;C23,ชื่อนักเรียน!A23:H1018,7,FALSE)),"")</f>
        <v>หนูหา</v>
      </c>
      <c r="G23" s="70" t="str">
        <f>_xlfn.IFNA(IF(ISBLANK($B$1),"",IF(ISBLANK(VLOOKUP($B$1&amp;"-"&amp;C23,ชื่อนักเรียน!$A$5:$L$1000,11,FALSE)),"",IF(I23="มส","",IF(I23="ย้าย","",VLOOKUP($B$1&amp;"-"&amp;C23,ชื่อนักเรียน!$A$5:$L$1000,11,FALSE))))),"")</f>
        <v>หน้าที่ของฉัน</v>
      </c>
      <c r="H23" s="46" t="str">
        <f>_xlfn.IFNA(IF(ISBLANK($B$1),"",IF(ISBLANK(VLOOKUP($B$1&amp;"-"&amp;C23,ชื่อนักเรียน!$A$5:$L$1000,12,FALSE)),"",IF(I23="มส","",IF(I23="ย้าย","",VLOOKUP($B$1&amp;"-"&amp;C23,ชื่อนักเรียน!$A$5:$L$1000,12,FALSE))))),"")</f>
        <v>นางภัณฑิลา โนนทะขาม</v>
      </c>
      <c r="I23" s="3" t="str">
        <f>_xlfn.IFNA(IF(ISBLANK(VLOOKUP($B$1&amp;"-"&amp;C23,ชื่อนักเรียน!A23:K1018,9,FALSE)),"",VLOOKUP($B$1&amp;"-"&amp;C23,ชื่อนักเรียน!A23:K1018,9,FALSE)),"")</f>
        <v/>
      </c>
      <c r="J23" s="2" t="str">
        <f t="shared" si="0"/>
        <v>เด็กหญิง</v>
      </c>
      <c r="K23" s="2" t="str" cm="1">
        <f t="array" ref="K23">RIGHT(E23,MIN(LEN(SUBSTITUTE(E23,$S$5:$S$8,""))))</f>
        <v>ปณิชา</v>
      </c>
      <c r="L23" s="2" t="str">
        <f t="shared" si="1"/>
        <v/>
      </c>
      <c r="M23" s="2" t="str">
        <f t="shared" si="2"/>
        <v/>
      </c>
    </row>
    <row r="24" spans="3:13" ht="17.25" customHeight="1">
      <c r="C24" s="32">
        <v>20</v>
      </c>
      <c r="D24" s="34" t="str">
        <f>_xlfn.IFNA(IF(ISBLANK($B$1),"",VLOOKUP($B$1&amp;"-"&amp;C24,ชื่อนักเรียน!A24:H1019,5,FALSE)),"")</f>
        <v>08358</v>
      </c>
      <c r="E24" s="36" t="str">
        <f>_xlfn.IFNA(IF(ISBLANK($B$1),"",VLOOKUP($B$1&amp;"-"&amp;C24,ชื่อนักเรียน!A24:K1019,6,FALSE)),"")</f>
        <v>เด็กหญิงปรายฝน</v>
      </c>
      <c r="F24" s="37" t="str">
        <f>_xlfn.IFNA(IF(ISBLANK($B$1),"",VLOOKUP($B$1&amp;"-"&amp;C24,ชื่อนักเรียน!A24:H1019,7,FALSE)),"")</f>
        <v>ลมเมฆ</v>
      </c>
      <c r="G24" s="70" t="str">
        <f>_xlfn.IFNA(IF(ISBLANK($B$1),"",IF(ISBLANK(VLOOKUP($B$1&amp;"-"&amp;C24,ชื่อนักเรียน!$A$5:$L$1000,11,FALSE)),"",IF(I24="มส","",IF(I24="ย้าย","",VLOOKUP($B$1&amp;"-"&amp;C24,ชื่อนักเรียน!$A$5:$L$1000,11,FALSE))))),"")</f>
        <v>ศิลปะ (จิตรกรรม) 4</v>
      </c>
      <c r="H24" s="46" t="str">
        <f>_xlfn.IFNA(IF(ISBLANK($B$1),"",IF(ISBLANK(VLOOKUP($B$1&amp;"-"&amp;C24,ชื่อนักเรียน!$A$5:$L$1000,12,FALSE)),"",IF(I24="มส","",IF(I24="ย้าย","",VLOOKUP($B$1&amp;"-"&amp;C24,ชื่อนักเรียน!$A$5:$L$1000,12,FALSE))))),"")</f>
        <v>นางสาวศิลป์ศุภา คุสินธุ์</v>
      </c>
      <c r="I24" s="3" t="str">
        <f>_xlfn.IFNA(IF(ISBLANK(VLOOKUP($B$1&amp;"-"&amp;C24,ชื่อนักเรียน!A24:K1019,9,FALSE)),"",VLOOKUP($B$1&amp;"-"&amp;C24,ชื่อนักเรียน!A24:K1019,9,FALSE)),"")</f>
        <v/>
      </c>
      <c r="J24" s="2" t="str">
        <f t="shared" si="0"/>
        <v>เด็กหญิง</v>
      </c>
      <c r="K24" s="2" t="str" cm="1">
        <f t="array" ref="K24">RIGHT(E24,MIN(LEN(SUBSTITUTE(E24,$S$5:$S$8,""))))</f>
        <v>ปรายฝน</v>
      </c>
      <c r="L24" s="2" t="str">
        <f t="shared" si="1"/>
        <v/>
      </c>
      <c r="M24" s="2" t="str">
        <f t="shared" si="2"/>
        <v/>
      </c>
    </row>
    <row r="25" spans="3:13" ht="17.25" customHeight="1">
      <c r="C25" s="32">
        <v>21</v>
      </c>
      <c r="D25" s="34" t="str">
        <f>_xlfn.IFNA(IF(ISBLANK($B$1),"",VLOOKUP($B$1&amp;"-"&amp;C25,ชื่อนักเรียน!A25:H1020,5,FALSE)),"")</f>
        <v>08360</v>
      </c>
      <c r="E25" s="36" t="str">
        <f>_xlfn.IFNA(IF(ISBLANK($B$1),"",VLOOKUP($B$1&amp;"-"&amp;C25,ชื่อนักเรียน!A25:K1020,6,FALSE)),"")</f>
        <v>เด็กหญิงอสมาพร</v>
      </c>
      <c r="F25" s="37" t="str">
        <f>_xlfn.IFNA(IF(ISBLANK($B$1),"",VLOOKUP($B$1&amp;"-"&amp;C25,ชื่อนักเรียน!A25:H1020,7,FALSE)),"")</f>
        <v>ฆารสว่าง</v>
      </c>
      <c r="G25" s="70" t="str">
        <f>_xlfn.IFNA(IF(ISBLANK($B$1),"",IF(ISBLANK(VLOOKUP($B$1&amp;"-"&amp;C25,ชื่อนักเรียน!$A$5:$L$1000,11,FALSE)),"",IF(I25="มส","",IF(I25="ย้าย","",VLOOKUP($B$1&amp;"-"&amp;C25,ชื่อนักเรียน!$A$5:$L$1000,11,FALSE))))),"")</f>
        <v>ศิลปะ (จิตรกรรม) 4</v>
      </c>
      <c r="H25" s="46" t="str">
        <f>_xlfn.IFNA(IF(ISBLANK($B$1),"",IF(ISBLANK(VLOOKUP($B$1&amp;"-"&amp;C25,ชื่อนักเรียน!$A$5:$L$1000,12,FALSE)),"",IF(I25="มส","",IF(I25="ย้าย","",VLOOKUP($B$1&amp;"-"&amp;C25,ชื่อนักเรียน!$A$5:$L$1000,12,FALSE))))),"")</f>
        <v>นางสาวศิลป์ศุภา คุสินธุ์</v>
      </c>
      <c r="I25" s="3" t="str">
        <f>_xlfn.IFNA(IF(ISBLANK(VLOOKUP($B$1&amp;"-"&amp;C25,ชื่อนักเรียน!A25:K1020,9,FALSE)),"",VLOOKUP($B$1&amp;"-"&amp;C25,ชื่อนักเรียน!A25:K1020,9,FALSE)),"")</f>
        <v/>
      </c>
      <c r="J25" s="2" t="str">
        <f t="shared" si="0"/>
        <v>เด็กหญิง</v>
      </c>
      <c r="K25" s="2" t="str" cm="1">
        <f t="array" ref="K25">RIGHT(E25,MIN(LEN(SUBSTITUTE(E25,$S$5:$S$8,""))))</f>
        <v>อสมาพร</v>
      </c>
      <c r="L25" s="2" t="str">
        <f t="shared" si="1"/>
        <v/>
      </c>
      <c r="M25" s="2" t="str">
        <f t="shared" si="2"/>
        <v/>
      </c>
    </row>
    <row r="26" spans="3:13" ht="17.25" customHeight="1">
      <c r="C26" s="32">
        <v>22</v>
      </c>
      <c r="D26" s="34" t="str">
        <f>_xlfn.IFNA(IF(ISBLANK($B$1),"",VLOOKUP($B$1&amp;"-"&amp;C26,ชื่อนักเรียน!A26:H1021,5,FALSE)),"")</f>
        <v>08361</v>
      </c>
      <c r="E26" s="36" t="str">
        <f>_xlfn.IFNA(IF(ISBLANK($B$1),"",VLOOKUP($B$1&amp;"-"&amp;C26,ชื่อนักเรียน!A26:K1021,6,FALSE)),"")</f>
        <v>เด็กหญิงพิริยกร</v>
      </c>
      <c r="F26" s="37" t="str">
        <f>_xlfn.IFNA(IF(ISBLANK($B$1),"",VLOOKUP($B$1&amp;"-"&amp;C26,ชื่อนักเรียน!A26:H1021,7,FALSE)),"")</f>
        <v>วงศ์ละคร</v>
      </c>
      <c r="G26" s="70" t="str">
        <f>_xlfn.IFNA(IF(ISBLANK($B$1),"",IF(ISBLANK(VLOOKUP($B$1&amp;"-"&amp;C26,ชื่อนักเรียน!$A$5:$L$1000,11,FALSE)),"",IF(I26="มส","",IF(I26="ย้าย","",VLOOKUP($B$1&amp;"-"&amp;C26,ชื่อนักเรียน!$A$5:$L$1000,11,FALSE))))),"")</f>
        <v>หน้าที่ของฉัน</v>
      </c>
      <c r="H26" s="46" t="str">
        <f>_xlfn.IFNA(IF(ISBLANK($B$1),"",IF(ISBLANK(VLOOKUP($B$1&amp;"-"&amp;C26,ชื่อนักเรียน!$A$5:$L$1000,12,FALSE)),"",IF(I26="มส","",IF(I26="ย้าย","",VLOOKUP($B$1&amp;"-"&amp;C26,ชื่อนักเรียน!$A$5:$L$1000,12,FALSE))))),"")</f>
        <v>นางภัณฑิลา โนนทะขาม</v>
      </c>
      <c r="I26" s="3" t="str">
        <f>_xlfn.IFNA(IF(ISBLANK(VLOOKUP($B$1&amp;"-"&amp;C26,ชื่อนักเรียน!A26:K1021,9,FALSE)),"",VLOOKUP($B$1&amp;"-"&amp;C26,ชื่อนักเรียน!A26:K1021,9,FALSE)),"")</f>
        <v/>
      </c>
      <c r="J26" s="2" t="str">
        <f t="shared" si="0"/>
        <v>เด็กหญิง</v>
      </c>
      <c r="K26" s="2" t="str" cm="1">
        <f t="array" ref="K26">RIGHT(E26,MIN(LEN(SUBSTITUTE(E26,$S$5:$S$8,""))))</f>
        <v>พิริยกร</v>
      </c>
      <c r="L26" s="2" t="str">
        <f t="shared" si="1"/>
        <v/>
      </c>
      <c r="M26" s="2" t="str">
        <f t="shared" si="2"/>
        <v/>
      </c>
    </row>
    <row r="27" spans="3:13" ht="17.25" customHeight="1">
      <c r="C27" s="32">
        <v>23</v>
      </c>
      <c r="D27" s="34" t="str">
        <f>_xlfn.IFNA(IF(ISBLANK($B$1),"",VLOOKUP($B$1&amp;"-"&amp;C27,ชื่อนักเรียน!A27:H1022,5,FALSE)),"")</f>
        <v>09301</v>
      </c>
      <c r="E27" s="36" t="str">
        <f>_xlfn.IFNA(IF(ISBLANK($B$1),"",VLOOKUP($B$1&amp;"-"&amp;C27,ชื่อนักเรียน!A27:K1022,6,FALSE)),"")</f>
        <v>เด็กหญิงนพธีรา</v>
      </c>
      <c r="F27" s="37" t="str">
        <f>_xlfn.IFNA(IF(ISBLANK($B$1),"",VLOOKUP($B$1&amp;"-"&amp;C27,ชื่อนักเรียน!A27:H1022,7,FALSE)),"")</f>
        <v>คงเฉลิม</v>
      </c>
      <c r="G27" s="70" t="str">
        <f>_xlfn.IFNA(IF(ISBLANK($B$1),"",IF(ISBLANK(VLOOKUP($B$1&amp;"-"&amp;C27,ชื่อนักเรียน!$A$5:$L$1000,11,FALSE)),"",IF(I27="มส","",IF(I27="ย้าย","",VLOOKUP($B$1&amp;"-"&amp;C27,ชื่อนักเรียน!$A$5:$L$1000,11,FALSE))))),"")</f>
        <v>ศิลปะ (จิตรกรรม) 4</v>
      </c>
      <c r="H27" s="46" t="str">
        <f>_xlfn.IFNA(IF(ISBLANK($B$1),"",IF(ISBLANK(VLOOKUP($B$1&amp;"-"&amp;C27,ชื่อนักเรียน!$A$5:$L$1000,12,FALSE)),"",IF(I27="มส","",IF(I27="ย้าย","",VLOOKUP($B$1&amp;"-"&amp;C27,ชื่อนักเรียน!$A$5:$L$1000,12,FALSE))))),"")</f>
        <v>นางสาวศิลป์ศุภา คุสินธุ์</v>
      </c>
      <c r="I27" s="3" t="str">
        <f>_xlfn.IFNA(IF(ISBLANK(VLOOKUP($B$1&amp;"-"&amp;C27,ชื่อนักเรียน!A27:K1022,9,FALSE)),"",VLOOKUP($B$1&amp;"-"&amp;C27,ชื่อนักเรียน!A27:K1022,9,FALSE)),"")</f>
        <v/>
      </c>
      <c r="J27" s="2" t="str">
        <f t="shared" si="0"/>
        <v>เด็กหญิง</v>
      </c>
      <c r="K27" s="2" t="str" cm="1">
        <f t="array" ref="K27">RIGHT(E27,MIN(LEN(SUBSTITUTE(E27,$S$5:$S$8,""))))</f>
        <v>นพธีรา</v>
      </c>
      <c r="L27" s="2" t="str">
        <f t="shared" si="1"/>
        <v/>
      </c>
      <c r="M27" s="2" t="str">
        <f t="shared" si="2"/>
        <v/>
      </c>
    </row>
    <row r="28" spans="3:13" ht="17.25" customHeight="1">
      <c r="C28" s="32">
        <v>24</v>
      </c>
      <c r="D28" s="34" t="str">
        <f>_xlfn.IFNA(IF(ISBLANK($B$1),"",VLOOKUP($B$1&amp;"-"&amp;C28,ชื่อนักเรียน!A28:H1023,5,FALSE)),"")</f>
        <v>10206</v>
      </c>
      <c r="E28" s="36" t="str">
        <f>_xlfn.IFNA(IF(ISBLANK($B$1),"",VLOOKUP($B$1&amp;"-"&amp;C28,ชื่อนักเรียน!A28:K1023,6,FALSE)),"")</f>
        <v>เด็กหญิงบุญญิสา</v>
      </c>
      <c r="F28" s="37" t="str">
        <f>_xlfn.IFNA(IF(ISBLANK($B$1),"",VLOOKUP($B$1&amp;"-"&amp;C28,ชื่อนักเรียน!A28:H1023,7,FALSE)),"")</f>
        <v>คุ้มชั่ว</v>
      </c>
      <c r="G28" s="70" t="str">
        <f>_xlfn.IFNA(IF(ISBLANK($B$1),"",IF(ISBLANK(VLOOKUP($B$1&amp;"-"&amp;C28,ชื่อนักเรียน!$A$5:$L$1000,11,FALSE)),"",IF(I28="มส","",IF(I28="ย้าย","",VLOOKUP($B$1&amp;"-"&amp;C28,ชื่อนักเรียน!$A$5:$L$1000,11,FALSE))))),"")</f>
        <v>หน้าที่ของฉัน</v>
      </c>
      <c r="H28" s="46" t="str">
        <f>_xlfn.IFNA(IF(ISBLANK($B$1),"",IF(ISBLANK(VLOOKUP($B$1&amp;"-"&amp;C28,ชื่อนักเรียน!$A$5:$L$1000,12,FALSE)),"",IF(I28="มส","",IF(I28="ย้าย","",VLOOKUP($B$1&amp;"-"&amp;C28,ชื่อนักเรียน!$A$5:$L$1000,12,FALSE))))),"")</f>
        <v>นางภัณฑิลา โนนทะขาม</v>
      </c>
      <c r="I28" s="3" t="str">
        <f>_xlfn.IFNA(IF(ISBLANK(VLOOKUP($B$1&amp;"-"&amp;C28,ชื่อนักเรียน!A28:K1023,9,FALSE)),"",VLOOKUP($B$1&amp;"-"&amp;C28,ชื่อนักเรียน!A28:K1023,9,FALSE)),"")</f>
        <v/>
      </c>
      <c r="J28" s="2" t="str">
        <f t="shared" si="0"/>
        <v>เด็กหญิง</v>
      </c>
      <c r="K28" s="2" t="str" cm="1">
        <f t="array" ref="K28">RIGHT(E28,MIN(LEN(SUBSTITUTE(E28,$S$5:$S$8,""))))</f>
        <v>บุญญิสา</v>
      </c>
      <c r="L28" s="2" t="str">
        <f t="shared" si="1"/>
        <v/>
      </c>
      <c r="M28" s="2" t="str">
        <f t="shared" si="2"/>
        <v/>
      </c>
    </row>
    <row r="29" spans="3:13" ht="17.25" customHeight="1">
      <c r="C29" s="32">
        <v>25</v>
      </c>
      <c r="D29" s="34" t="str">
        <f>_xlfn.IFNA(IF(ISBLANK($B$1),"",VLOOKUP($B$1&amp;"-"&amp;C29,ชื่อนักเรียน!A29:H1024,5,FALSE)),"")</f>
        <v>10208</v>
      </c>
      <c r="E29" s="36" t="str">
        <f>_xlfn.IFNA(IF(ISBLANK($B$1),"",VLOOKUP($B$1&amp;"-"&amp;C29,ชื่อนักเรียน!A29:K1024,6,FALSE)),"")</f>
        <v>เด็กหญิงจรรยพร</v>
      </c>
      <c r="F29" s="37" t="str">
        <f>_xlfn.IFNA(IF(ISBLANK($B$1),"",VLOOKUP($B$1&amp;"-"&amp;C29,ชื่อนักเรียน!A29:H1024,7,FALSE)),"")</f>
        <v>บาระมี</v>
      </c>
      <c r="G29" s="70" t="str">
        <f>_xlfn.IFNA(IF(ISBLANK($B$1),"",IF(ISBLANK(VLOOKUP($B$1&amp;"-"&amp;C29,ชื่อนักเรียน!$A$5:$L$1000,11,FALSE)),"",IF(I29="มส","",IF(I29="ย้าย","",VLOOKUP($B$1&amp;"-"&amp;C29,ชื่อนักเรียน!$A$5:$L$1000,11,FALSE))))),"")</f>
        <v>ศิลปะ (จิตรกรรม) 4</v>
      </c>
      <c r="H29" s="46" t="str">
        <f>_xlfn.IFNA(IF(ISBLANK($B$1),"",IF(ISBLANK(VLOOKUP($B$1&amp;"-"&amp;C29,ชื่อนักเรียน!$A$5:$L$1000,12,FALSE)),"",IF(I29="มส","",IF(I29="ย้าย","",VLOOKUP($B$1&amp;"-"&amp;C29,ชื่อนักเรียน!$A$5:$L$1000,12,FALSE))))),"")</f>
        <v>นางสาวศิลป์ศุภา คุสินธุ์</v>
      </c>
      <c r="I29" s="3" t="str">
        <f>_xlfn.IFNA(IF(ISBLANK(VLOOKUP($B$1&amp;"-"&amp;C29,ชื่อนักเรียน!A29:K1024,9,FALSE)),"",VLOOKUP($B$1&amp;"-"&amp;C29,ชื่อนักเรียน!A29:K1024,9,FALSE)),"")</f>
        <v/>
      </c>
      <c r="J29" s="2" t="str">
        <f t="shared" si="0"/>
        <v>เด็กหญิง</v>
      </c>
      <c r="K29" s="2" t="str" cm="1">
        <f t="array" ref="K29">RIGHT(E29,MIN(LEN(SUBSTITUTE(E29,$S$5:$S$8,""))))</f>
        <v>จรรยพร</v>
      </c>
      <c r="L29" s="2" t="str">
        <f t="shared" si="1"/>
        <v/>
      </c>
      <c r="M29" s="2" t="str">
        <f t="shared" si="2"/>
        <v/>
      </c>
    </row>
    <row r="30" spans="3:13" ht="17.25" customHeight="1">
      <c r="C30" s="32">
        <v>26</v>
      </c>
      <c r="D30" s="34" t="str">
        <f>_xlfn.IFNA(IF(ISBLANK($B$1),"",VLOOKUP($B$1&amp;"-"&amp;C30,ชื่อนักเรียน!A30:H1025,5,FALSE)),"")</f>
        <v>10209</v>
      </c>
      <c r="E30" s="36" t="str">
        <f>_xlfn.IFNA(IF(ISBLANK($B$1),"",VLOOKUP($B$1&amp;"-"&amp;C30,ชื่อนักเรียน!A30:K1025,6,FALSE)),"")</f>
        <v>เด็กหญิงน้ำเพชร</v>
      </c>
      <c r="F30" s="37" t="str">
        <f>_xlfn.IFNA(IF(ISBLANK($B$1),"",VLOOKUP($B$1&amp;"-"&amp;C30,ชื่อนักเรียน!A30:H1025,7,FALSE)),"")</f>
        <v>ป่านริ้ว</v>
      </c>
      <c r="G30" s="70" t="str">
        <f>_xlfn.IFNA(IF(ISBLANK($B$1),"",IF(ISBLANK(VLOOKUP($B$1&amp;"-"&amp;C30,ชื่อนักเรียน!$A$5:$L$1000,11,FALSE)),"",IF(I30="มส","",IF(I30="ย้าย","",VLOOKUP($B$1&amp;"-"&amp;C30,ชื่อนักเรียน!$A$5:$L$1000,11,FALSE))))),"")</f>
        <v>หน้าที่ของฉัน</v>
      </c>
      <c r="H30" s="46" t="str">
        <f>_xlfn.IFNA(IF(ISBLANK($B$1),"",IF(ISBLANK(VLOOKUP($B$1&amp;"-"&amp;C30,ชื่อนักเรียน!$A$5:$L$1000,12,FALSE)),"",IF(I30="มส","",IF(I30="ย้าย","",VLOOKUP($B$1&amp;"-"&amp;C30,ชื่อนักเรียน!$A$5:$L$1000,12,FALSE))))),"")</f>
        <v>นางภัณฑิลา โนนทะขาม</v>
      </c>
      <c r="I30" s="3" t="str">
        <f>_xlfn.IFNA(IF(ISBLANK(VLOOKUP($B$1&amp;"-"&amp;C30,ชื่อนักเรียน!A30:K1025,9,FALSE)),"",VLOOKUP($B$1&amp;"-"&amp;C30,ชื่อนักเรียน!A30:K1025,9,FALSE)),"")</f>
        <v/>
      </c>
      <c r="J30" s="2" t="str">
        <f t="shared" si="0"/>
        <v>เด็กหญิง</v>
      </c>
      <c r="K30" s="2" t="str" cm="1">
        <f t="array" ref="K30">RIGHT(E30,MIN(LEN(SUBSTITUTE(E30,$S$5:$S$8,""))))</f>
        <v>น้ำเพชร</v>
      </c>
      <c r="L30" s="2" t="str">
        <f t="shared" si="1"/>
        <v/>
      </c>
      <c r="M30" s="2" t="str">
        <f t="shared" si="2"/>
        <v/>
      </c>
    </row>
    <row r="31" spans="3:13" ht="17.25" customHeight="1">
      <c r="C31" s="32">
        <v>27</v>
      </c>
      <c r="D31" s="34" t="str">
        <f>_xlfn.IFNA(IF(ISBLANK($B$1),"",VLOOKUP($B$1&amp;"-"&amp;C31,ชื่อนักเรียน!A31:H1026,5,FALSE)),"")</f>
        <v>10210</v>
      </c>
      <c r="E31" s="36" t="str">
        <f>_xlfn.IFNA(IF(ISBLANK($B$1),"",VLOOKUP($B$1&amp;"-"&amp;C31,ชื่อนักเรียน!A31:K1026,6,FALSE)),"")</f>
        <v>เด็กหญิงพิชญาภัค</v>
      </c>
      <c r="F31" s="37" t="str">
        <f>_xlfn.IFNA(IF(ISBLANK($B$1),"",VLOOKUP($B$1&amp;"-"&amp;C31,ชื่อนักเรียน!A31:H1026,7,FALSE)),"")</f>
        <v>ฉิมมา</v>
      </c>
      <c r="G31" s="70" t="str">
        <f>_xlfn.IFNA(IF(ISBLANK($B$1),"",IF(ISBLANK(VLOOKUP($B$1&amp;"-"&amp;C31,ชื่อนักเรียน!$A$5:$L$1000,11,FALSE)),"",IF(I31="มส","",IF(I31="ย้าย","",VLOOKUP($B$1&amp;"-"&amp;C31,ชื่อนักเรียน!$A$5:$L$1000,11,FALSE))))),"")</f>
        <v>ศิลปะ (จิตรกรรม) 4</v>
      </c>
      <c r="H31" s="46" t="str">
        <f>_xlfn.IFNA(IF(ISBLANK($B$1),"",IF(ISBLANK(VLOOKUP($B$1&amp;"-"&amp;C31,ชื่อนักเรียน!$A$5:$L$1000,12,FALSE)),"",IF(I31="มส","",IF(I31="ย้าย","",VLOOKUP($B$1&amp;"-"&amp;C31,ชื่อนักเรียน!$A$5:$L$1000,12,FALSE))))),"")</f>
        <v>นางสาวศิลป์ศุภา คุสินธุ์</v>
      </c>
      <c r="I31" s="3" t="str">
        <f>_xlfn.IFNA(IF(ISBLANK(VLOOKUP($B$1&amp;"-"&amp;C31,ชื่อนักเรียน!A31:K1026,9,FALSE)),"",VLOOKUP($B$1&amp;"-"&amp;C31,ชื่อนักเรียน!A31:K1026,9,FALSE)),"")</f>
        <v/>
      </c>
      <c r="J31" s="2" t="str">
        <f t="shared" si="0"/>
        <v>เด็กหญิง</v>
      </c>
      <c r="K31" s="2" t="str" cm="1">
        <f t="array" ref="K31">RIGHT(E31,MIN(LEN(SUBSTITUTE(E31,$S$5:$S$8,""))))</f>
        <v>พิชญาภัค</v>
      </c>
      <c r="L31" s="2" t="str">
        <f t="shared" si="1"/>
        <v/>
      </c>
      <c r="M31" s="2" t="str">
        <f t="shared" si="2"/>
        <v/>
      </c>
    </row>
    <row r="32" spans="3:13" ht="17.25" customHeight="1">
      <c r="C32" s="32">
        <v>28</v>
      </c>
      <c r="D32" s="34" t="str">
        <f>_xlfn.IFNA(IF(ISBLANK($B$1),"",VLOOKUP($B$1&amp;"-"&amp;C32,ชื่อนักเรียน!A32:H1027,5,FALSE)),"")</f>
        <v>10211</v>
      </c>
      <c r="E32" s="36" t="str">
        <f>_xlfn.IFNA(IF(ISBLANK($B$1),"",VLOOKUP($B$1&amp;"-"&amp;C32,ชื่อนักเรียน!A32:K1027,6,FALSE)),"")</f>
        <v>เด็กหญิงสุรชวดี</v>
      </c>
      <c r="F32" s="37" t="str">
        <f>_xlfn.IFNA(IF(ISBLANK($B$1),"",VLOOKUP($B$1&amp;"-"&amp;C32,ชื่อนักเรียน!A32:H1027,7,FALSE)),"")</f>
        <v xml:space="preserve">โตประกอบ      </v>
      </c>
      <c r="G32" s="70" t="str">
        <f>_xlfn.IFNA(IF(ISBLANK($B$1),"",IF(ISBLANK(VLOOKUP($B$1&amp;"-"&amp;C32,ชื่อนักเรียน!$A$5:$L$1000,11,FALSE)),"",IF(I32="มส","",IF(I32="ย้าย","",VLOOKUP($B$1&amp;"-"&amp;C32,ชื่อนักเรียน!$A$5:$L$1000,11,FALSE))))),"")</f>
        <v>ศิลปะ (จิตรกรรม) 4</v>
      </c>
      <c r="H32" s="46" t="str">
        <f>_xlfn.IFNA(IF(ISBLANK($B$1),"",IF(ISBLANK(VLOOKUP($B$1&amp;"-"&amp;C32,ชื่อนักเรียน!$A$5:$L$1000,12,FALSE)),"",IF(I32="มส","",IF(I32="ย้าย","",VLOOKUP($B$1&amp;"-"&amp;C32,ชื่อนักเรียน!$A$5:$L$1000,12,FALSE))))),"")</f>
        <v>นางสาวศิลป์ศุภา คุสินธุ์</v>
      </c>
      <c r="I32" s="3" t="str">
        <f>_xlfn.IFNA(IF(ISBLANK(VLOOKUP($B$1&amp;"-"&amp;C32,ชื่อนักเรียน!A32:K1027,9,FALSE)),"",VLOOKUP($B$1&amp;"-"&amp;C32,ชื่อนักเรียน!A32:K1027,9,FALSE)),"")</f>
        <v/>
      </c>
      <c r="J32" s="2" t="str">
        <f t="shared" si="0"/>
        <v>เด็กหญิง</v>
      </c>
      <c r="K32" s="2" t="str" cm="1">
        <f t="array" ref="K32">RIGHT(E32,MIN(LEN(SUBSTITUTE(E32,$S$5:$S$8,""))))</f>
        <v>สุรชวดี</v>
      </c>
      <c r="L32" s="2" t="str">
        <f t="shared" si="1"/>
        <v/>
      </c>
      <c r="M32" s="2" t="str">
        <f t="shared" si="2"/>
        <v/>
      </c>
    </row>
    <row r="33" spans="3:17" ht="17.25" customHeight="1">
      <c r="C33" s="32">
        <v>29</v>
      </c>
      <c r="D33" s="34" t="str">
        <f>_xlfn.IFNA(IF(ISBLANK($B$1),"",VLOOKUP($B$1&amp;"-"&amp;C33,ชื่อนักเรียน!A33:H1028,5,FALSE)),"")</f>
        <v>10212</v>
      </c>
      <c r="E33" s="36" t="str">
        <f>_xlfn.IFNA(IF(ISBLANK($B$1),"",VLOOKUP($B$1&amp;"-"&amp;C33,ชื่อนักเรียน!A33:K1028,6,FALSE)),"")</f>
        <v xml:space="preserve">เด็กหญิงพิมพ์นารา </v>
      </c>
      <c r="F33" s="37" t="str">
        <f>_xlfn.IFNA(IF(ISBLANK($B$1),"",VLOOKUP($B$1&amp;"-"&amp;C33,ชื่อนักเรียน!A33:H1028,7,FALSE)),"")</f>
        <v>ศรีอำไพวิวัฒน์</v>
      </c>
      <c r="G33" s="70" t="str">
        <f>_xlfn.IFNA(IF(ISBLANK($B$1),"",IF(ISBLANK(VLOOKUP($B$1&amp;"-"&amp;C33,ชื่อนักเรียน!$A$5:$L$1000,11,FALSE)),"",IF(I33="มส","",IF(I33="ย้าย","",VLOOKUP($B$1&amp;"-"&amp;C33,ชื่อนักเรียน!$A$5:$L$1000,11,FALSE))))),"")</f>
        <v>ศิลปะ (จิตรกรรม) 4</v>
      </c>
      <c r="H33" s="46" t="str">
        <f>_xlfn.IFNA(IF(ISBLANK($B$1),"",IF(ISBLANK(VLOOKUP($B$1&amp;"-"&amp;C33,ชื่อนักเรียน!$A$5:$L$1000,12,FALSE)),"",IF(I33="มส","",IF(I33="ย้าย","",VLOOKUP($B$1&amp;"-"&amp;C33,ชื่อนักเรียน!$A$5:$L$1000,12,FALSE))))),"")</f>
        <v>นางสาวศิลป์ศุภา คุสินธุ์</v>
      </c>
      <c r="I33" s="3" t="str">
        <f>_xlfn.IFNA(IF(ISBLANK(VLOOKUP($B$1&amp;"-"&amp;C33,ชื่อนักเรียน!A33:K1028,9,FALSE)),"",VLOOKUP($B$1&amp;"-"&amp;C33,ชื่อนักเรียน!A33:K1028,9,FALSE)),"")</f>
        <v/>
      </c>
      <c r="J33" s="2" t="str">
        <f t="shared" si="0"/>
        <v>เด็กหญิง</v>
      </c>
      <c r="K33" s="2" t="str" cm="1">
        <f t="array" ref="K33">RIGHT(E33,MIN(LEN(SUBSTITUTE(E33,$S$5:$S$8,""))))</f>
        <v xml:space="preserve">พิมพ์นารา </v>
      </c>
      <c r="L33" s="2" t="str">
        <f t="shared" si="1"/>
        <v/>
      </c>
      <c r="M33" s="2" t="str">
        <f t="shared" si="2"/>
        <v/>
      </c>
    </row>
    <row r="34" spans="3:17" ht="17.25" customHeight="1">
      <c r="C34" s="32">
        <v>30</v>
      </c>
      <c r="D34" s="34" t="str">
        <f>_xlfn.IFNA(IF(ISBLANK($B$1),"",VLOOKUP($B$1&amp;"-"&amp;C34,ชื่อนักเรียน!A34:H1029,5,FALSE)),"")</f>
        <v>10214</v>
      </c>
      <c r="E34" s="36" t="str">
        <f>_xlfn.IFNA(IF(ISBLANK($B$1),"",VLOOKUP($B$1&amp;"-"&amp;C34,ชื่อนักเรียน!A34:K1029,6,FALSE)),"")</f>
        <v>เด็กหญิงอักษราภัค</v>
      </c>
      <c r="F34" s="37" t="str">
        <f>_xlfn.IFNA(IF(ISBLANK($B$1),"",VLOOKUP($B$1&amp;"-"&amp;C34,ชื่อนักเรียน!A34:H1029,7,FALSE)),"")</f>
        <v>สุขเอี่ยม</v>
      </c>
      <c r="G34" s="70" t="str">
        <f>_xlfn.IFNA(IF(ISBLANK($B$1),"",IF(ISBLANK(VLOOKUP($B$1&amp;"-"&amp;C34,ชื่อนักเรียน!$A$5:$L$1000,11,FALSE)),"",IF(I34="มส","",IF(I34="ย้าย","",VLOOKUP($B$1&amp;"-"&amp;C34,ชื่อนักเรียน!$A$5:$L$1000,11,FALSE))))),"")</f>
        <v>ศิลปะกระดาษ</v>
      </c>
      <c r="H34" s="46" t="str">
        <f>_xlfn.IFNA(IF(ISBLANK($B$1),"",IF(ISBLANK(VLOOKUP($B$1&amp;"-"&amp;C34,ชื่อนักเรียน!$A$5:$L$1000,12,FALSE)),"",IF(I34="มส","",IF(I34="ย้าย","",VLOOKUP($B$1&amp;"-"&amp;C34,ชื่อนักเรียน!$A$5:$L$1000,12,FALSE))))),"")</f>
        <v>นายวสันต์ แสงรัตนกุล</v>
      </c>
      <c r="I34" s="3" t="str">
        <f>_xlfn.IFNA(IF(ISBLANK(VLOOKUP($B$1&amp;"-"&amp;C34,ชื่อนักเรียน!A34:K1029,9,FALSE)),"",VLOOKUP($B$1&amp;"-"&amp;C34,ชื่อนักเรียน!A34:K1029,9,FALSE)),"")</f>
        <v/>
      </c>
      <c r="J34" s="2" t="str">
        <f t="shared" si="0"/>
        <v>เด็กหญิง</v>
      </c>
      <c r="K34" s="2" t="str" cm="1">
        <f t="array" ref="K34">RIGHT(E34,MIN(LEN(SUBSTITUTE(E34,$S$5:$S$8,""))))</f>
        <v>อักษราภัค</v>
      </c>
      <c r="L34" s="2" t="str">
        <f t="shared" si="1"/>
        <v/>
      </c>
      <c r="M34" s="2" t="str">
        <f t="shared" si="2"/>
        <v/>
      </c>
    </row>
    <row r="35" spans="3:17" ht="17.25" customHeight="1">
      <c r="C35" s="32">
        <v>31</v>
      </c>
      <c r="D35" s="34" t="str">
        <f>_xlfn.IFNA(IF(ISBLANK($B$1),"",VLOOKUP($B$1&amp;"-"&amp;C35,ชื่อนักเรียน!A35:H1030,5,FALSE)),"")</f>
        <v>10217</v>
      </c>
      <c r="E35" s="36" t="str">
        <f>_xlfn.IFNA(IF(ISBLANK($B$1),"",VLOOKUP($B$1&amp;"-"&amp;C35,ชื่อนักเรียน!A35:K1030,6,FALSE)),"")</f>
        <v>เด็กหญิงณัฐณิชา</v>
      </c>
      <c r="F35" s="37" t="str">
        <f>_xlfn.IFNA(IF(ISBLANK($B$1),"",VLOOKUP($B$1&amp;"-"&amp;C35,ชื่อนักเรียน!A35:H1030,7,FALSE)),"")</f>
        <v>ยะปัญญา</v>
      </c>
      <c r="G35" s="70" t="str">
        <f>_xlfn.IFNA(IF(ISBLANK($B$1),"",IF(ISBLANK(VLOOKUP($B$1&amp;"-"&amp;C35,ชื่อนักเรียน!$A$5:$L$1000,11,FALSE)),"",IF(I35="มส","",IF(I35="ย้าย","",VLOOKUP($B$1&amp;"-"&amp;C35,ชื่อนักเรียน!$A$5:$L$1000,11,FALSE))))),"")</f>
        <v>ศิลปะ (จิตรกรรม) 4</v>
      </c>
      <c r="H35" s="46" t="str">
        <f>_xlfn.IFNA(IF(ISBLANK($B$1),"",IF(ISBLANK(VLOOKUP($B$1&amp;"-"&amp;C35,ชื่อนักเรียน!$A$5:$L$1000,12,FALSE)),"",IF(I35="มส","",IF(I35="ย้าย","",VLOOKUP($B$1&amp;"-"&amp;C35,ชื่อนักเรียน!$A$5:$L$1000,12,FALSE))))),"")</f>
        <v>นางสาวศิลป์ศุภา คุสินธุ์</v>
      </c>
      <c r="I35" s="3" t="str">
        <f>_xlfn.IFNA(IF(ISBLANK(VLOOKUP($B$1&amp;"-"&amp;C35,ชื่อนักเรียน!A35:K1030,9,FALSE)),"",VLOOKUP($B$1&amp;"-"&amp;C35,ชื่อนักเรียน!A35:K1030,9,FALSE)),"")</f>
        <v/>
      </c>
      <c r="J35" s="2" t="str">
        <f t="shared" si="0"/>
        <v>เด็กหญิง</v>
      </c>
      <c r="K35" s="2" t="str" cm="1">
        <f t="array" ref="K35">RIGHT(E35,MIN(LEN(SUBSTITUTE(E35,$S$5:$S$8,""))))</f>
        <v>ณัฐณิชา</v>
      </c>
      <c r="L35" s="2" t="str">
        <f t="shared" si="1"/>
        <v/>
      </c>
      <c r="M35" s="2" t="str">
        <f t="shared" si="2"/>
        <v/>
      </c>
    </row>
    <row r="36" spans="3:17" ht="17.25" customHeight="1">
      <c r="C36" s="32">
        <v>32</v>
      </c>
      <c r="D36" s="34" t="str">
        <f>_xlfn.IFNA(IF(ISBLANK($B$1),"",VLOOKUP($B$1&amp;"-"&amp;C36,ชื่อนักเรียน!A36:H1031,5,FALSE)),"")</f>
        <v>10219</v>
      </c>
      <c r="E36" s="36" t="str">
        <f>_xlfn.IFNA(IF(ISBLANK($B$1),"",VLOOKUP($B$1&amp;"-"&amp;C36,ชื่อนักเรียน!A36:K1031,6,FALSE)),"")</f>
        <v>เด็กหญิงปวีรัช</v>
      </c>
      <c r="F36" s="37" t="str">
        <f>_xlfn.IFNA(IF(ISBLANK($B$1),"",VLOOKUP($B$1&amp;"-"&amp;C36,ชื่อนักเรียน!A36:H1031,7,FALSE)),"")</f>
        <v>ภัทรดำรงศรี</v>
      </c>
      <c r="G36" s="70" t="str">
        <f>_xlfn.IFNA(IF(ISBLANK($B$1),"",IF(ISBLANK(VLOOKUP($B$1&amp;"-"&amp;C36,ชื่อนักเรียน!$A$5:$L$1000,11,FALSE)),"",IF(I36="มส","",IF(I36="ย้าย","",VLOOKUP($B$1&amp;"-"&amp;C36,ชื่อนักเรียน!$A$5:$L$1000,11,FALSE))))),"")</f>
        <v>ศิลปะกระดาษ</v>
      </c>
      <c r="H36" s="46" t="str">
        <f>_xlfn.IFNA(IF(ISBLANK($B$1),"",IF(ISBLANK(VLOOKUP($B$1&amp;"-"&amp;C36,ชื่อนักเรียน!$A$5:$L$1000,12,FALSE)),"",IF(I36="มส","",IF(I36="ย้าย","",VLOOKUP($B$1&amp;"-"&amp;C36,ชื่อนักเรียน!$A$5:$L$1000,12,FALSE))))),"")</f>
        <v>นายวสันต์ แสงรัตนกุล</v>
      </c>
      <c r="I36" s="3" t="str">
        <f>_xlfn.IFNA(IF(ISBLANK(VLOOKUP($B$1&amp;"-"&amp;C36,ชื่อนักเรียน!A36:K1031,9,FALSE)),"",VLOOKUP($B$1&amp;"-"&amp;C36,ชื่อนักเรียน!A36:K1031,9,FALSE)),"")</f>
        <v/>
      </c>
      <c r="J36" s="2" t="str">
        <f t="shared" si="0"/>
        <v>เด็กหญิง</v>
      </c>
      <c r="K36" s="2" t="str" cm="1">
        <f t="array" ref="K36">RIGHT(E36,MIN(LEN(SUBSTITUTE(E36,$S$5:$S$8,""))))</f>
        <v>ปวีรัช</v>
      </c>
      <c r="L36" s="2" t="str">
        <f t="shared" si="1"/>
        <v/>
      </c>
      <c r="M36" s="2" t="str">
        <f t="shared" si="2"/>
        <v/>
      </c>
    </row>
    <row r="37" spans="3:17" ht="17.25" customHeight="1">
      <c r="C37" s="32">
        <v>33</v>
      </c>
      <c r="D37" s="34" t="str">
        <f>_xlfn.IFNA(IF(ISBLANK($B$1),"",VLOOKUP($B$1&amp;"-"&amp;C37,ชื่อนักเรียน!A37:H1032,5,FALSE)),"")</f>
        <v>10220</v>
      </c>
      <c r="E37" s="36" t="str">
        <f>_xlfn.IFNA(IF(ISBLANK($B$1),"",VLOOKUP($B$1&amp;"-"&amp;C37,ชื่อนักเรียน!A37:K1032,6,FALSE)),"")</f>
        <v>เด็กหญิงเพชรฟ้า</v>
      </c>
      <c r="F37" s="37" t="str">
        <f>_xlfn.IFNA(IF(ISBLANK($B$1),"",VLOOKUP($B$1&amp;"-"&amp;C37,ชื่อนักเรียน!A37:H1032,7,FALSE)),"")</f>
        <v>รัศมีฉาย</v>
      </c>
      <c r="G37" s="70" t="str">
        <f>_xlfn.IFNA(IF(ISBLANK($B$1),"",IF(ISBLANK(VLOOKUP($B$1&amp;"-"&amp;C37,ชื่อนักเรียน!$A$5:$L$1000,11,FALSE)),"",IF(I37="มส","",IF(I37="ย้าย","",VLOOKUP($B$1&amp;"-"&amp;C37,ชื่อนักเรียน!$A$5:$L$1000,11,FALSE))))),"")</f>
        <v>หน้าที่ของฉัน</v>
      </c>
      <c r="H37" s="46" t="str">
        <f>_xlfn.IFNA(IF(ISBLANK($B$1),"",IF(ISBLANK(VLOOKUP($B$1&amp;"-"&amp;C37,ชื่อนักเรียน!$A$5:$L$1000,12,FALSE)),"",IF(I37="มส","",IF(I37="ย้าย","",VLOOKUP($B$1&amp;"-"&amp;C37,ชื่อนักเรียน!$A$5:$L$1000,12,FALSE))))),"")</f>
        <v>นางภัณฑิลา โนนทะขาม</v>
      </c>
      <c r="I37" s="3" t="str">
        <f>_xlfn.IFNA(IF(ISBLANK(VLOOKUP($B$1&amp;"-"&amp;C37,ชื่อนักเรียน!A37:K1032,9,FALSE)),"",VLOOKUP($B$1&amp;"-"&amp;C37,ชื่อนักเรียน!A37:K1032,9,FALSE)),"")</f>
        <v/>
      </c>
      <c r="J37" s="2" t="str">
        <f t="shared" si="0"/>
        <v>เด็กหญิง</v>
      </c>
      <c r="K37" s="2" t="str" cm="1">
        <f t="array" ref="K37">RIGHT(E37,MIN(LEN(SUBSTITUTE(E37,$S$5:$S$8,""))))</f>
        <v>เพชรฟ้า</v>
      </c>
      <c r="L37" s="2" t="str">
        <f t="shared" si="1"/>
        <v/>
      </c>
      <c r="M37" s="2" t="str">
        <f t="shared" si="2"/>
        <v/>
      </c>
    </row>
    <row r="38" spans="3:17" ht="17.25" customHeight="1">
      <c r="C38" s="32">
        <v>34</v>
      </c>
      <c r="D38" s="34" t="str">
        <f>_xlfn.IFNA(IF(ISBLANK($B$1),"",VLOOKUP($B$1&amp;"-"&amp;C38,ชื่อนักเรียน!A38:H1033,5,FALSE)),"")</f>
        <v>10657</v>
      </c>
      <c r="E38" s="36" t="str">
        <f>_xlfn.IFNA(IF(ISBLANK($B$1),"",VLOOKUP($B$1&amp;"-"&amp;C38,ชื่อนักเรียน!A38:K1033,6,FALSE)),"")</f>
        <v>เด็กหญิงศิรภัสสร</v>
      </c>
      <c r="F38" s="37" t="str">
        <f>_xlfn.IFNA(IF(ISBLANK($B$1),"",VLOOKUP($B$1&amp;"-"&amp;C38,ชื่อนักเรียน!A38:H1033,7,FALSE)),"")</f>
        <v>สร้อยกุดเรือ</v>
      </c>
      <c r="G38" s="70" t="str">
        <f>_xlfn.IFNA(IF(ISBLANK($B$1),"",IF(ISBLANK(VLOOKUP($B$1&amp;"-"&amp;C38,ชื่อนักเรียน!$A$5:$L$1000,11,FALSE)),"",IF(I38="มส","",IF(I38="ย้าย","",VLOOKUP($B$1&amp;"-"&amp;C38,ชื่อนักเรียน!$A$5:$L$1000,11,FALSE))))),"")</f>
        <v>หน้าที่ของฉัน</v>
      </c>
      <c r="H38" s="46" t="str">
        <f>_xlfn.IFNA(IF(ISBLANK($B$1),"",IF(ISBLANK(VLOOKUP($B$1&amp;"-"&amp;C38,ชื่อนักเรียน!$A$5:$L$1000,12,FALSE)),"",IF(I38="มส","",IF(I38="ย้าย","",VLOOKUP($B$1&amp;"-"&amp;C38,ชื่อนักเรียน!$A$5:$L$1000,12,FALSE))))),"")</f>
        <v>นางภัณฑิลา โนนทะขาม</v>
      </c>
      <c r="I38" s="3" t="str">
        <f>_xlfn.IFNA(IF(ISBLANK(VLOOKUP($B$1&amp;"-"&amp;C38,ชื่อนักเรียน!A38:K1033,9,FALSE)),"",VLOOKUP($B$1&amp;"-"&amp;C38,ชื่อนักเรียน!A38:K1033,9,FALSE)),"")</f>
        <v/>
      </c>
      <c r="J38" s="2" t="str">
        <f t="shared" si="0"/>
        <v>เด็กหญิง</v>
      </c>
      <c r="K38" s="2" t="str" cm="1">
        <f t="array" ref="K38">RIGHT(E38,MIN(LEN(SUBSTITUTE(E38,$S$5:$S$8,""))))</f>
        <v>ศิรภัสสร</v>
      </c>
      <c r="L38" s="2" t="str">
        <f t="shared" si="1"/>
        <v/>
      </c>
      <c r="M38" s="2" t="str">
        <f t="shared" si="2"/>
        <v/>
      </c>
    </row>
    <row r="39" spans="3:17" ht="17.25" customHeight="1">
      <c r="C39" s="32">
        <v>35</v>
      </c>
      <c r="D39" s="34" t="str">
        <f>_xlfn.IFNA(IF(ISBLANK($B$1),"",VLOOKUP($B$1&amp;"-"&amp;C39,ชื่อนักเรียน!A39:H1034,5,FALSE)),"")</f>
        <v>10738</v>
      </c>
      <c r="E39" s="36" t="str">
        <f>_xlfn.IFNA(IF(ISBLANK($B$1),"",VLOOKUP($B$1&amp;"-"&amp;C39,ชื่อนักเรียน!A39:K1034,6,FALSE)),"")</f>
        <v>เด็กหญิงเลิศหล้า</v>
      </c>
      <c r="F39" s="37" t="str">
        <f>_xlfn.IFNA(IF(ISBLANK($B$1),"",VLOOKUP($B$1&amp;"-"&amp;C39,ชื่อนักเรียน!A39:H1034,7,FALSE)),"")</f>
        <v>รัตนพร</v>
      </c>
      <c r="G39" s="70" t="str">
        <f>_xlfn.IFNA(IF(ISBLANK($B$1),"",IF(ISBLANK(VLOOKUP($B$1&amp;"-"&amp;C39,ชื่อนักเรียน!$A$5:$L$1000,11,FALSE)),"",IF(I39="มส","",IF(I39="ย้าย","",VLOOKUP($B$1&amp;"-"&amp;C39,ชื่อนักเรียน!$A$5:$L$1000,11,FALSE))))),"")</f>
        <v>ศิลปะ (จิตรกรรม) 4</v>
      </c>
      <c r="H39" s="46" t="str">
        <f>_xlfn.IFNA(IF(ISBLANK($B$1),"",IF(ISBLANK(VLOOKUP($B$1&amp;"-"&amp;C39,ชื่อนักเรียน!$A$5:$L$1000,12,FALSE)),"",IF(I39="มส","",IF(I39="ย้าย","",VLOOKUP($B$1&amp;"-"&amp;C39,ชื่อนักเรียน!$A$5:$L$1000,12,FALSE))))),"")</f>
        <v>นางสาวศิลป์ศุภา คุสินธุ์</v>
      </c>
      <c r="I39" s="3" t="str">
        <f>_xlfn.IFNA(IF(ISBLANK(VLOOKUP($B$1&amp;"-"&amp;C39,ชื่อนักเรียน!A39:K1034,9,FALSE)),"",VLOOKUP($B$1&amp;"-"&amp;C39,ชื่อนักเรียน!A39:K1034,9,FALSE)),"")</f>
        <v/>
      </c>
      <c r="J39" s="2" t="str">
        <f t="shared" si="0"/>
        <v>เด็กหญิง</v>
      </c>
      <c r="K39" s="2" t="str" cm="1">
        <f t="array" ref="K39">RIGHT(E39,MIN(LEN(SUBSTITUTE(E39,$S$5:$S$8,""))))</f>
        <v>เลิศหล้า</v>
      </c>
      <c r="L39" s="2" t="str">
        <f t="shared" si="1"/>
        <v/>
      </c>
      <c r="M39" s="2" t="str">
        <f t="shared" si="2"/>
        <v/>
      </c>
    </row>
    <row r="40" spans="3:17" ht="17.25" customHeight="1">
      <c r="C40" s="32">
        <v>36</v>
      </c>
      <c r="D40" s="34" t="str">
        <f>_xlfn.IFNA(IF(ISBLANK($B$1),"",VLOOKUP($B$1&amp;"-"&amp;C40,ชื่อนักเรียน!A40:H1035,5,FALSE)),"")</f>
        <v/>
      </c>
      <c r="E40" s="36" t="str">
        <f>_xlfn.IFNA(IF(ISBLANK($B$1),"",VLOOKUP($B$1&amp;"-"&amp;C40,ชื่อนักเรียน!A40:K1035,6,FALSE)),"")</f>
        <v/>
      </c>
      <c r="F40" s="37" t="str">
        <f>_xlfn.IFNA(IF(ISBLANK($B$1),"",VLOOKUP($B$1&amp;"-"&amp;C40,ชื่อนักเรียน!A40:H1035,7,FALSE)),"")</f>
        <v/>
      </c>
      <c r="G40" s="70" t="str">
        <f>_xlfn.IFNA(IF(ISBLANK($B$1),"",IF(ISBLANK(VLOOKUP($B$1&amp;"-"&amp;C40,ชื่อนักเรียน!$A$5:$L$1000,11,FALSE)),"",IF(I40="มส","",IF(I40="ย้าย","",VLOOKUP($B$1&amp;"-"&amp;C40,ชื่อนักเรียน!$A$5:$L$1000,11,FALSE))))),"")</f>
        <v/>
      </c>
      <c r="H40" s="46" t="str">
        <f>_xlfn.IFNA(IF(ISBLANK($B$1),"",IF(ISBLANK(VLOOKUP($B$1&amp;"-"&amp;C40,ชื่อนักเรียน!$A$5:$L$1000,12,FALSE)),"",IF(I40="มส","",IF(I40="ย้าย","",VLOOKUP($B$1&amp;"-"&amp;C40,ชื่อนักเรียน!$A$5:$L$1000,12,FALSE))))),"")</f>
        <v/>
      </c>
      <c r="I40" s="3" t="str">
        <f>_xlfn.IFNA(IF(ISBLANK(VLOOKUP($B$1&amp;"-"&amp;C40,ชื่อนักเรียน!A40:K1035,9,FALSE)),"",VLOOKUP($B$1&amp;"-"&amp;C40,ชื่อนักเรียน!A40:K1035,9,FALSE)),"")</f>
        <v/>
      </c>
      <c r="J40" s="2" t="str">
        <f t="shared" si="0"/>
        <v/>
      </c>
      <c r="K40" s="2" t="str" cm="1">
        <f t="array" ref="K40">RIGHT(E40,MIN(LEN(SUBSTITUTE(E40,$S$5:$S$8,""))))</f>
        <v/>
      </c>
      <c r="L40" s="2" t="str">
        <f t="shared" si="1"/>
        <v/>
      </c>
      <c r="M40" s="2" t="str">
        <f t="shared" si="2"/>
        <v/>
      </c>
    </row>
    <row r="41" spans="3:17" ht="17.25" customHeight="1">
      <c r="C41" s="32">
        <v>37</v>
      </c>
      <c r="D41" s="34" t="str">
        <f>_xlfn.IFNA(IF(ISBLANK($B$1),"",VLOOKUP($B$1&amp;"-"&amp;C41,ชื่อนักเรียน!A41:H1036,5,FALSE)),"")</f>
        <v/>
      </c>
      <c r="E41" s="36" t="str">
        <f>_xlfn.IFNA(IF(ISBLANK($B$1),"",VLOOKUP($B$1&amp;"-"&amp;C41,ชื่อนักเรียน!A41:K1036,6,FALSE)),"")</f>
        <v/>
      </c>
      <c r="F41" s="37" t="str">
        <f>_xlfn.IFNA(IF(ISBLANK($B$1),"",VLOOKUP($B$1&amp;"-"&amp;C41,ชื่อนักเรียน!A41:H1036,7,FALSE)),"")</f>
        <v/>
      </c>
      <c r="G41" s="70" t="str">
        <f>_xlfn.IFNA(IF(ISBLANK($B$1),"",IF(ISBLANK(VLOOKUP($B$1&amp;"-"&amp;C41,ชื่อนักเรียน!$A$5:$L$1000,11,FALSE)),"",IF(I41="มส","",IF(I41="ย้าย","",VLOOKUP($B$1&amp;"-"&amp;C41,ชื่อนักเรียน!$A$5:$L$1000,11,FALSE))))),"")</f>
        <v/>
      </c>
      <c r="H41" s="46" t="str">
        <f>_xlfn.IFNA(IF(ISBLANK($B$1),"",IF(ISBLANK(VLOOKUP($B$1&amp;"-"&amp;C41,ชื่อนักเรียน!$A$5:$L$1000,12,FALSE)),"",IF(I41="มส","",IF(I41="ย้าย","",VLOOKUP($B$1&amp;"-"&amp;C41,ชื่อนักเรียน!$A$5:$L$1000,12,FALSE))))),"")</f>
        <v/>
      </c>
      <c r="I41" s="3" t="str">
        <f>_xlfn.IFNA(IF(ISBLANK(VLOOKUP($B$1&amp;"-"&amp;C41,ชื่อนักเรียน!A41:K1036,9,FALSE)),"",VLOOKUP($B$1&amp;"-"&amp;C41,ชื่อนักเรียน!A41:K1036,9,FALSE)),"")</f>
        <v/>
      </c>
      <c r="J41" s="2" t="str">
        <f t="shared" si="0"/>
        <v/>
      </c>
      <c r="K41" s="2" t="str" cm="1">
        <f t="array" ref="K41">RIGHT(E41,MIN(LEN(SUBSTITUTE(E41,$S$5:$S$8,""))))</f>
        <v/>
      </c>
      <c r="L41" s="2" t="str">
        <f t="shared" si="1"/>
        <v/>
      </c>
      <c r="M41" s="2" t="str">
        <f t="shared" si="2"/>
        <v/>
      </c>
    </row>
    <row r="42" spans="3:17" ht="17.25" customHeight="1">
      <c r="C42" s="32">
        <v>38</v>
      </c>
      <c r="D42" s="34" t="str">
        <f>_xlfn.IFNA(IF(ISBLANK($B$1),"",VLOOKUP($B$1&amp;"-"&amp;C42,ชื่อนักเรียน!A42:H1037,5,FALSE)),"")</f>
        <v/>
      </c>
      <c r="E42" s="36" t="str">
        <f>_xlfn.IFNA(IF(ISBLANK($B$1),"",VLOOKUP($B$1&amp;"-"&amp;C42,ชื่อนักเรียน!A42:K1037,6,FALSE)),"")</f>
        <v/>
      </c>
      <c r="F42" s="37" t="str">
        <f>_xlfn.IFNA(IF(ISBLANK($B$1),"",VLOOKUP($B$1&amp;"-"&amp;C42,ชื่อนักเรียน!A42:H1037,7,FALSE)),"")</f>
        <v/>
      </c>
      <c r="G42" s="70" t="str">
        <f>_xlfn.IFNA(IF(ISBLANK($B$1),"",IF(ISBLANK(VLOOKUP($B$1&amp;"-"&amp;C42,ชื่อนักเรียน!$A$5:$L$1000,11,FALSE)),"",IF(I42="มส","",IF(I42="ย้าย","",VLOOKUP($B$1&amp;"-"&amp;C42,ชื่อนักเรียน!$A$5:$L$1000,11,FALSE))))),"")</f>
        <v/>
      </c>
      <c r="H42" s="46" t="str">
        <f>_xlfn.IFNA(IF(ISBLANK($B$1),"",IF(ISBLANK(VLOOKUP($B$1&amp;"-"&amp;C42,ชื่อนักเรียน!$A$5:$L$1000,12,FALSE)),"",IF(I42="มส","",IF(I42="ย้าย","",VLOOKUP($B$1&amp;"-"&amp;C42,ชื่อนักเรียน!$A$5:$L$1000,12,FALSE))))),"")</f>
        <v/>
      </c>
      <c r="I42" s="3" t="str">
        <f>_xlfn.IFNA(IF(ISBLANK(VLOOKUP($B$1&amp;"-"&amp;C42,ชื่อนักเรียน!A42:K1037,9,FALSE)),"",VLOOKUP($B$1&amp;"-"&amp;C42,ชื่อนักเรียน!A42:K1037,9,FALSE)),"")</f>
        <v/>
      </c>
      <c r="J42" s="2" t="str">
        <f t="shared" si="0"/>
        <v/>
      </c>
      <c r="K42" s="2" t="str" cm="1">
        <f t="array" ref="K42">RIGHT(E42,MIN(LEN(SUBSTITUTE(E42,$S$5:$S$8,""))))</f>
        <v/>
      </c>
      <c r="L42" s="2" t="str">
        <f t="shared" si="1"/>
        <v/>
      </c>
      <c r="M42" s="2" t="str">
        <f t="shared" si="2"/>
        <v/>
      </c>
    </row>
    <row r="43" spans="3:17" ht="17.25" customHeight="1">
      <c r="C43" s="32">
        <v>39</v>
      </c>
      <c r="D43" s="34" t="str">
        <f>_xlfn.IFNA(IF(ISBLANK($B$1),"",VLOOKUP($B$1&amp;"-"&amp;C43,ชื่อนักเรียน!A43:H1038,5,FALSE)),"")</f>
        <v/>
      </c>
      <c r="E43" s="36" t="str">
        <f>_xlfn.IFNA(IF(ISBLANK($B$1),"",VLOOKUP($B$1&amp;"-"&amp;C43,ชื่อนักเรียน!A43:K1038,6,FALSE)),"")</f>
        <v/>
      </c>
      <c r="F43" s="37" t="str">
        <f>_xlfn.IFNA(IF(ISBLANK($B$1),"",VLOOKUP($B$1&amp;"-"&amp;C43,ชื่อนักเรียน!A43:H1038,7,FALSE)),"")</f>
        <v/>
      </c>
      <c r="G43" s="70" t="str">
        <f>_xlfn.IFNA(IF(ISBLANK($B$1),"",IF(ISBLANK(VLOOKUP($B$1&amp;"-"&amp;C43,ชื่อนักเรียน!$A$5:$L$1000,11,FALSE)),"",IF(I43="มส","",IF(I43="ย้าย","",VLOOKUP($B$1&amp;"-"&amp;C43,ชื่อนักเรียน!$A$5:$L$1000,11,FALSE))))),"")</f>
        <v/>
      </c>
      <c r="H43" s="46" t="str">
        <f>_xlfn.IFNA(IF(ISBLANK($B$1),"",IF(ISBLANK(VLOOKUP($B$1&amp;"-"&amp;C43,ชื่อนักเรียน!$A$5:$L$1000,12,FALSE)),"",IF(I43="มส","",IF(I43="ย้าย","",VLOOKUP($B$1&amp;"-"&amp;C43,ชื่อนักเรียน!$A$5:$L$1000,12,FALSE))))),"")</f>
        <v/>
      </c>
      <c r="I43" s="3" t="str">
        <f>_xlfn.IFNA(IF(ISBLANK(VLOOKUP($B$1&amp;"-"&amp;C43,ชื่อนักเรียน!A43:K1038,9,FALSE)),"",VLOOKUP($B$1&amp;"-"&amp;C43,ชื่อนักเรียน!A43:K1038,9,FALSE)),"")</f>
        <v/>
      </c>
      <c r="J43" s="2" t="str">
        <f t="shared" si="0"/>
        <v/>
      </c>
      <c r="K43" s="2" t="str" cm="1">
        <f t="array" ref="K43">RIGHT(E43,MIN(LEN(SUBSTITUTE(E43,$S$5:$S$8,""))))</f>
        <v/>
      </c>
      <c r="L43" s="2" t="str">
        <f t="shared" si="1"/>
        <v/>
      </c>
      <c r="M43" s="2" t="str">
        <f t="shared" si="2"/>
        <v/>
      </c>
    </row>
    <row r="44" spans="3:17" ht="17.25" customHeight="1">
      <c r="C44" s="32">
        <v>40</v>
      </c>
      <c r="D44" s="34" t="str">
        <f>_xlfn.IFNA(IF(ISBLANK($B$1),"",VLOOKUP($B$1&amp;"-"&amp;C44,ชื่อนักเรียน!A44:H1039,5,FALSE)),"")</f>
        <v/>
      </c>
      <c r="E44" s="36" t="str">
        <f>_xlfn.IFNA(IF(ISBLANK($B$1),"",VLOOKUP($B$1&amp;"-"&amp;C44,ชื่อนักเรียน!A44:K1039,6,FALSE)),"")</f>
        <v/>
      </c>
      <c r="F44" s="37" t="str">
        <f>_xlfn.IFNA(IF(ISBLANK($B$1),"",VLOOKUP($B$1&amp;"-"&amp;C44,ชื่อนักเรียน!A44:H1039,7,FALSE)),"")</f>
        <v/>
      </c>
      <c r="G44" s="70" t="str">
        <f>_xlfn.IFNA(IF(ISBLANK($B$1),"",IF(ISBLANK(VLOOKUP($B$1&amp;"-"&amp;C44,ชื่อนักเรียน!$A$5:$L$1000,11,FALSE)),"",IF(I44="มส","",IF(I44="ย้าย","",VLOOKUP($B$1&amp;"-"&amp;C44,ชื่อนักเรียน!$A$5:$L$1000,11,FALSE))))),"")</f>
        <v/>
      </c>
      <c r="H44" s="46" t="str">
        <f>_xlfn.IFNA(IF(ISBLANK($B$1),"",IF(ISBLANK(VLOOKUP($B$1&amp;"-"&amp;C44,ชื่อนักเรียน!$A$5:$L$1000,12,FALSE)),"",IF(I44="มส","",IF(I44="ย้าย","",VLOOKUP($B$1&amp;"-"&amp;C44,ชื่อนักเรียน!$A$5:$L$1000,12,FALSE))))),"")</f>
        <v/>
      </c>
      <c r="I44" s="3" t="str">
        <f>_xlfn.IFNA(IF(ISBLANK(VLOOKUP($B$1&amp;"-"&amp;C44,ชื่อนักเรียน!A44:K1039,9,FALSE)),"",VLOOKUP($B$1&amp;"-"&amp;C44,ชื่อนักเรียน!A44:K1039,9,FALSE)),"")</f>
        <v/>
      </c>
      <c r="J44" s="2" t="str">
        <f t="shared" si="0"/>
        <v/>
      </c>
      <c r="K44" s="2" t="str" cm="1">
        <f t="array" ref="K44">RIGHT(E44,MIN(LEN(SUBSTITUTE(E44,$S$5:$S$8,""))))</f>
        <v/>
      </c>
      <c r="L44" s="2" t="str">
        <f t="shared" si="1"/>
        <v/>
      </c>
      <c r="M44" s="2" t="str">
        <f t="shared" si="2"/>
        <v/>
      </c>
    </row>
    <row r="45" spans="3:17" ht="17.25" customHeight="1" thickBot="1">
      <c r="C45" s="33">
        <v>41</v>
      </c>
      <c r="D45" s="35" t="str">
        <f>_xlfn.IFNA(IF(ISBLANK($B$1),"",VLOOKUP($B$1&amp;"-"&amp;C45,ชื่อนักเรียน!A45:H1040,5,FALSE)),"")</f>
        <v/>
      </c>
      <c r="E45" s="38" t="str">
        <f>_xlfn.IFNA(IF(ISBLANK($B$1),"",VLOOKUP($B$1&amp;"-"&amp;C45,ชื่อนักเรียน!A45:K1040,6,FALSE)),"")</f>
        <v/>
      </c>
      <c r="F45" s="39" t="str">
        <f>_xlfn.IFNA(IF(ISBLANK($B$1),"",VLOOKUP($B$1&amp;"-"&amp;C45,ชื่อนักเรียน!A45:H1040,7,FALSE)),"")</f>
        <v/>
      </c>
      <c r="G45" s="71" t="str">
        <f>_xlfn.IFNA(IF(ISBLANK($B$1),"",IF(ISBLANK(VLOOKUP($B$1&amp;"-"&amp;C45,ชื่อนักเรียน!$A$5:$L$1000,11,FALSE)),"",IF(I45="มส","",IF(I45="ย้าย","",VLOOKUP($B$1&amp;"-"&amp;C45,ชื่อนักเรียน!$A$5:$L$1000,11,FALSE))))),"")</f>
        <v/>
      </c>
      <c r="H45" s="47" t="str">
        <f>_xlfn.IFNA(IF(ISBLANK($B$1),"",IF(ISBLANK(VLOOKUP($B$1&amp;"-"&amp;C45,ชื่อนักเรียน!$A$5:$L$1000,12,FALSE)),"",IF(I45="มส","",IF(I45="ย้าย","",VLOOKUP($B$1&amp;"-"&amp;C45,ชื่อนักเรียน!$A$5:$L$1000,12,FALSE))))),"")</f>
        <v/>
      </c>
      <c r="I45" s="3" t="str">
        <f>_xlfn.IFNA(IF(ISBLANK(VLOOKUP($B$1&amp;"-"&amp;C45,ชื่อนักเรียน!A45:K1040,9,FALSE)),"",VLOOKUP($B$1&amp;"-"&amp;C45,ชื่อนักเรียน!A45:K1040,9,FALSE)),"")</f>
        <v/>
      </c>
      <c r="J45" s="2" t="str">
        <f t="shared" si="0"/>
        <v/>
      </c>
      <c r="K45" s="2" t="str" cm="1">
        <f t="array" ref="K45">RIGHT(E45,MIN(LEN(SUBSTITUTE(E45,$S$5:$S$8,""))))</f>
        <v/>
      </c>
      <c r="L45" s="2" t="str">
        <f t="shared" si="1"/>
        <v/>
      </c>
      <c r="M45" s="2" t="str">
        <f t="shared" si="2"/>
        <v/>
      </c>
    </row>
    <row r="46" spans="3:17" ht="12" customHeight="1">
      <c r="C46" s="91" t="str">
        <f>CONCATENATE("จำนวนเต็ม ",Q46-Q47," คน, ","นักเรียนชาย ",L46-L47," คน, ","นักเรียนหญิง ",P46-P47," คน")</f>
        <v>จำนวนเต็ม 35 คน, นักเรียนชาย 14 คน, นักเรียนหญิง 21 คน</v>
      </c>
      <c r="D46" s="91"/>
      <c r="E46" s="91"/>
      <c r="F46" s="91"/>
      <c r="G46" s="91"/>
      <c r="H46" s="91"/>
      <c r="L46" s="2">
        <f>COUNTIF($J$5:$J$45,"เด็กชาย")+COUNTIF($J$5:$J$45,"นาย")</f>
        <v>14</v>
      </c>
      <c r="M46" s="81" t="s">
        <v>188</v>
      </c>
      <c r="N46" s="81"/>
      <c r="O46" s="81"/>
      <c r="P46" s="2">
        <f>COUNTIF($J$5:$J$45,"เด็กหญิง")+COUNTIF($J$5:$J$45,"นางสาว")</f>
        <v>21</v>
      </c>
      <c r="Q46" s="2">
        <f>L46+P46</f>
        <v>35</v>
      </c>
    </row>
    <row r="47" spans="3:17" ht="12" customHeight="1">
      <c r="C47" s="92" t="str">
        <f>CONCATENATE("จำนวนนักเรียนที่มีตัว ",Q46-Q47-Q48-Q49," คน, ","นักเรียนชาย ",L46-L47-L48-L49," คน, ","นักเรียนหญิง ",P46-P47-P48-P49," คน")</f>
        <v>จำนวนนักเรียนที่มีตัว 35 คน, นักเรียนชาย 14 คน, นักเรียนหญิง 21 คน</v>
      </c>
      <c r="D47" s="92"/>
      <c r="E47" s="92"/>
      <c r="F47" s="92"/>
      <c r="G47" s="92"/>
      <c r="H47" s="92"/>
      <c r="L47" s="2">
        <f>COUNTIF($L$5:$L$45,"ย้าย")</f>
        <v>0</v>
      </c>
      <c r="M47" s="81" t="s">
        <v>189</v>
      </c>
      <c r="N47" s="81"/>
      <c r="O47" s="81"/>
      <c r="P47" s="2">
        <f>COUNTIF($M$5:$M$45,"ย้าย")</f>
        <v>0</v>
      </c>
      <c r="Q47" s="2">
        <f>L47+P47</f>
        <v>0</v>
      </c>
    </row>
    <row r="48" spans="3:17">
      <c r="L48" s="2">
        <f>COUNTIF($L$5:$L$45,"มส")</f>
        <v>0</v>
      </c>
      <c r="M48" s="81" t="s">
        <v>190</v>
      </c>
      <c r="N48" s="81"/>
      <c r="O48" s="81"/>
      <c r="P48" s="2">
        <f>COUNTIF($M$5:$M$45,"มส")</f>
        <v>0</v>
      </c>
      <c r="Q48" s="2">
        <f>L48+P48</f>
        <v>0</v>
      </c>
    </row>
    <row r="49" spans="12:17">
      <c r="L49" s="2">
        <f>COUNTIF($L$5:$L$45,"ร")</f>
        <v>0</v>
      </c>
      <c r="M49" s="81" t="s">
        <v>191</v>
      </c>
      <c r="N49" s="81"/>
      <c r="O49" s="81"/>
      <c r="P49" s="2">
        <f>COUNTIF($M$5:$M$45,"ร")</f>
        <v>0</v>
      </c>
      <c r="Q49" s="2">
        <f>L49+P49</f>
        <v>0</v>
      </c>
    </row>
  </sheetData>
  <sheetProtection algorithmName="SHA-512" hashValue="3KWwHKFH9Fxz4qqf15kLDkrHmxQ0ySp15inlYYAdmzJPJSjAk2/QwyIVv9/Ghbg9hCqE0gNXE7DIQ9B1CIH9Cw==" saltValue="jG89AIWJx2b+Iw4jAJiqWQ==" spinCount="100000" sheet="1" objects="1" scenarios="1"/>
  <mergeCells count="14">
    <mergeCell ref="B1:B2"/>
    <mergeCell ref="M48:O48"/>
    <mergeCell ref="M49:O49"/>
    <mergeCell ref="M46:O46"/>
    <mergeCell ref="C2:G2"/>
    <mergeCell ref="C3:C4"/>
    <mergeCell ref="D3:D4"/>
    <mergeCell ref="E3:F4"/>
    <mergeCell ref="G3:G4"/>
    <mergeCell ref="H3:H4"/>
    <mergeCell ref="C46:H46"/>
    <mergeCell ref="C47:H47"/>
    <mergeCell ref="C1:H1"/>
    <mergeCell ref="M47:O47"/>
  </mergeCells>
  <dataValidations count="1">
    <dataValidation type="list" allowBlank="1" showInputMessage="1" showErrorMessage="1" sqref="B5" xr:uid="{F10E6B85-CE08-44CC-9331-8DED9F64E532}">
      <formula1>"PIM4, PIM5"</formula1>
    </dataValidation>
  </dataValidations>
  <printOptions horizontalCentered="1"/>
  <pageMargins left="0.19685039370078741" right="0.19685039370078741" top="0.11811023622047245" bottom="0.11811023622047245" header="0.51181102362204722" footer="0.51181102362204722"/>
  <pageSetup paperSize="9" scale="96" fitToWidth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C8D7FA-6F9D-45AB-BFE6-BA729C565ED1}">
          <x14:formula1>
            <xm:f>'วิชา-ชั้นที่สอน'!$L$2:$L$22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9D2C-2087-468E-9F71-680CA23FBA84}">
  <dimension ref="A1:G75"/>
  <sheetViews>
    <sheetView tabSelected="1" view="pageBreakPreview" zoomScale="105" zoomScaleNormal="105" zoomScaleSheetLayoutView="105" workbookViewId="0">
      <selection activeCell="G1" sqref="G1"/>
    </sheetView>
  </sheetViews>
  <sheetFormatPr defaultColWidth="9.33203125" defaultRowHeight="24"/>
  <cols>
    <col min="1" max="1" width="6.83203125" style="17" customWidth="1"/>
    <col min="2" max="2" width="18.83203125" style="17" customWidth="1"/>
    <col min="3" max="3" width="39" style="16" customWidth="1"/>
    <col min="4" max="4" width="21.1640625" style="17" customWidth="1"/>
    <col min="5" max="5" width="13.5" style="17" customWidth="1"/>
    <col min="6" max="6" width="52.33203125" style="16" customWidth="1"/>
    <col min="7" max="7" width="100.83203125" style="16" customWidth="1"/>
    <col min="8" max="16384" width="9.33203125" style="16"/>
  </cols>
  <sheetData>
    <row r="1" spans="1:7" ht="58.5" customHeight="1" thickBot="1">
      <c r="A1" s="78"/>
      <c r="B1" s="78"/>
      <c r="C1" s="78"/>
      <c r="D1" s="78"/>
      <c r="E1" s="78"/>
      <c r="F1" s="61" t="s">
        <v>1881</v>
      </c>
      <c r="G1" s="68" t="s">
        <v>1910</v>
      </c>
    </row>
    <row r="2" spans="1:7" ht="33.75" thickBot="1">
      <c r="A2" s="99" t="s">
        <v>1876</v>
      </c>
      <c r="B2" s="99"/>
      <c r="C2" s="99"/>
      <c r="D2" s="99"/>
      <c r="E2" s="99"/>
    </row>
    <row r="3" spans="1:7" ht="27">
      <c r="A3" s="100" t="s">
        <v>1877</v>
      </c>
      <c r="B3" s="100"/>
      <c r="C3" s="100"/>
      <c r="D3" s="100"/>
      <c r="E3" s="100"/>
      <c r="F3" s="93" t="s">
        <v>1869</v>
      </c>
      <c r="G3" s="94" t="str">
        <f>_xlfn.IFNA(VLOOKUP($G$1,'วิชา-ชั้นที่สอน'!$A$3:$D$39,2,FALSE),"")</f>
        <v>งานประดิษฐของชำร่วยและของที่ระลึก</v>
      </c>
    </row>
    <row r="4" spans="1:7" ht="24.75" thickBot="1">
      <c r="A4" s="101" t="s">
        <v>1938</v>
      </c>
      <c r="B4" s="101"/>
      <c r="C4" s="101"/>
      <c r="D4" s="101"/>
      <c r="E4" s="101"/>
      <c r="F4" s="93"/>
      <c r="G4" s="95"/>
    </row>
    <row r="5" spans="1:7">
      <c r="A5" s="101" t="str">
        <f>"ระดับชั้น"&amp;G11</f>
        <v>ระดับชั้นมัธยมศึกษาปีที่ 2</v>
      </c>
      <c r="B5" s="101"/>
      <c r="C5" s="101"/>
      <c r="D5" s="101"/>
      <c r="E5" s="101"/>
    </row>
    <row r="6" spans="1:7" ht="24.75" thickBot="1">
      <c r="A6" s="103" t="s">
        <v>1878</v>
      </c>
      <c r="B6" s="103"/>
      <c r="C6" s="102" t="str">
        <f>G3</f>
        <v>งานประดิษฐของชำร่วยและของที่ระลึก</v>
      </c>
      <c r="D6" s="102"/>
      <c r="E6" s="102"/>
    </row>
    <row r="7" spans="1:7">
      <c r="A7" s="103" t="s">
        <v>1849</v>
      </c>
      <c r="B7" s="103"/>
      <c r="C7" s="104" t="str">
        <f>G7</f>
        <v>นางสาวจันทนา  เกิดจันทร์ตรง</v>
      </c>
      <c r="D7" s="104"/>
      <c r="E7" s="104"/>
      <c r="F7" s="93" t="s">
        <v>1849</v>
      </c>
      <c r="G7" s="94" t="str">
        <f>_xlfn.IFNA(VLOOKUP($G$1,'วิชา-ชั้นที่สอน'!$A$3:$D$39,3,FALSE),"")</f>
        <v>นางสาวจันทนา  เกิดจันทร์ตรง</v>
      </c>
    </row>
    <row r="8" spans="1:7" ht="24.75" thickBot="1">
      <c r="F8" s="93"/>
      <c r="G8" s="95"/>
    </row>
    <row r="9" spans="1:7">
      <c r="A9" s="101" t="s">
        <v>1879</v>
      </c>
      <c r="B9" s="101"/>
      <c r="C9" s="101"/>
      <c r="D9" s="101"/>
      <c r="E9" s="101"/>
    </row>
    <row r="10" spans="1:7" ht="24.75" thickBot="1">
      <c r="A10" s="65" t="s">
        <v>1880</v>
      </c>
      <c r="B10" s="66" t="s">
        <v>1</v>
      </c>
      <c r="C10" s="66" t="s">
        <v>2</v>
      </c>
      <c r="D10" s="66" t="s">
        <v>439</v>
      </c>
      <c r="E10" s="67" t="s">
        <v>0</v>
      </c>
    </row>
    <row r="11" spans="1:7">
      <c r="A11" s="63">
        <v>1</v>
      </c>
      <c r="B11" s="53" t="str">
        <f>_xlfn.IFNA(VLOOKUP($G$1&amp;"-"&amp;$A11,ชื่อนักเรียน!$B$5:$L$1000,4,FALSE),"")</f>
        <v>08326</v>
      </c>
      <c r="C11" s="62" t="str">
        <f>_xlfn.IFNA(VLOOKUP($G$1&amp;"-"&amp;$A11,ชื่อนักเรียน!$B$5:$L$1000,5,FALSE)&amp;"  "&amp;VLOOKUP($G$1&amp;"-"&amp;$A11,ชื่อนักเรียน!$B$5:$L$1000,6,FALSE),"")</f>
        <v>เด็กชายพัสกร  ฤทธิ์เรืองรุ่ง</v>
      </c>
      <c r="D11" s="53" t="str">
        <f>_xlfn.IFNA(VLOOKUP($G$1&amp;"-"&amp;$A11,ชื่อนักเรียน!$B$5:$L$1000,7,FALSE),"")</f>
        <v>มัธยมศึกษาปีที่ 2/2</v>
      </c>
      <c r="E11" s="64">
        <f>_xlfn.IFNA(VLOOKUP($G$1&amp;"-"&amp;$A11,ชื่อนักเรียน!$B$5:$L$1000,3,FALSE),"")</f>
        <v>1</v>
      </c>
      <c r="F11" s="93" t="s">
        <v>439</v>
      </c>
      <c r="G11" s="94" t="str">
        <f>_xlfn.IFNA(VLOOKUP($G$1,'วิชา-ชั้นที่สอน'!$A$3:$D$39,4,FALSE),"")</f>
        <v>มัธยมศึกษาปีที่ 2</v>
      </c>
    </row>
    <row r="12" spans="1:7" ht="24.75" thickBot="1">
      <c r="A12" s="63">
        <v>2</v>
      </c>
      <c r="B12" s="53" t="str">
        <f>_xlfn.IFNA(VLOOKUP($G$1&amp;"-"&amp;$A12,ชื่อนักเรียน!$B$5:$L$1000,4,FALSE),"")</f>
        <v>08507</v>
      </c>
      <c r="C12" s="62" t="str">
        <f>_xlfn.IFNA(VLOOKUP($G$1&amp;"-"&amp;$A12,ชื่อนักเรียน!$B$5:$L$1000,5,FALSE)&amp;"  "&amp;VLOOKUP($G$1&amp;"-"&amp;$A12,ชื่อนักเรียน!$B$5:$L$1000,6,FALSE),"")</f>
        <v>เด็กชายภูวนัตถ์  ชาวโพธิสะ</v>
      </c>
      <c r="D12" s="53" t="str">
        <f>_xlfn.IFNA(VLOOKUP($G$1&amp;"-"&amp;$A12,ชื่อนักเรียน!$B$5:$L$1000,7,FALSE),"")</f>
        <v>มัธยมศึกษาปีที่ 2/2</v>
      </c>
      <c r="E12" s="64">
        <f>_xlfn.IFNA(VLOOKUP($G$1&amp;"-"&amp;$A12,ชื่อนักเรียน!$B$5:$L$1000,3,FALSE),"")</f>
        <v>2</v>
      </c>
      <c r="F12" s="93"/>
      <c r="G12" s="95"/>
    </row>
    <row r="13" spans="1:7" ht="24.75" thickBot="1">
      <c r="A13" s="63">
        <v>3</v>
      </c>
      <c r="B13" s="53" t="str">
        <f>_xlfn.IFNA(VLOOKUP($G$1&amp;"-"&amp;$A13,ชื่อนักเรียน!$B$5:$L$1000,4,FALSE),"")</f>
        <v>08789</v>
      </c>
      <c r="C13" s="62" t="str">
        <f>_xlfn.IFNA(VLOOKUP($G$1&amp;"-"&amp;$A13,ชื่อนักเรียน!$B$5:$L$1000,5,FALSE)&amp;"  "&amp;VLOOKUP($G$1&amp;"-"&amp;$A13,ชื่อนักเรียน!$B$5:$L$1000,6,FALSE),"")</f>
        <v>เด็กชายเฉลิมชัย  มานิช</v>
      </c>
      <c r="D13" s="53" t="str">
        <f>_xlfn.IFNA(VLOOKUP($G$1&amp;"-"&amp;$A13,ชื่อนักเรียน!$B$5:$L$1000,7,FALSE),"")</f>
        <v>มัธยมศึกษาปีที่ 2/2</v>
      </c>
      <c r="E13" s="64">
        <f>_xlfn.IFNA(VLOOKUP($G$1&amp;"-"&amp;$A13,ชื่อนักเรียน!$B$5:$L$1000,3,FALSE),"")</f>
        <v>3</v>
      </c>
    </row>
    <row r="14" spans="1:7">
      <c r="A14" s="63">
        <v>4</v>
      </c>
      <c r="B14" s="53" t="str">
        <f>_xlfn.IFNA(VLOOKUP($G$1&amp;"-"&amp;$A14,ชื่อนักเรียน!$B$5:$L$1000,4,FALSE),"")</f>
        <v>08794</v>
      </c>
      <c r="C14" s="62" t="str">
        <f>_xlfn.IFNA(VLOOKUP($G$1&amp;"-"&amp;$A14,ชื่อนักเรียน!$B$5:$L$1000,5,FALSE)&amp;"  "&amp;VLOOKUP($G$1&amp;"-"&amp;$A14,ชื่อนักเรียน!$B$5:$L$1000,6,FALSE),"")</f>
        <v>เด็กชายธเนศ  ยงสุวรรณ</v>
      </c>
      <c r="D14" s="53" t="str">
        <f>_xlfn.IFNA(VLOOKUP($G$1&amp;"-"&amp;$A14,ชื่อนักเรียน!$B$5:$L$1000,7,FALSE),"")</f>
        <v>มัธยมศึกษาปีที่ 2/2</v>
      </c>
      <c r="E14" s="64">
        <f>_xlfn.IFNA(VLOOKUP($G$1&amp;"-"&amp;$A14,ชื่อนักเรียน!$B$5:$L$1000,3,FALSE),"")</f>
        <v>4</v>
      </c>
      <c r="F14" s="93" t="s">
        <v>1882</v>
      </c>
      <c r="G14" s="94">
        <f>_xlfn.IFNA(VLOOKUP($G$1,'วิชา-ชั้นที่สอน'!$A$3:$E$39,5,FALSE),"")</f>
        <v>40</v>
      </c>
    </row>
    <row r="15" spans="1:7" ht="24.75" thickBot="1">
      <c r="A15" s="63">
        <v>5</v>
      </c>
      <c r="B15" s="53" t="str">
        <f>_xlfn.IFNA(VLOOKUP($G$1&amp;"-"&amp;$A15,ชื่อนักเรียน!$B$5:$L$1000,4,FALSE),"")</f>
        <v>08959</v>
      </c>
      <c r="C15" s="62" t="str">
        <f>_xlfn.IFNA(VLOOKUP($G$1&amp;"-"&amp;$A15,ชื่อนักเรียน!$B$5:$L$1000,5,FALSE)&amp;"  "&amp;VLOOKUP($G$1&amp;"-"&amp;$A15,ชื่อนักเรียน!$B$5:$L$1000,6,FALSE),"")</f>
        <v>เด็กชายกวีวุฒิ  ดวงพลอย</v>
      </c>
      <c r="D15" s="53" t="str">
        <f>_xlfn.IFNA(VLOOKUP($G$1&amp;"-"&amp;$A15,ชื่อนักเรียน!$B$5:$L$1000,7,FALSE),"")</f>
        <v>มัธยมศึกษาปีที่ 2/2</v>
      </c>
      <c r="E15" s="64">
        <f>_xlfn.IFNA(VLOOKUP($G$1&amp;"-"&amp;$A15,ชื่อนักเรียน!$B$5:$L$1000,3,FALSE),"")</f>
        <v>5</v>
      </c>
      <c r="F15" s="93"/>
      <c r="G15" s="95"/>
    </row>
    <row r="16" spans="1:7">
      <c r="A16" s="63">
        <v>6</v>
      </c>
      <c r="B16" s="53" t="str">
        <f>_xlfn.IFNA(VLOOKUP($G$1&amp;"-"&amp;$A16,ชื่อนักเรียน!$B$5:$L$1000,4,FALSE),"")</f>
        <v>09066</v>
      </c>
      <c r="C16" s="62" t="str">
        <f>_xlfn.IFNA(VLOOKUP($G$1&amp;"-"&amp;$A16,ชื่อนักเรียน!$B$5:$L$1000,5,FALSE)&amp;"  "&amp;VLOOKUP($G$1&amp;"-"&amp;$A16,ชื่อนักเรียน!$B$5:$L$1000,6,FALSE),"")</f>
        <v>เด็กชายพีรพล  มณีโชติ</v>
      </c>
      <c r="D16" s="53" t="str">
        <f>_xlfn.IFNA(VLOOKUP($G$1&amp;"-"&amp;$A16,ชื่อนักเรียน!$B$5:$L$1000,7,FALSE),"")</f>
        <v>มัธยมศึกษาปีที่ 2/2</v>
      </c>
      <c r="E16" s="64">
        <f>_xlfn.IFNA(VLOOKUP($G$1&amp;"-"&amp;$A16,ชื่อนักเรียน!$B$5:$L$1000,3,FALSE),"")</f>
        <v>6</v>
      </c>
    </row>
    <row r="17" spans="1:5">
      <c r="A17" s="63">
        <v>7</v>
      </c>
      <c r="B17" s="53" t="str">
        <f>_xlfn.IFNA(VLOOKUP($G$1&amp;"-"&amp;$A17,ชื่อนักเรียน!$B$5:$L$1000,4,FALSE),"")</f>
        <v>09874</v>
      </c>
      <c r="C17" s="62" t="str">
        <f>_xlfn.IFNA(VLOOKUP($G$1&amp;"-"&amp;$A17,ชื่อนักเรียน!$B$5:$L$1000,5,FALSE)&amp;"  "&amp;VLOOKUP($G$1&amp;"-"&amp;$A17,ชื่อนักเรียน!$B$5:$L$1000,6,FALSE),"")</f>
        <v>เด็กชายกฤติวัฒน์  แก้วใส</v>
      </c>
      <c r="D17" s="53" t="str">
        <f>_xlfn.IFNA(VLOOKUP($G$1&amp;"-"&amp;$A17,ชื่อนักเรียน!$B$5:$L$1000,7,FALSE),"")</f>
        <v>มัธยมศึกษาปีที่ 2/2</v>
      </c>
      <c r="E17" s="64">
        <f>_xlfn.IFNA(VLOOKUP($G$1&amp;"-"&amp;$A17,ชื่อนักเรียน!$B$5:$L$1000,3,FALSE),"")</f>
        <v>7</v>
      </c>
    </row>
    <row r="18" spans="1:5">
      <c r="A18" s="63">
        <v>8</v>
      </c>
      <c r="B18" s="53" t="str">
        <f>_xlfn.IFNA(VLOOKUP($G$1&amp;"-"&amp;$A18,ชื่อนักเรียน!$B$5:$L$1000,4,FALSE),"")</f>
        <v>09893</v>
      </c>
      <c r="C18" s="62" t="str">
        <f>_xlfn.IFNA(VLOOKUP($G$1&amp;"-"&amp;$A18,ชื่อนักเรียน!$B$5:$L$1000,5,FALSE)&amp;"  "&amp;VLOOKUP($G$1&amp;"-"&amp;$A18,ชื่อนักเรียน!$B$5:$L$1000,6,FALSE),"")</f>
        <v>เด็กชายเมธาสิทธิ์  ธาคง</v>
      </c>
      <c r="D18" s="53" t="str">
        <f>_xlfn.IFNA(VLOOKUP($G$1&amp;"-"&amp;$A18,ชื่อนักเรียน!$B$5:$L$1000,7,FALSE),"")</f>
        <v>มัธยมศึกษาปีที่ 2/2</v>
      </c>
      <c r="E18" s="64">
        <f>_xlfn.IFNA(VLOOKUP($G$1&amp;"-"&amp;$A18,ชื่อนักเรียน!$B$5:$L$1000,3,FALSE),"")</f>
        <v>8</v>
      </c>
    </row>
    <row r="19" spans="1:5">
      <c r="A19" s="63">
        <v>9</v>
      </c>
      <c r="B19" s="53" t="str">
        <f>_xlfn.IFNA(VLOOKUP($G$1&amp;"-"&amp;$A19,ชื่อนักเรียน!$B$5:$L$1000,4,FALSE),"")</f>
        <v>09894</v>
      </c>
      <c r="C19" s="62" t="str">
        <f>_xlfn.IFNA(VLOOKUP($G$1&amp;"-"&amp;$A19,ชื่อนักเรียน!$B$5:$L$1000,5,FALSE)&amp;"  "&amp;VLOOKUP($G$1&amp;"-"&amp;$A19,ชื่อนักเรียน!$B$5:$L$1000,6,FALSE),"")</f>
        <v>เด็กชายธนาคาร  ณรงค์เพ็ชร์</v>
      </c>
      <c r="D19" s="53" t="str">
        <f>_xlfn.IFNA(VLOOKUP($G$1&amp;"-"&amp;$A19,ชื่อนักเรียน!$B$5:$L$1000,7,FALSE),"")</f>
        <v>มัธยมศึกษาปีที่ 2/2</v>
      </c>
      <c r="E19" s="64">
        <f>_xlfn.IFNA(VLOOKUP($G$1&amp;"-"&amp;$A19,ชื่อนักเรียน!$B$5:$L$1000,3,FALSE),"")</f>
        <v>9</v>
      </c>
    </row>
    <row r="20" spans="1:5">
      <c r="A20" s="63">
        <v>10</v>
      </c>
      <c r="B20" s="53" t="str">
        <f>_xlfn.IFNA(VLOOKUP($G$1&amp;"-"&amp;$A20,ชื่อนักเรียน!$B$5:$L$1000,4,FALSE),"")</f>
        <v>10182</v>
      </c>
      <c r="C20" s="62" t="str">
        <f>_xlfn.IFNA(VLOOKUP($G$1&amp;"-"&amp;$A20,ชื่อนักเรียน!$B$5:$L$1000,5,FALSE)&amp;"  "&amp;VLOOKUP($G$1&amp;"-"&amp;$A20,ชื่อนักเรียน!$B$5:$L$1000,6,FALSE),"")</f>
        <v>เด็กชายศักดิ์ชัย  จรัลพรเลิศสิน</v>
      </c>
      <c r="D20" s="53" t="str">
        <f>_xlfn.IFNA(VLOOKUP($G$1&amp;"-"&amp;$A20,ชื่อนักเรียน!$B$5:$L$1000,7,FALSE),"")</f>
        <v>มัธยมศึกษาปีที่ 2/2</v>
      </c>
      <c r="E20" s="64">
        <f>_xlfn.IFNA(VLOOKUP($G$1&amp;"-"&amp;$A20,ชื่อนักเรียน!$B$5:$L$1000,3,FALSE),"")</f>
        <v>10</v>
      </c>
    </row>
    <row r="21" spans="1:5">
      <c r="A21" s="63">
        <v>11</v>
      </c>
      <c r="B21" s="53" t="str">
        <f>_xlfn.IFNA(VLOOKUP($G$1&amp;"-"&amp;$A21,ชื่อนักเรียน!$B$5:$L$1000,4,FALSE),"")</f>
        <v>10183</v>
      </c>
      <c r="C21" s="62" t="str">
        <f>_xlfn.IFNA(VLOOKUP($G$1&amp;"-"&amp;$A21,ชื่อนักเรียน!$B$5:$L$1000,5,FALSE)&amp;"  "&amp;VLOOKUP($G$1&amp;"-"&amp;$A21,ชื่อนักเรียน!$B$5:$L$1000,6,FALSE),"")</f>
        <v>เด็กชายศิวกร  โตแก้ว</v>
      </c>
      <c r="D21" s="53" t="str">
        <f>_xlfn.IFNA(VLOOKUP($G$1&amp;"-"&amp;$A21,ชื่อนักเรียน!$B$5:$L$1000,7,FALSE),"")</f>
        <v>มัธยมศึกษาปีที่ 2/2</v>
      </c>
      <c r="E21" s="64">
        <f>_xlfn.IFNA(VLOOKUP($G$1&amp;"-"&amp;$A21,ชื่อนักเรียน!$B$5:$L$1000,3,FALSE),"")</f>
        <v>11</v>
      </c>
    </row>
    <row r="22" spans="1:5">
      <c r="A22" s="63">
        <v>12</v>
      </c>
      <c r="B22" s="53" t="str">
        <f>_xlfn.IFNA(VLOOKUP($G$1&amp;"-"&amp;$A22,ชื่อนักเรียน!$B$5:$L$1000,4,FALSE),"")</f>
        <v>10185</v>
      </c>
      <c r="C22" s="62" t="str">
        <f>_xlfn.IFNA(VLOOKUP($G$1&amp;"-"&amp;$A22,ชื่อนักเรียน!$B$5:$L$1000,5,FALSE)&amp;"  "&amp;VLOOKUP($G$1&amp;"-"&amp;$A22,ชื่อนักเรียน!$B$5:$L$1000,6,FALSE),"")</f>
        <v>เด็กชายเอกภพ  แดงด้อมยุทธ์</v>
      </c>
      <c r="D22" s="53" t="str">
        <f>_xlfn.IFNA(VLOOKUP($G$1&amp;"-"&amp;$A22,ชื่อนักเรียน!$B$5:$L$1000,7,FALSE),"")</f>
        <v>มัธยมศึกษาปีที่ 2/2</v>
      </c>
      <c r="E22" s="64">
        <f>_xlfn.IFNA(VLOOKUP($G$1&amp;"-"&amp;$A22,ชื่อนักเรียน!$B$5:$L$1000,3,FALSE),"")</f>
        <v>12</v>
      </c>
    </row>
    <row r="23" spans="1:5">
      <c r="A23" s="53">
        <v>13</v>
      </c>
      <c r="B23" s="53" t="str">
        <f>_xlfn.IFNA(VLOOKUP($G$1&amp;"-"&amp;$A23,ชื่อนักเรียน!$B$5:$L$1000,4,FALSE),"")</f>
        <v>10190</v>
      </c>
      <c r="C23" s="62" t="str">
        <f>_xlfn.IFNA(VLOOKUP($G$1&amp;"-"&amp;$A23,ชื่อนักเรียน!$B$5:$L$1000,5,FALSE)&amp;"  "&amp;VLOOKUP($G$1&amp;"-"&amp;$A23,ชื่อนักเรียน!$B$5:$L$1000,6,FALSE),"")</f>
        <v>เด็กชายณัฐสิทธิ์  เกิดมาก</v>
      </c>
      <c r="D23" s="53" t="str">
        <f>_xlfn.IFNA(VLOOKUP($G$1&amp;"-"&amp;$A23,ชื่อนักเรียน!$B$5:$L$1000,7,FALSE),"")</f>
        <v>มัธยมศึกษาปีที่ 2/2</v>
      </c>
      <c r="E23" s="53">
        <f>_xlfn.IFNA(VLOOKUP($G$1&amp;"-"&amp;$A23,ชื่อนักเรียน!$B$5:$L$1000,3,FALSE),"")</f>
        <v>13</v>
      </c>
    </row>
    <row r="24" spans="1:5">
      <c r="A24" s="63">
        <v>14</v>
      </c>
      <c r="B24" s="53" t="str">
        <f>_xlfn.IFNA(VLOOKUP($G$1&amp;"-"&amp;$A24,ชื่อนักเรียน!$B$5:$L$1000,4,FALSE),"")</f>
        <v>10192</v>
      </c>
      <c r="C24" s="62" t="str">
        <f>_xlfn.IFNA(VLOOKUP($G$1&amp;"-"&amp;$A24,ชื่อนักเรียน!$B$5:$L$1000,5,FALSE)&amp;"  "&amp;VLOOKUP($G$1&amp;"-"&amp;$A24,ชื่อนักเรียน!$B$5:$L$1000,6,FALSE),"")</f>
        <v>เด็กชายณรงค์ฤทธิ์  อินทร์ทอง</v>
      </c>
      <c r="D24" s="53" t="str">
        <f>_xlfn.IFNA(VLOOKUP($G$1&amp;"-"&amp;$A24,ชื่อนักเรียน!$B$5:$L$1000,7,FALSE),"")</f>
        <v>มัธยมศึกษาปีที่ 2/2</v>
      </c>
      <c r="E24" s="64">
        <f>_xlfn.IFNA(VLOOKUP($G$1&amp;"-"&amp;$A24,ชื่อนักเรียน!$B$5:$L$1000,3,FALSE),"")</f>
        <v>14</v>
      </c>
    </row>
    <row r="25" spans="1:5">
      <c r="A25" s="63">
        <v>15</v>
      </c>
      <c r="B25" s="53" t="str">
        <f>_xlfn.IFNA(VLOOKUP($G$1&amp;"-"&amp;$A25,ชื่อนักเรียน!$B$5:$L$1000,4,FALSE),"")</f>
        <v>10198</v>
      </c>
      <c r="C25" s="62" t="str">
        <f>_xlfn.IFNA(VLOOKUP($G$1&amp;"-"&amp;$A25,ชื่อนักเรียน!$B$5:$L$1000,5,FALSE)&amp;"  "&amp;VLOOKUP($G$1&amp;"-"&amp;$A25,ชื่อนักเรียน!$B$5:$L$1000,6,FALSE),"")</f>
        <v>เด็กชายปรมัตถ์  จันทร์แจ่ม</v>
      </c>
      <c r="D25" s="53" t="str">
        <f>_xlfn.IFNA(VLOOKUP($G$1&amp;"-"&amp;$A25,ชื่อนักเรียน!$B$5:$L$1000,7,FALSE),"")</f>
        <v>มัธยมศึกษาปีที่ 2/2</v>
      </c>
      <c r="E25" s="64">
        <f>_xlfn.IFNA(VLOOKUP($G$1&amp;"-"&amp;$A25,ชื่อนักเรียน!$B$5:$L$1000,3,FALSE),"")</f>
        <v>15</v>
      </c>
    </row>
    <row r="26" spans="1:5">
      <c r="A26" s="63">
        <v>16</v>
      </c>
      <c r="B26" s="53" t="str">
        <f>_xlfn.IFNA(VLOOKUP($G$1&amp;"-"&amp;$A26,ชื่อนักเรียน!$B$5:$L$1000,4,FALSE),"")</f>
        <v>10215</v>
      </c>
      <c r="C26" s="62" t="str">
        <f>_xlfn.IFNA(VLOOKUP($G$1&amp;"-"&amp;$A26,ชื่อนักเรียน!$B$5:$L$1000,5,FALSE)&amp;"  "&amp;VLOOKUP($G$1&amp;"-"&amp;$A26,ชื่อนักเรียน!$B$5:$L$1000,6,FALSE),"")</f>
        <v>เด็กชายณัฐนันท์  จันทร์กลับ</v>
      </c>
      <c r="D26" s="53" t="str">
        <f>_xlfn.IFNA(VLOOKUP($G$1&amp;"-"&amp;$A26,ชื่อนักเรียน!$B$5:$L$1000,7,FALSE),"")</f>
        <v>มัธยมศึกษาปีที่ 2/2</v>
      </c>
      <c r="E26" s="64">
        <f>_xlfn.IFNA(VLOOKUP($G$1&amp;"-"&amp;$A26,ชื่อนักเรียน!$B$5:$L$1000,3,FALSE),"")</f>
        <v>16</v>
      </c>
    </row>
    <row r="27" spans="1:5">
      <c r="A27" s="63">
        <v>17</v>
      </c>
      <c r="B27" s="53" t="str">
        <f>_xlfn.IFNA(VLOOKUP($G$1&amp;"-"&amp;$A27,ชื่อนักเรียน!$B$5:$L$1000,4,FALSE),"")</f>
        <v>10248</v>
      </c>
      <c r="C27" s="62" t="str">
        <f>_xlfn.IFNA(VLOOKUP($G$1&amp;"-"&amp;$A27,ชื่อนักเรียน!$B$5:$L$1000,5,FALSE)&amp;"  "&amp;VLOOKUP($G$1&amp;"-"&amp;$A27,ชื่อนักเรียน!$B$5:$L$1000,6,FALSE),"")</f>
        <v>เด็กชายหฤษฎ์  เจริญภักดี</v>
      </c>
      <c r="D27" s="53" t="str">
        <f>_xlfn.IFNA(VLOOKUP($G$1&amp;"-"&amp;$A27,ชื่อนักเรียน!$B$5:$L$1000,7,FALSE),"")</f>
        <v>มัธยมศึกษาปีที่ 2/2</v>
      </c>
      <c r="E27" s="64">
        <f>_xlfn.IFNA(VLOOKUP($G$1&amp;"-"&amp;$A27,ชื่อนักเรียน!$B$5:$L$1000,3,FALSE),"")</f>
        <v>17</v>
      </c>
    </row>
    <row r="28" spans="1:5">
      <c r="A28" s="63">
        <v>18</v>
      </c>
      <c r="B28" s="53" t="str">
        <f>_xlfn.IFNA(VLOOKUP($G$1&amp;"-"&amp;$A28,ชื่อนักเรียน!$B$5:$L$1000,4,FALSE),"")</f>
        <v>10250</v>
      </c>
      <c r="C28" s="62" t="str">
        <f>_xlfn.IFNA(VLOOKUP($G$1&amp;"-"&amp;$A28,ชื่อนักเรียน!$B$5:$L$1000,5,FALSE)&amp;"  "&amp;VLOOKUP($G$1&amp;"-"&amp;$A28,ชื่อนักเรียน!$B$5:$L$1000,6,FALSE),"")</f>
        <v>เด็กชายสุรศักดิ์  แจ่มศรี</v>
      </c>
      <c r="D28" s="53" t="str">
        <f>_xlfn.IFNA(VLOOKUP($G$1&amp;"-"&amp;$A28,ชื่อนักเรียน!$B$5:$L$1000,7,FALSE),"")</f>
        <v>มัธยมศึกษาปีที่ 2/2</v>
      </c>
      <c r="E28" s="64">
        <f>_xlfn.IFNA(VLOOKUP($G$1&amp;"-"&amp;$A28,ชื่อนักเรียน!$B$5:$L$1000,3,FALSE),"")</f>
        <v>18</v>
      </c>
    </row>
    <row r="29" spans="1:5">
      <c r="A29" s="63">
        <v>19</v>
      </c>
      <c r="B29" s="53" t="str">
        <f>_xlfn.IFNA(VLOOKUP($G$1&amp;"-"&amp;$A29,ชื่อนักเรียน!$B$5:$L$1000,4,FALSE),"")</f>
        <v>10254</v>
      </c>
      <c r="C29" s="62" t="str">
        <f>_xlfn.IFNA(VLOOKUP($G$1&amp;"-"&amp;$A29,ชื่อนักเรียน!$B$5:$L$1000,5,FALSE)&amp;"  "&amp;VLOOKUP($G$1&amp;"-"&amp;$A29,ชื่อนักเรียน!$B$5:$L$1000,6,FALSE),"")</f>
        <v>เด็กชายภูวเดช  อ่อนกลิ่น</v>
      </c>
      <c r="D29" s="53" t="str">
        <f>_xlfn.IFNA(VLOOKUP($G$1&amp;"-"&amp;$A29,ชื่อนักเรียน!$B$5:$L$1000,7,FALSE),"")</f>
        <v>มัธยมศึกษาปีที่ 2/2</v>
      </c>
      <c r="E29" s="64">
        <f>_xlfn.IFNA(VLOOKUP($G$1&amp;"-"&amp;$A29,ชื่อนักเรียน!$B$5:$L$1000,3,FALSE),"")</f>
        <v>19</v>
      </c>
    </row>
    <row r="30" spans="1:5">
      <c r="A30" s="63">
        <v>20</v>
      </c>
      <c r="B30" s="53" t="str">
        <f>_xlfn.IFNA(VLOOKUP($G$1&amp;"-"&amp;$A30,ชื่อนักเรียน!$B$5:$L$1000,4,FALSE),"")</f>
        <v>10256</v>
      </c>
      <c r="C30" s="62" t="str">
        <f>_xlfn.IFNA(VLOOKUP($G$1&amp;"-"&amp;$A30,ชื่อนักเรียน!$B$5:$L$1000,5,FALSE)&amp;"  "&amp;VLOOKUP($G$1&amp;"-"&amp;$A30,ชื่อนักเรียน!$B$5:$L$1000,6,FALSE),"")</f>
        <v>เด็กชายศิวกร  สำเนานวล</v>
      </c>
      <c r="D30" s="53" t="str">
        <f>_xlfn.IFNA(VLOOKUP($G$1&amp;"-"&amp;$A30,ชื่อนักเรียน!$B$5:$L$1000,7,FALSE),"")</f>
        <v>มัธยมศึกษาปีที่ 2/2</v>
      </c>
      <c r="E30" s="64">
        <f>_xlfn.IFNA(VLOOKUP($G$1&amp;"-"&amp;$A30,ชื่อนักเรียน!$B$5:$L$1000,3,FALSE),"")</f>
        <v>20</v>
      </c>
    </row>
    <row r="31" spans="1:5">
      <c r="A31" s="63">
        <v>21</v>
      </c>
      <c r="B31" s="53" t="str">
        <f>_xlfn.IFNA(VLOOKUP($G$1&amp;"-"&amp;$A31,ชื่อนักเรียน!$B$5:$L$1000,4,FALSE),"")</f>
        <v>10338</v>
      </c>
      <c r="C31" s="62" t="str">
        <f>_xlfn.IFNA(VLOOKUP($G$1&amp;"-"&amp;$A31,ชื่อนักเรียน!$B$5:$L$1000,5,FALSE)&amp;"  "&amp;VLOOKUP($G$1&amp;"-"&amp;$A31,ชื่อนักเรียน!$B$5:$L$1000,6,FALSE),"")</f>
        <v>เด็กชายรัฐศาสตร์  ดีแก้ว</v>
      </c>
      <c r="D31" s="53" t="str">
        <f>_xlfn.IFNA(VLOOKUP($G$1&amp;"-"&amp;$A31,ชื่อนักเรียน!$B$5:$L$1000,7,FALSE),"")</f>
        <v>มัธยมศึกษาปีที่ 2/2</v>
      </c>
      <c r="E31" s="64">
        <f>_xlfn.IFNA(VLOOKUP($G$1&amp;"-"&amp;$A31,ชื่อนักเรียน!$B$5:$L$1000,3,FALSE),"")</f>
        <v>21</v>
      </c>
    </row>
    <row r="32" spans="1:5">
      <c r="A32" s="63">
        <v>22</v>
      </c>
      <c r="B32" s="53" t="str">
        <f>_xlfn.IFNA(VLOOKUP($G$1&amp;"-"&amp;$A32,ชื่อนักเรียน!$B$5:$L$1000,4,FALSE),"")</f>
        <v>10384</v>
      </c>
      <c r="C32" s="62" t="str">
        <f>_xlfn.IFNA(VLOOKUP($G$1&amp;"-"&amp;$A32,ชื่อนักเรียน!$B$5:$L$1000,5,FALSE)&amp;"  "&amp;VLOOKUP($G$1&amp;"-"&amp;$A32,ชื่อนักเรียน!$B$5:$L$1000,6,FALSE),"")</f>
        <v>เด็กชายพีรวิชญ์  สืบสุข</v>
      </c>
      <c r="D32" s="53" t="str">
        <f>_xlfn.IFNA(VLOOKUP($G$1&amp;"-"&amp;$A32,ชื่อนักเรียน!$B$5:$L$1000,7,FALSE),"")</f>
        <v>มัธยมศึกษาปีที่ 2/2</v>
      </c>
      <c r="E32" s="64">
        <f>_xlfn.IFNA(VLOOKUP($G$1&amp;"-"&amp;$A32,ชื่อนักเรียน!$B$5:$L$1000,3,FALSE),"")</f>
        <v>22</v>
      </c>
    </row>
    <row r="33" spans="1:5">
      <c r="A33" s="63">
        <v>23</v>
      </c>
      <c r="B33" s="53" t="str">
        <f>_xlfn.IFNA(VLOOKUP($G$1&amp;"-"&amp;$A33,ชื่อนักเรียน!$B$5:$L$1000,4,FALSE),"")</f>
        <v>10385</v>
      </c>
      <c r="C33" s="62" t="str">
        <f>_xlfn.IFNA(VLOOKUP($G$1&amp;"-"&amp;$A33,ชื่อนักเรียน!$B$5:$L$1000,5,FALSE)&amp;"  "&amp;VLOOKUP($G$1&amp;"-"&amp;$A33,ชื่อนักเรียน!$B$5:$L$1000,6,FALSE),"")</f>
        <v>เด็กชายณัฐวัฒน์  สุขสุวรรณ</v>
      </c>
      <c r="D33" s="53" t="str">
        <f>_xlfn.IFNA(VLOOKUP($G$1&amp;"-"&amp;$A33,ชื่อนักเรียน!$B$5:$L$1000,7,FALSE),"")</f>
        <v>มัธยมศึกษาปีที่ 2/2</v>
      </c>
      <c r="E33" s="64">
        <f>_xlfn.IFNA(VLOOKUP($G$1&amp;"-"&amp;$A33,ชื่อนักเรียน!$B$5:$L$1000,3,FALSE),"")</f>
        <v>23</v>
      </c>
    </row>
    <row r="34" spans="1:5">
      <c r="A34" s="63">
        <v>24</v>
      </c>
      <c r="B34" s="53" t="str">
        <f>_xlfn.IFNA(VLOOKUP($G$1&amp;"-"&amp;$A34,ชื่อนักเรียน!$B$5:$L$1000,4,FALSE),"")</f>
        <v>10386</v>
      </c>
      <c r="C34" s="62" t="str">
        <f>_xlfn.IFNA(VLOOKUP($G$1&amp;"-"&amp;$A34,ชื่อนักเรียน!$B$5:$L$1000,5,FALSE)&amp;"  "&amp;VLOOKUP($G$1&amp;"-"&amp;$A34,ชื่อนักเรียน!$B$5:$L$1000,6,FALSE),"")</f>
        <v>เด็กชายวัชรมัย  บุญฤทธิ์</v>
      </c>
      <c r="D34" s="53" t="str">
        <f>_xlfn.IFNA(VLOOKUP($G$1&amp;"-"&amp;$A34,ชื่อนักเรียน!$B$5:$L$1000,7,FALSE),"")</f>
        <v>มัธยมศึกษาปีที่ 2/2</v>
      </c>
      <c r="E34" s="64">
        <f>_xlfn.IFNA(VLOOKUP($G$1&amp;"-"&amp;$A34,ชื่อนักเรียน!$B$5:$L$1000,3,FALSE),"")</f>
        <v>24</v>
      </c>
    </row>
    <row r="35" spans="1:5">
      <c r="A35" s="63">
        <v>25</v>
      </c>
      <c r="B35" s="53" t="str">
        <f>_xlfn.IFNA(VLOOKUP($G$1&amp;"-"&amp;$A35,ชื่อนักเรียน!$B$5:$L$1000,4,FALSE),"")</f>
        <v>10654</v>
      </c>
      <c r="C35" s="62" t="str">
        <f>_xlfn.IFNA(VLOOKUP($G$1&amp;"-"&amp;$A35,ชื่อนักเรียน!$B$5:$L$1000,5,FALSE)&amp;"  "&amp;VLOOKUP($G$1&amp;"-"&amp;$A35,ชื่อนักเรียน!$B$5:$L$1000,6,FALSE),"")</f>
        <v>เด็กชายพีรพันธ์  หงษ์ทอง</v>
      </c>
      <c r="D35" s="53" t="str">
        <f>_xlfn.IFNA(VLOOKUP($G$1&amp;"-"&amp;$A35,ชื่อนักเรียน!$B$5:$L$1000,7,FALSE),"")</f>
        <v>มัธยมศึกษาปีที่ 2/2</v>
      </c>
      <c r="E35" s="64">
        <f>_xlfn.IFNA(VLOOKUP($G$1&amp;"-"&amp;$A35,ชื่อนักเรียน!$B$5:$L$1000,3,FALSE),"")</f>
        <v>25</v>
      </c>
    </row>
    <row r="36" spans="1:5">
      <c r="A36" s="63">
        <v>26</v>
      </c>
      <c r="B36" s="53" t="str">
        <f>_xlfn.IFNA(VLOOKUP($G$1&amp;"-"&amp;$A36,ชื่อนักเรียน!$B$5:$L$1000,4,FALSE),"")</f>
        <v>10655</v>
      </c>
      <c r="C36" s="62" t="str">
        <f>_xlfn.IFNA(VLOOKUP($G$1&amp;"-"&amp;$A36,ชื่อนักเรียน!$B$5:$L$1000,5,FALSE)&amp;"  "&amp;VLOOKUP($G$1&amp;"-"&amp;$A36,ชื่อนักเรียน!$B$5:$L$1000,6,FALSE),"")</f>
        <v>เด็กชายณัฐสัญญ์  หิรัญมาศ</v>
      </c>
      <c r="D36" s="53" t="str">
        <f>_xlfn.IFNA(VLOOKUP($G$1&amp;"-"&amp;$A36,ชื่อนักเรียน!$B$5:$L$1000,7,FALSE),"")</f>
        <v>มัธยมศึกษาปีที่ 2/2</v>
      </c>
      <c r="E36" s="64">
        <f>_xlfn.IFNA(VLOOKUP($G$1&amp;"-"&amp;$A36,ชื่อนักเรียน!$B$5:$L$1000,3,FALSE),"")</f>
        <v>26</v>
      </c>
    </row>
    <row r="37" spans="1:5">
      <c r="A37" s="53">
        <v>27</v>
      </c>
      <c r="B37" s="53" t="str">
        <f>_xlfn.IFNA(VLOOKUP($G$1&amp;"-"&amp;$A37,ชื่อนักเรียน!$B$5:$L$1000,4,FALSE),"")</f>
        <v>10656</v>
      </c>
      <c r="C37" s="62" t="str">
        <f>_xlfn.IFNA(VLOOKUP($G$1&amp;"-"&amp;$A37,ชื่อนักเรียน!$B$5:$L$1000,5,FALSE)&amp;"  "&amp;VLOOKUP($G$1&amp;"-"&amp;$A37,ชื่อนักเรียน!$B$5:$L$1000,6,FALSE),"")</f>
        <v>เด็กชายอำนาจศิลป์  ยวนานนท์</v>
      </c>
      <c r="D37" s="53" t="str">
        <f>_xlfn.IFNA(VLOOKUP($G$1&amp;"-"&amp;$A37,ชื่อนักเรียน!$B$5:$L$1000,7,FALSE),"")</f>
        <v>มัธยมศึกษาปีที่ 2/2</v>
      </c>
      <c r="E37" s="64">
        <f>_xlfn.IFNA(VLOOKUP($G$1&amp;"-"&amp;$A37,ชื่อนักเรียน!$B$5:$L$1000,3,FALSE),"")</f>
        <v>27</v>
      </c>
    </row>
    <row r="38" spans="1:5">
      <c r="A38" s="53">
        <v>28</v>
      </c>
      <c r="B38" s="53" t="str">
        <f>_xlfn.IFNA(VLOOKUP($G$1&amp;"-"&amp;$A38,ชื่อนักเรียน!$B$5:$L$1000,4,FALSE),"")</f>
        <v>10713</v>
      </c>
      <c r="C38" s="62" t="str">
        <f>_xlfn.IFNA(VLOOKUP($G$1&amp;"-"&amp;$A38,ชื่อนักเรียน!$B$5:$L$1000,5,FALSE)&amp;"  "&amp;VLOOKUP($G$1&amp;"-"&amp;$A38,ชื่อนักเรียน!$B$5:$L$1000,6,FALSE),"")</f>
        <v>เด็กชายศิวกรณ์  หมวดนุ่ม</v>
      </c>
      <c r="D38" s="53" t="str">
        <f>_xlfn.IFNA(VLOOKUP($G$1&amp;"-"&amp;$A38,ชื่อนักเรียน!$B$5:$L$1000,7,FALSE),"")</f>
        <v>มัธยมศึกษาปีที่ 2/2</v>
      </c>
      <c r="E38" s="64">
        <f>_xlfn.IFNA(VLOOKUP($G$1&amp;"-"&amp;$A38,ชื่อนักเรียน!$B$5:$L$1000,3,FALSE),"")</f>
        <v>28</v>
      </c>
    </row>
    <row r="39" spans="1:5">
      <c r="A39" s="53">
        <v>29</v>
      </c>
      <c r="B39" s="53" t="str">
        <f>_xlfn.IFNA(VLOOKUP($G$1&amp;"-"&amp;$A39,ชื่อนักเรียน!$B$5:$L$1000,4,FALSE),"")</f>
        <v>10714</v>
      </c>
      <c r="C39" s="62" t="str">
        <f>_xlfn.IFNA(VLOOKUP($G$1&amp;"-"&amp;$A39,ชื่อนักเรียน!$B$5:$L$1000,5,FALSE)&amp;"  "&amp;VLOOKUP($G$1&amp;"-"&amp;$A39,ชื่อนักเรียน!$B$5:$L$1000,6,FALSE),"")</f>
        <v>เด็กชายภาคิน  อัยลา</v>
      </c>
      <c r="D39" s="53" t="str">
        <f>_xlfn.IFNA(VLOOKUP($G$1&amp;"-"&amp;$A39,ชื่อนักเรียน!$B$5:$L$1000,7,FALSE),"")</f>
        <v>มัธยมศึกษาปีที่ 2/2</v>
      </c>
      <c r="E39" s="64">
        <f>_xlfn.IFNA(VLOOKUP($G$1&amp;"-"&amp;$A39,ชื่อนักเรียน!$B$5:$L$1000,3,FALSE),"")</f>
        <v>29</v>
      </c>
    </row>
    <row r="40" spans="1:5">
      <c r="A40" s="53">
        <v>30</v>
      </c>
      <c r="B40" s="53" t="str">
        <f>_xlfn.IFNA(VLOOKUP($G$1&amp;"-"&amp;$A40,ชื่อนักเรียน!$B$5:$L$1000,4,FALSE),"")</f>
        <v>10715</v>
      </c>
      <c r="C40" s="62" t="str">
        <f>_xlfn.IFNA(VLOOKUP($G$1&amp;"-"&amp;$A40,ชื่อนักเรียน!$B$5:$L$1000,5,FALSE)&amp;"  "&amp;VLOOKUP($G$1&amp;"-"&amp;$A40,ชื่อนักเรียน!$B$5:$L$1000,6,FALSE),"")</f>
        <v>เด็กชายภัทรพล  อินทชยาคม</v>
      </c>
      <c r="D40" s="53" t="str">
        <f>_xlfn.IFNA(VLOOKUP($G$1&amp;"-"&amp;$A40,ชื่อนักเรียน!$B$5:$L$1000,7,FALSE),"")</f>
        <v>มัธยมศึกษาปีที่ 2/2</v>
      </c>
      <c r="E40" s="64">
        <f>_xlfn.IFNA(VLOOKUP($G$1&amp;"-"&amp;$A40,ชื่อนักเรียน!$B$5:$L$1000,3,FALSE),"")</f>
        <v>30</v>
      </c>
    </row>
    <row r="41" spans="1:5">
      <c r="A41" s="53">
        <v>31</v>
      </c>
      <c r="B41" s="53" t="str">
        <f>_xlfn.IFNA(VLOOKUP($G$1&amp;"-"&amp;$A41,ชื่อนักเรียน!$B$5:$L$1000,4,FALSE),"")</f>
        <v>10716</v>
      </c>
      <c r="C41" s="62" t="str">
        <f>_xlfn.IFNA(VLOOKUP($G$1&amp;"-"&amp;$A41,ชื่อนักเรียน!$B$5:$L$1000,5,FALSE)&amp;"  "&amp;VLOOKUP($G$1&amp;"-"&amp;$A41,ชื่อนักเรียน!$B$5:$L$1000,6,FALSE),"")</f>
        <v>เด็กชายภัคพล  เจริญสุข</v>
      </c>
      <c r="D41" s="53" t="str">
        <f>_xlfn.IFNA(VLOOKUP($G$1&amp;"-"&amp;$A41,ชื่อนักเรียน!$B$5:$L$1000,7,FALSE),"")</f>
        <v>มัธยมศึกษาปีที่ 2/2</v>
      </c>
      <c r="E41" s="53">
        <f>_xlfn.IFNA(VLOOKUP($G$1&amp;"-"&amp;$A41,ชื่อนักเรียน!$B$5:$L$1000,3,FALSE),"")</f>
        <v>31</v>
      </c>
    </row>
    <row r="42" spans="1:5">
      <c r="A42" s="53">
        <v>32</v>
      </c>
      <c r="B42" s="53" t="str">
        <f>_xlfn.IFNA(VLOOKUP($G$1&amp;"-"&amp;$A42,ชื่อนักเรียน!$B$5:$L$1000,4,FALSE),"")</f>
        <v>08354</v>
      </c>
      <c r="C42" s="62" t="str">
        <f>_xlfn.IFNA(VLOOKUP($G$1&amp;"-"&amp;$A42,ชื่อนักเรียน!$B$5:$L$1000,5,FALSE)&amp;"  "&amp;VLOOKUP($G$1&amp;"-"&amp;$A42,ชื่อนักเรียน!$B$5:$L$1000,6,FALSE),"")</f>
        <v>เด็กหญิงอารยา  โหมดมี</v>
      </c>
      <c r="D42" s="53" t="str">
        <f>_xlfn.IFNA(VLOOKUP($G$1&amp;"-"&amp;$A42,ชื่อนักเรียน!$B$5:$L$1000,7,FALSE),"")</f>
        <v>มัธยมศึกษาปีที่ 2/2</v>
      </c>
      <c r="E42" s="53">
        <f>_xlfn.IFNA(VLOOKUP($G$1&amp;"-"&amp;$A42,ชื่อนักเรียน!$B$5:$L$1000,3,FALSE),"")</f>
        <v>32</v>
      </c>
    </row>
    <row r="43" spans="1:5">
      <c r="A43" s="53">
        <v>33</v>
      </c>
      <c r="B43" s="53" t="str">
        <f>_xlfn.IFNA(VLOOKUP($G$1&amp;"-"&amp;$A43,ชื่อนักเรียน!$B$5:$L$1000,4,FALSE),"")</f>
        <v>10193</v>
      </c>
      <c r="C43" s="62" t="str">
        <f>_xlfn.IFNA(VLOOKUP($G$1&amp;"-"&amp;$A43,ชื่อนักเรียน!$B$5:$L$1000,5,FALSE)&amp;"  "&amp;VLOOKUP($G$1&amp;"-"&amp;$A43,ชื่อนักเรียน!$B$5:$L$1000,6,FALSE),"")</f>
        <v>เด็กหญิงอภิรดา  ไทยภักดี</v>
      </c>
      <c r="D43" s="53" t="str">
        <f>_xlfn.IFNA(VLOOKUP($G$1&amp;"-"&amp;$A43,ชื่อนักเรียน!$B$5:$L$1000,7,FALSE),"")</f>
        <v>มัธยมศึกษาปีที่ 2/2</v>
      </c>
      <c r="E43" s="53">
        <f>_xlfn.IFNA(VLOOKUP($G$1&amp;"-"&amp;$A43,ชื่อนักเรียน!$B$5:$L$1000,3,FALSE),"")</f>
        <v>33</v>
      </c>
    </row>
    <row r="44" spans="1:5">
      <c r="A44" s="53">
        <v>34</v>
      </c>
      <c r="B44" s="53" t="str">
        <f>_xlfn.IFNA(VLOOKUP($G$1&amp;"-"&amp;$A44,ชื่อนักเรียน!$B$5:$L$1000,4,FALSE),"")</f>
        <v>10194</v>
      </c>
      <c r="C44" s="62" t="str">
        <f>_xlfn.IFNA(VLOOKUP($G$1&amp;"-"&amp;$A44,ชื่อนักเรียน!$B$5:$L$1000,5,FALSE)&amp;"  "&amp;VLOOKUP($G$1&amp;"-"&amp;$A44,ชื่อนักเรียน!$B$5:$L$1000,6,FALSE),"")</f>
        <v>เด็กหญิงกัญณัชชา  ทิพยานนท์</v>
      </c>
      <c r="D44" s="53" t="str">
        <f>_xlfn.IFNA(VLOOKUP($G$1&amp;"-"&amp;$A44,ชื่อนักเรียน!$B$5:$L$1000,7,FALSE),"")</f>
        <v>มัธยมศึกษาปีที่ 2/2</v>
      </c>
      <c r="E44" s="53">
        <f>_xlfn.IFNA(VLOOKUP($G$1&amp;"-"&amp;$A44,ชื่อนักเรียน!$B$5:$L$1000,3,FALSE),"")</f>
        <v>34</v>
      </c>
    </row>
    <row r="45" spans="1:5">
      <c r="A45" s="53">
        <v>35</v>
      </c>
      <c r="B45" s="53" t="str">
        <f>_xlfn.IFNA(VLOOKUP($G$1&amp;"-"&amp;$A45,ชื่อนักเรียน!$B$5:$L$1000,4,FALSE),"")</f>
        <v>10195</v>
      </c>
      <c r="C45" s="62" t="str">
        <f>_xlfn.IFNA(VLOOKUP($G$1&amp;"-"&amp;$A45,ชื่อนักเรียน!$B$5:$L$1000,5,FALSE)&amp;"  "&amp;VLOOKUP($G$1&amp;"-"&amp;$A45,ชื่อนักเรียน!$B$5:$L$1000,6,FALSE),"")</f>
        <v>เด็กหญิงรังสิยา  แพรอัตร์</v>
      </c>
      <c r="D45" s="53" t="str">
        <f>_xlfn.IFNA(VLOOKUP($G$1&amp;"-"&amp;$A45,ชื่อนักเรียน!$B$5:$L$1000,7,FALSE),"")</f>
        <v>มัธยมศึกษาปีที่ 2/2</v>
      </c>
      <c r="E45" s="53">
        <f>_xlfn.IFNA(VLOOKUP($G$1&amp;"-"&amp;$A45,ชื่อนักเรียน!$B$5:$L$1000,3,FALSE),"")</f>
        <v>35</v>
      </c>
    </row>
    <row r="46" spans="1:5">
      <c r="A46" s="53">
        <v>36</v>
      </c>
      <c r="B46" s="53" t="str">
        <f>_xlfn.IFNA(VLOOKUP($G$1&amp;"-"&amp;$A46,ชื่อนักเรียน!$B$5:$L$1000,4,FALSE),"")</f>
        <v>10231</v>
      </c>
      <c r="C46" s="62" t="str">
        <f>_xlfn.IFNA(VLOOKUP($G$1&amp;"-"&amp;$A46,ชื่อนักเรียน!$B$5:$L$1000,5,FALSE)&amp;"  "&amp;VLOOKUP($G$1&amp;"-"&amp;$A46,ชื่อนักเรียน!$B$5:$L$1000,6,FALSE),"")</f>
        <v>เด็กหญิงพิชชาภา  มีวันนัง</v>
      </c>
      <c r="D46" s="53" t="str">
        <f>_xlfn.IFNA(VLOOKUP($G$1&amp;"-"&amp;$A46,ชื่อนักเรียน!$B$5:$L$1000,7,FALSE),"")</f>
        <v>มัธยมศึกษาปีที่ 2/2</v>
      </c>
      <c r="E46" s="53">
        <f>_xlfn.IFNA(VLOOKUP($G$1&amp;"-"&amp;$A46,ชื่อนักเรียน!$B$5:$L$1000,3,FALSE),"")</f>
        <v>36</v>
      </c>
    </row>
    <row r="47" spans="1:5">
      <c r="A47" s="53">
        <v>37</v>
      </c>
      <c r="B47" s="53" t="str">
        <f>_xlfn.IFNA(VLOOKUP($G$1&amp;"-"&amp;$A47,ชื่อนักเรียน!$B$5:$L$1000,4,FALSE),"")</f>
        <v>10258</v>
      </c>
      <c r="C47" s="62" t="str">
        <f>_xlfn.IFNA(VLOOKUP($G$1&amp;"-"&amp;$A47,ชื่อนักเรียน!$B$5:$L$1000,5,FALSE)&amp;"  "&amp;VLOOKUP($G$1&amp;"-"&amp;$A47,ชื่อนักเรียน!$B$5:$L$1000,6,FALSE),"")</f>
        <v>เด็กหญิงณัฎฐณิชา  ผิวเผือก</v>
      </c>
      <c r="D47" s="53" t="str">
        <f>_xlfn.IFNA(VLOOKUP($G$1&amp;"-"&amp;$A47,ชื่อนักเรียน!$B$5:$L$1000,7,FALSE),"")</f>
        <v>มัธยมศึกษาปีที่ 2/2</v>
      </c>
      <c r="E47" s="53">
        <f>_xlfn.IFNA(VLOOKUP($G$1&amp;"-"&amp;$A47,ชื่อนักเรียน!$B$5:$L$1000,3,FALSE),"")</f>
        <v>37</v>
      </c>
    </row>
    <row r="48" spans="1:5">
      <c r="A48" s="53">
        <v>38</v>
      </c>
      <c r="B48" s="53" t="str">
        <f>_xlfn.IFNA(VLOOKUP($G$1&amp;"-"&amp;$A48,ชื่อนักเรียน!$B$5:$L$1000,4,FALSE),"")</f>
        <v>10259</v>
      </c>
      <c r="C48" s="62" t="str">
        <f>_xlfn.IFNA(VLOOKUP($G$1&amp;"-"&amp;$A48,ชื่อนักเรียน!$B$5:$L$1000,5,FALSE)&amp;"  "&amp;VLOOKUP($G$1&amp;"-"&amp;$A48,ชื่อนักเรียน!$B$5:$L$1000,6,FALSE),"")</f>
        <v>เด็กหญิงวรรณพร  เบญจพลกุล</v>
      </c>
      <c r="D48" s="53" t="str">
        <f>_xlfn.IFNA(VLOOKUP($G$1&amp;"-"&amp;$A48,ชื่อนักเรียน!$B$5:$L$1000,7,FALSE),"")</f>
        <v>มัธยมศึกษาปีที่ 2/2</v>
      </c>
      <c r="E48" s="53">
        <f>_xlfn.IFNA(VLOOKUP($G$1&amp;"-"&amp;$A48,ชื่อนักเรียน!$B$5:$L$1000,3,FALSE),"")</f>
        <v>38</v>
      </c>
    </row>
    <row r="49" spans="1:5">
      <c r="A49" s="53">
        <v>39</v>
      </c>
      <c r="B49" s="53" t="str">
        <f>_xlfn.IFNA(VLOOKUP($G$1&amp;"-"&amp;$A49,ชื่อนักเรียน!$B$5:$L$1000,4,FALSE),"")</f>
        <v>10261</v>
      </c>
      <c r="C49" s="62" t="str">
        <f>_xlfn.IFNA(VLOOKUP($G$1&amp;"-"&amp;$A49,ชื่อนักเรียน!$B$5:$L$1000,5,FALSE)&amp;"  "&amp;VLOOKUP($G$1&amp;"-"&amp;$A49,ชื่อนักเรียน!$B$5:$L$1000,6,FALSE),"")</f>
        <v>เด็กหญิงกนกอร  บัวไสว</v>
      </c>
      <c r="D49" s="53" t="str">
        <f>_xlfn.IFNA(VLOOKUP($G$1&amp;"-"&amp;$A49,ชื่อนักเรียน!$B$5:$L$1000,7,FALSE),"")</f>
        <v>มัธยมศึกษาปีที่ 2/2</v>
      </c>
      <c r="E49" s="53">
        <f>_xlfn.IFNA(VLOOKUP($G$1&amp;"-"&amp;$A49,ชื่อนักเรียน!$B$5:$L$1000,3,FALSE),"")</f>
        <v>39</v>
      </c>
    </row>
    <row r="50" spans="1:5">
      <c r="A50" s="53">
        <v>40</v>
      </c>
      <c r="B50" s="53" t="str">
        <f>_xlfn.IFNA(VLOOKUP($G$1&amp;"-"&amp;$A50,ชื่อนักเรียน!$B$5:$L$1000,4,FALSE),"")</f>
        <v>10262</v>
      </c>
      <c r="C50" s="62" t="str">
        <f>_xlfn.IFNA(VLOOKUP($G$1&amp;"-"&amp;$A50,ชื่อนักเรียน!$B$5:$L$1000,5,FALSE)&amp;"  "&amp;VLOOKUP($G$1&amp;"-"&amp;$A50,ชื่อนักเรียน!$B$5:$L$1000,6,FALSE),"")</f>
        <v>เด็กหญิงวรัญญา  มาคัชชะ</v>
      </c>
      <c r="D50" s="53" t="str">
        <f>_xlfn.IFNA(VLOOKUP($G$1&amp;"-"&amp;$A50,ชื่อนักเรียน!$B$5:$L$1000,7,FALSE),"")</f>
        <v>มัธยมศึกษาปีที่ 2/2</v>
      </c>
      <c r="E50" s="53">
        <f>_xlfn.IFNA(VLOOKUP($G$1&amp;"-"&amp;$A50,ชื่อนักเรียน!$B$5:$L$1000,3,FALSE),"")</f>
        <v>40</v>
      </c>
    </row>
    <row r="51" spans="1:5">
      <c r="A51" s="53">
        <v>41</v>
      </c>
      <c r="B51" s="53" t="str">
        <f>_xlfn.IFNA(VLOOKUP($G$1&amp;"-"&amp;$A51,ชื่อนักเรียน!$B$5:$L$1000,4,FALSE),"")</f>
        <v/>
      </c>
      <c r="C51" s="62" t="str">
        <f>_xlfn.IFNA(VLOOKUP($G$1&amp;"-"&amp;$A51,ชื่อนักเรียน!$B$5:$L$1000,5,FALSE)&amp;"  "&amp;VLOOKUP($G$1&amp;"-"&amp;$A51,ชื่อนักเรียน!$B$5:$L$1000,6,FALSE),"")</f>
        <v/>
      </c>
      <c r="D51" s="53" t="str">
        <f>_xlfn.IFNA(VLOOKUP($G$1&amp;"-"&amp;$A51,ชื่อนักเรียน!$B$5:$L$1000,7,FALSE),"")</f>
        <v/>
      </c>
      <c r="E51" s="53" t="str">
        <f>_xlfn.IFNA(VLOOKUP($G$1&amp;"-"&amp;$A51,ชื่อนักเรียน!$B$5:$L$1000,3,FALSE),"")</f>
        <v/>
      </c>
    </row>
    <row r="52" spans="1:5">
      <c r="A52" s="53">
        <v>42</v>
      </c>
      <c r="B52" s="53" t="str">
        <f>_xlfn.IFNA(VLOOKUP($G$1&amp;"-"&amp;$A52,ชื่อนักเรียน!$B$5:$L$1000,4,FALSE),"")</f>
        <v/>
      </c>
      <c r="C52" s="62" t="str">
        <f>_xlfn.IFNA(VLOOKUP($G$1&amp;"-"&amp;$A52,ชื่อนักเรียน!$B$5:$L$1000,5,FALSE)&amp;"  "&amp;VLOOKUP($G$1&amp;"-"&amp;$A52,ชื่อนักเรียน!$B$5:$L$1000,6,FALSE),"")</f>
        <v/>
      </c>
      <c r="D52" s="53" t="str">
        <f>_xlfn.IFNA(VLOOKUP($G$1&amp;"-"&amp;$A52,ชื่อนักเรียน!$B$5:$L$1000,7,FALSE),"")</f>
        <v/>
      </c>
      <c r="E52" s="53" t="str">
        <f>_xlfn.IFNA(VLOOKUP($G$1&amp;"-"&amp;$A52,ชื่อนักเรียน!$B$5:$L$1000,3,FALSE),"")</f>
        <v/>
      </c>
    </row>
    <row r="53" spans="1:5">
      <c r="A53" s="53">
        <v>43</v>
      </c>
      <c r="B53" s="53" t="str">
        <f>_xlfn.IFNA(VLOOKUP($G$1&amp;"-"&amp;$A53,ชื่อนักเรียน!$B$5:$L$1000,4,FALSE),"")</f>
        <v/>
      </c>
      <c r="C53" s="62" t="str">
        <f>_xlfn.IFNA(VLOOKUP($G$1&amp;"-"&amp;$A53,ชื่อนักเรียน!$B$5:$L$1000,5,FALSE)&amp;"  "&amp;VLOOKUP($G$1&amp;"-"&amp;$A53,ชื่อนักเรียน!$B$5:$L$1000,6,FALSE),"")</f>
        <v/>
      </c>
      <c r="D53" s="53" t="str">
        <f>_xlfn.IFNA(VLOOKUP($G$1&amp;"-"&amp;$A53,ชื่อนักเรียน!$B$5:$L$1000,7,FALSE),"")</f>
        <v/>
      </c>
      <c r="E53" s="53" t="str">
        <f>_xlfn.IFNA(VLOOKUP($G$1&amp;"-"&amp;$A53,ชื่อนักเรียน!$B$5:$L$1000,3,FALSE),"")</f>
        <v/>
      </c>
    </row>
    <row r="54" spans="1:5">
      <c r="A54" s="53">
        <v>44</v>
      </c>
      <c r="B54" s="53" t="str">
        <f>_xlfn.IFNA(VLOOKUP($G$1&amp;"-"&amp;$A54,ชื่อนักเรียน!$B$5:$L$1000,4,FALSE),"")</f>
        <v/>
      </c>
      <c r="C54" s="62" t="str">
        <f>_xlfn.IFNA(VLOOKUP($G$1&amp;"-"&amp;$A54,ชื่อนักเรียน!$B$5:$L$1000,5,FALSE)&amp;"  "&amp;VLOOKUP($G$1&amp;"-"&amp;$A54,ชื่อนักเรียน!$B$5:$L$1000,6,FALSE),"")</f>
        <v/>
      </c>
      <c r="D54" s="53" t="str">
        <f>_xlfn.IFNA(VLOOKUP($G$1&amp;"-"&amp;$A54,ชื่อนักเรียน!$B$5:$L$1000,7,FALSE),"")</f>
        <v/>
      </c>
      <c r="E54" s="53" t="str">
        <f>_xlfn.IFNA(VLOOKUP($G$1&amp;"-"&amp;$A54,ชื่อนักเรียน!$B$5:$L$1000,3,FALSE),"")</f>
        <v/>
      </c>
    </row>
    <row r="55" spans="1:5">
      <c r="A55" s="53">
        <v>45</v>
      </c>
      <c r="B55" s="53" t="str">
        <f>_xlfn.IFNA(VLOOKUP($G$1&amp;"-"&amp;$A55,ชื่อนักเรียน!$B$5:$L$1000,4,FALSE),"")</f>
        <v/>
      </c>
      <c r="C55" s="62" t="str">
        <f>_xlfn.IFNA(VLOOKUP($G$1&amp;"-"&amp;$A55,ชื่อนักเรียน!$B$5:$L$1000,5,FALSE)&amp;"  "&amp;VLOOKUP($G$1&amp;"-"&amp;$A55,ชื่อนักเรียน!$B$5:$L$1000,6,FALSE),"")</f>
        <v/>
      </c>
      <c r="D55" s="53" t="str">
        <f>_xlfn.IFNA(VLOOKUP($G$1&amp;"-"&amp;$A55,ชื่อนักเรียน!$B$5:$L$1000,7,FALSE),"")</f>
        <v/>
      </c>
      <c r="E55" s="53" t="str">
        <f>_xlfn.IFNA(VLOOKUP($G$1&amp;"-"&amp;$A55,ชื่อนักเรียน!$B$5:$L$1000,3,FALSE),"")</f>
        <v/>
      </c>
    </row>
    <row r="56" spans="1:5">
      <c r="A56" s="53">
        <v>46</v>
      </c>
      <c r="B56" s="53" t="str">
        <f>_xlfn.IFNA(VLOOKUP($G$1&amp;"-"&amp;$A56,ชื่อนักเรียน!$B$5:$L$1000,4,FALSE),"")</f>
        <v/>
      </c>
      <c r="C56" s="62" t="str">
        <f>_xlfn.IFNA(VLOOKUP($G$1&amp;"-"&amp;$A56,ชื่อนักเรียน!$B$5:$L$1000,5,FALSE)&amp;"  "&amp;VLOOKUP($G$1&amp;"-"&amp;$A56,ชื่อนักเรียน!$B$5:$L$1000,6,FALSE),"")</f>
        <v/>
      </c>
      <c r="D56" s="53" t="str">
        <f>_xlfn.IFNA(VLOOKUP($G$1&amp;"-"&amp;$A56,ชื่อนักเรียน!$B$5:$L$1000,7,FALSE),"")</f>
        <v/>
      </c>
      <c r="E56" s="53" t="str">
        <f>_xlfn.IFNA(VLOOKUP($G$1&amp;"-"&amp;$A56,ชื่อนักเรียน!$B$5:$L$1000,3,FALSE),"")</f>
        <v/>
      </c>
    </row>
    <row r="57" spans="1:5">
      <c r="A57" s="53">
        <v>47</v>
      </c>
      <c r="B57" s="53" t="str">
        <f>_xlfn.IFNA(VLOOKUP($G$1&amp;"-"&amp;$A57,ชื่อนักเรียน!$B$5:$L$1000,4,FALSE),"")</f>
        <v/>
      </c>
      <c r="C57" s="62" t="str">
        <f>_xlfn.IFNA(VLOOKUP($G$1&amp;"-"&amp;$A57,ชื่อนักเรียน!$B$5:$L$1000,5,FALSE)&amp;"  "&amp;VLOOKUP($G$1&amp;"-"&amp;$A57,ชื่อนักเรียน!$B$5:$L$1000,6,FALSE),"")</f>
        <v/>
      </c>
      <c r="D57" s="53" t="str">
        <f>_xlfn.IFNA(VLOOKUP($G$1&amp;"-"&amp;$A57,ชื่อนักเรียน!$B$5:$L$1000,7,FALSE),"")</f>
        <v/>
      </c>
      <c r="E57" s="53" t="str">
        <f>_xlfn.IFNA(VLOOKUP($G$1&amp;"-"&amp;$A57,ชื่อนักเรียน!$B$5:$L$1000,3,FALSE),"")</f>
        <v/>
      </c>
    </row>
    <row r="58" spans="1:5">
      <c r="A58" s="53">
        <v>48</v>
      </c>
      <c r="B58" s="53" t="str">
        <f>_xlfn.IFNA(VLOOKUP($G$1&amp;"-"&amp;$A58,ชื่อนักเรียน!$B$5:$L$1000,4,FALSE),"")</f>
        <v/>
      </c>
      <c r="C58" s="62" t="str">
        <f>_xlfn.IFNA(VLOOKUP($G$1&amp;"-"&amp;$A58,ชื่อนักเรียน!$B$5:$L$1000,5,FALSE)&amp;"  "&amp;VLOOKUP($G$1&amp;"-"&amp;$A58,ชื่อนักเรียน!$B$5:$L$1000,6,FALSE),"")</f>
        <v/>
      </c>
      <c r="D58" s="53" t="str">
        <f>_xlfn.IFNA(VLOOKUP($G$1&amp;"-"&amp;$A58,ชื่อนักเรียน!$B$5:$L$1000,7,FALSE),"")</f>
        <v/>
      </c>
      <c r="E58" s="53" t="str">
        <f>_xlfn.IFNA(VLOOKUP($G$1&amp;"-"&amp;$A58,ชื่อนักเรียน!$B$5:$L$1000,3,FALSE),"")</f>
        <v/>
      </c>
    </row>
    <row r="59" spans="1:5">
      <c r="A59" s="53">
        <v>49</v>
      </c>
      <c r="B59" s="53" t="str">
        <f>_xlfn.IFNA(VLOOKUP($G$1&amp;"-"&amp;$A59,ชื่อนักเรียน!$B$5:$L$1000,4,FALSE),"")</f>
        <v/>
      </c>
      <c r="C59" s="62" t="str">
        <f>_xlfn.IFNA(VLOOKUP($G$1&amp;"-"&amp;$A59,ชื่อนักเรียน!$B$5:$L$1000,5,FALSE)&amp;"  "&amp;VLOOKUP($G$1&amp;"-"&amp;$A59,ชื่อนักเรียน!$B$5:$L$1000,6,FALSE),"")</f>
        <v/>
      </c>
      <c r="D59" s="53" t="str">
        <f>_xlfn.IFNA(VLOOKUP($G$1&amp;"-"&amp;$A59,ชื่อนักเรียน!$B$5:$L$1000,7,FALSE),"")</f>
        <v/>
      </c>
      <c r="E59" s="53" t="str">
        <f>_xlfn.IFNA(VLOOKUP($G$1&amp;"-"&amp;$A59,ชื่อนักเรียน!$B$5:$L$1000,3,FALSE),"")</f>
        <v/>
      </c>
    </row>
    <row r="60" spans="1:5">
      <c r="A60" s="53">
        <v>50</v>
      </c>
      <c r="B60" s="53" t="str">
        <f>_xlfn.IFNA(VLOOKUP($G$1&amp;"-"&amp;$A60,ชื่อนักเรียน!$B$5:$L$1000,4,FALSE),"")</f>
        <v/>
      </c>
      <c r="C60" s="62" t="str">
        <f>_xlfn.IFNA(VLOOKUP($G$1&amp;"-"&amp;$A60,ชื่อนักเรียน!$B$5:$L$1000,5,FALSE)&amp;"  "&amp;VLOOKUP($G$1&amp;"-"&amp;$A60,ชื่อนักเรียน!$B$5:$L$1000,6,FALSE),"")</f>
        <v/>
      </c>
      <c r="D60" s="53" t="str">
        <f>_xlfn.IFNA(VLOOKUP($G$1&amp;"-"&amp;$A60,ชื่อนักเรียน!$B$5:$L$1000,7,FALSE),"")</f>
        <v/>
      </c>
      <c r="E60" s="53" t="str">
        <f>_xlfn.IFNA(VLOOKUP($G$1&amp;"-"&amp;$A60,ชื่อนักเรียน!$B$5:$L$1000,3,FALSE),"")</f>
        <v/>
      </c>
    </row>
    <row r="61" spans="1:5">
      <c r="A61" s="53">
        <v>51</v>
      </c>
      <c r="B61" s="53" t="str">
        <f>_xlfn.IFNA(VLOOKUP($G$1&amp;"-"&amp;$A61,ชื่อนักเรียน!$B$5:$L$1000,4,FALSE),"")</f>
        <v/>
      </c>
      <c r="C61" s="62" t="str">
        <f>_xlfn.IFNA(VLOOKUP($G$1&amp;"-"&amp;$A61,ชื่อนักเรียน!$B$5:$L$1000,5,FALSE)&amp;"  "&amp;VLOOKUP($G$1&amp;"-"&amp;$A61,ชื่อนักเรียน!$B$5:$L$1000,6,FALSE),"")</f>
        <v/>
      </c>
      <c r="D61" s="53" t="str">
        <f>_xlfn.IFNA(VLOOKUP($G$1&amp;"-"&amp;$A61,ชื่อนักเรียน!$B$5:$L$1000,7,FALSE),"")</f>
        <v/>
      </c>
      <c r="E61" s="53" t="str">
        <f>_xlfn.IFNA(VLOOKUP($G$1&amp;"-"&amp;$A61,ชื่อนักเรียน!$B$5:$L$1000,3,FALSE),"")</f>
        <v/>
      </c>
    </row>
    <row r="62" spans="1:5">
      <c r="A62" s="53">
        <v>52</v>
      </c>
      <c r="B62" s="53" t="str">
        <f>_xlfn.IFNA(VLOOKUP($G$1&amp;"-"&amp;$A62,ชื่อนักเรียน!$B$5:$L$1000,4,FALSE),"")</f>
        <v/>
      </c>
      <c r="C62" s="62" t="str">
        <f>_xlfn.IFNA(VLOOKUP($G$1&amp;"-"&amp;$A62,ชื่อนักเรียน!$B$5:$L$1000,5,FALSE)&amp;"  "&amp;VLOOKUP($G$1&amp;"-"&amp;$A62,ชื่อนักเรียน!$B$5:$L$1000,6,FALSE),"")</f>
        <v/>
      </c>
      <c r="D62" s="53" t="str">
        <f>_xlfn.IFNA(VLOOKUP($G$1&amp;"-"&amp;$A62,ชื่อนักเรียน!$B$5:$L$1000,7,FALSE),"")</f>
        <v/>
      </c>
      <c r="E62" s="53" t="str">
        <f>_xlfn.IFNA(VLOOKUP($G$1&amp;"-"&amp;$A62,ชื่อนักเรียน!$B$5:$L$1000,3,FALSE),"")</f>
        <v/>
      </c>
    </row>
    <row r="63" spans="1:5">
      <c r="A63" s="53">
        <v>53</v>
      </c>
      <c r="B63" s="53" t="str">
        <f>_xlfn.IFNA(VLOOKUP($G$1&amp;"-"&amp;$A63,ชื่อนักเรียน!$B$5:$L$1000,4,FALSE),"")</f>
        <v/>
      </c>
      <c r="C63" s="62" t="str">
        <f>_xlfn.IFNA(VLOOKUP($G$1&amp;"-"&amp;$A63,ชื่อนักเรียน!$B$5:$L$1000,5,FALSE)&amp;"  "&amp;VLOOKUP($G$1&amp;"-"&amp;$A63,ชื่อนักเรียน!$B$5:$L$1000,6,FALSE),"")</f>
        <v/>
      </c>
      <c r="D63" s="53" t="str">
        <f>_xlfn.IFNA(VLOOKUP($G$1&amp;"-"&amp;$A63,ชื่อนักเรียน!$B$5:$L$1000,7,FALSE),"")</f>
        <v/>
      </c>
      <c r="E63" s="53" t="str">
        <f>_xlfn.IFNA(VLOOKUP($G$1&amp;"-"&amp;$A63,ชื่อนักเรียน!$B$5:$L$1000,3,FALSE),"")</f>
        <v/>
      </c>
    </row>
    <row r="64" spans="1:5">
      <c r="A64" s="53">
        <v>54</v>
      </c>
      <c r="B64" s="53" t="str">
        <f>_xlfn.IFNA(VLOOKUP($G$1&amp;"-"&amp;$A64,ชื่อนักเรียน!$B$5:$L$1000,4,FALSE),"")</f>
        <v/>
      </c>
      <c r="C64" s="62" t="str">
        <f>_xlfn.IFNA(VLOOKUP($G$1&amp;"-"&amp;$A64,ชื่อนักเรียน!$B$5:$L$1000,5,FALSE)&amp;"  "&amp;VLOOKUP($G$1&amp;"-"&amp;$A64,ชื่อนักเรียน!$B$5:$L$1000,6,FALSE),"")</f>
        <v/>
      </c>
      <c r="D64" s="53" t="str">
        <f>_xlfn.IFNA(VLOOKUP($G$1&amp;"-"&amp;$A64,ชื่อนักเรียน!$B$5:$L$1000,7,FALSE),"")</f>
        <v/>
      </c>
      <c r="E64" s="53" t="str">
        <f>_xlfn.IFNA(VLOOKUP($G$1&amp;"-"&amp;$A64,ชื่อนักเรียน!$B$5:$L$1000,3,FALSE),"")</f>
        <v/>
      </c>
    </row>
    <row r="65" spans="1:5">
      <c r="A65" s="53">
        <v>55</v>
      </c>
      <c r="B65" s="53" t="str">
        <f>_xlfn.IFNA(VLOOKUP($G$1&amp;"-"&amp;$A65,ชื่อนักเรียน!$B$5:$L$1000,4,FALSE),"")</f>
        <v/>
      </c>
      <c r="C65" s="62" t="str">
        <f>_xlfn.IFNA(VLOOKUP($G$1&amp;"-"&amp;$A65,ชื่อนักเรียน!$B$5:$L$1000,5,FALSE)&amp;"  "&amp;VLOOKUP($G$1&amp;"-"&amp;$A65,ชื่อนักเรียน!$B$5:$L$1000,6,FALSE),"")</f>
        <v/>
      </c>
      <c r="D65" s="53" t="str">
        <f>_xlfn.IFNA(VLOOKUP($G$1&amp;"-"&amp;$A65,ชื่อนักเรียน!$B$5:$L$1000,7,FALSE),"")</f>
        <v/>
      </c>
      <c r="E65" s="53" t="str">
        <f>_xlfn.IFNA(VLOOKUP($G$1&amp;"-"&amp;$A65,ชื่อนักเรียน!$B$5:$L$1000,3,FALSE),"")</f>
        <v/>
      </c>
    </row>
    <row r="66" spans="1:5">
      <c r="A66" s="53">
        <v>56</v>
      </c>
      <c r="B66" s="53" t="str">
        <f>_xlfn.IFNA(VLOOKUP($G$1&amp;"-"&amp;$A66,ชื่อนักเรียน!$B$5:$L$1000,4,FALSE),"")</f>
        <v/>
      </c>
      <c r="C66" s="62" t="str">
        <f>_xlfn.IFNA(VLOOKUP($G$1&amp;"-"&amp;$A66,ชื่อนักเรียน!$B$5:$L$1000,5,FALSE)&amp;"  "&amp;VLOOKUP($G$1&amp;"-"&amp;$A66,ชื่อนักเรียน!$B$5:$L$1000,6,FALSE),"")</f>
        <v/>
      </c>
      <c r="D66" s="53" t="str">
        <f>_xlfn.IFNA(VLOOKUP($G$1&amp;"-"&amp;$A66,ชื่อนักเรียน!$B$5:$L$1000,7,FALSE),"")</f>
        <v/>
      </c>
      <c r="E66" s="53" t="str">
        <f>_xlfn.IFNA(VLOOKUP($G$1&amp;"-"&amp;$A66,ชื่อนักเรียน!$B$5:$L$1000,3,FALSE),"")</f>
        <v/>
      </c>
    </row>
    <row r="67" spans="1:5">
      <c r="A67" s="53">
        <v>57</v>
      </c>
      <c r="B67" s="53" t="str">
        <f>_xlfn.IFNA(VLOOKUP($G$1&amp;"-"&amp;$A67,ชื่อนักเรียน!$B$5:$L$1000,4,FALSE),"")</f>
        <v/>
      </c>
      <c r="C67" s="62" t="str">
        <f>_xlfn.IFNA(VLOOKUP($G$1&amp;"-"&amp;$A67,ชื่อนักเรียน!$B$5:$L$1000,5,FALSE)&amp;"  "&amp;VLOOKUP($G$1&amp;"-"&amp;$A67,ชื่อนักเรียน!$B$5:$L$1000,6,FALSE),"")</f>
        <v/>
      </c>
      <c r="D67" s="53" t="str">
        <f>_xlfn.IFNA(VLOOKUP($G$1&amp;"-"&amp;$A67,ชื่อนักเรียน!$B$5:$L$1000,7,FALSE),"")</f>
        <v/>
      </c>
      <c r="E67" s="53" t="str">
        <f>_xlfn.IFNA(VLOOKUP($G$1&amp;"-"&amp;$A67,ชื่อนักเรียน!$B$5:$L$1000,3,FALSE),"")</f>
        <v/>
      </c>
    </row>
    <row r="68" spans="1:5">
      <c r="A68" s="53">
        <v>58</v>
      </c>
      <c r="B68" s="53" t="str">
        <f>_xlfn.IFNA(VLOOKUP($G$1&amp;"-"&amp;$A68,ชื่อนักเรียน!$B$5:$L$1000,4,FALSE),"")</f>
        <v/>
      </c>
      <c r="C68" s="62" t="str">
        <f>_xlfn.IFNA(VLOOKUP($G$1&amp;"-"&amp;$A68,ชื่อนักเรียน!$B$5:$L$1000,5,FALSE)&amp;"  "&amp;VLOOKUP($G$1&amp;"-"&amp;$A68,ชื่อนักเรียน!$B$5:$L$1000,6,FALSE),"")</f>
        <v/>
      </c>
      <c r="D68" s="53" t="str">
        <f>_xlfn.IFNA(VLOOKUP($G$1&amp;"-"&amp;$A68,ชื่อนักเรียน!$B$5:$L$1000,7,FALSE),"")</f>
        <v/>
      </c>
      <c r="E68" s="53" t="str">
        <f>_xlfn.IFNA(VLOOKUP($G$1&amp;"-"&amp;$A68,ชื่อนักเรียน!$B$5:$L$1000,3,FALSE),"")</f>
        <v/>
      </c>
    </row>
    <row r="69" spans="1:5">
      <c r="A69" s="53">
        <v>59</v>
      </c>
      <c r="B69" s="53" t="str">
        <f>_xlfn.IFNA(VLOOKUP($G$1&amp;"-"&amp;$A69,ชื่อนักเรียน!$B$5:$L$1000,4,FALSE),"")</f>
        <v/>
      </c>
      <c r="C69" s="62" t="str">
        <f>_xlfn.IFNA(VLOOKUP($G$1&amp;"-"&amp;$A69,ชื่อนักเรียน!$B$5:$L$1000,5,FALSE)&amp;"  "&amp;VLOOKUP($G$1&amp;"-"&amp;$A69,ชื่อนักเรียน!$B$5:$L$1000,6,FALSE),"")</f>
        <v/>
      </c>
      <c r="D69" s="53" t="str">
        <f>_xlfn.IFNA(VLOOKUP($G$1&amp;"-"&amp;$A69,ชื่อนักเรียน!$B$5:$L$1000,7,FALSE),"")</f>
        <v/>
      </c>
      <c r="E69" s="53" t="str">
        <f>_xlfn.IFNA(VLOOKUP($G$1&amp;"-"&amp;$A69,ชื่อนักเรียน!$B$5:$L$1000,3,FALSE),"")</f>
        <v/>
      </c>
    </row>
    <row r="70" spans="1:5">
      <c r="A70" s="53">
        <v>60</v>
      </c>
      <c r="B70" s="53" t="str">
        <f>_xlfn.IFNA(VLOOKUP($G$1&amp;"-"&amp;$A70,ชื่อนักเรียน!$B$5:$L$1000,4,FALSE),"")</f>
        <v/>
      </c>
      <c r="C70" s="62" t="str">
        <f>_xlfn.IFNA(VLOOKUP($G$1&amp;"-"&amp;$A70,ชื่อนักเรียน!$B$5:$L$1000,5,FALSE)&amp;"  "&amp;VLOOKUP($G$1&amp;"-"&amp;$A70,ชื่อนักเรียน!$B$5:$L$1000,6,FALSE),"")</f>
        <v/>
      </c>
      <c r="D70" s="53" t="str">
        <f>_xlfn.IFNA(VLOOKUP($G$1&amp;"-"&amp;$A70,ชื่อนักเรียน!$B$5:$L$1000,7,FALSE),"")</f>
        <v/>
      </c>
      <c r="E70" s="53" t="str">
        <f>_xlfn.IFNA(VLOOKUP($G$1&amp;"-"&amp;$A70,ชื่อนักเรียน!$B$5:$L$1000,3,FALSE),"")</f>
        <v/>
      </c>
    </row>
    <row r="71" spans="1:5">
      <c r="A71" s="53">
        <v>61</v>
      </c>
      <c r="B71" s="53" t="str">
        <f>_xlfn.IFNA(VLOOKUP($G$1&amp;"-"&amp;$A71,ชื่อนักเรียน!$B$5:$L$1000,4,FALSE),"")</f>
        <v/>
      </c>
      <c r="C71" s="62" t="str">
        <f>_xlfn.IFNA(VLOOKUP($G$1&amp;"-"&amp;$A71,ชื่อนักเรียน!$B$5:$L$1000,5,FALSE)&amp;"  "&amp;VLOOKUP($G$1&amp;"-"&amp;$A71,ชื่อนักเรียน!$B$5:$L$1000,6,FALSE),"")</f>
        <v/>
      </c>
      <c r="D71" s="53" t="str">
        <f>_xlfn.IFNA(VLOOKUP($G$1&amp;"-"&amp;$A71,ชื่อนักเรียน!$B$5:$L$1000,7,FALSE),"")</f>
        <v/>
      </c>
      <c r="E71" s="53" t="str">
        <f>_xlfn.IFNA(VLOOKUP($G$1&amp;"-"&amp;$A71,ชื่อนักเรียน!$B$5:$L$1000,3,FALSE),"")</f>
        <v/>
      </c>
    </row>
    <row r="72" spans="1:5">
      <c r="A72" s="53">
        <v>62</v>
      </c>
      <c r="B72" s="53" t="str">
        <f>_xlfn.IFNA(VLOOKUP($G$1&amp;"-"&amp;$A72,ชื่อนักเรียน!$B$5:$L$1000,4,FALSE),"")</f>
        <v/>
      </c>
      <c r="C72" s="50" t="str">
        <f>_xlfn.IFNA(VLOOKUP($G$1&amp;"-"&amp;$A72,ชื่อนักเรียน!$B$5:$L$1000,5,FALSE)&amp;"  "&amp;VLOOKUP($G$1&amp;"-"&amp;$A72,ชื่อนักเรียน!$B$5:$L$1000,6,FALSE),"")</f>
        <v/>
      </c>
      <c r="D72" s="53" t="str">
        <f>_xlfn.IFNA(VLOOKUP($G$1&amp;"-"&amp;$A72,ชื่อนักเรียน!$B$5:$L$1000,7,FALSE),"")</f>
        <v/>
      </c>
      <c r="E72" s="53" t="str">
        <f>_xlfn.IFNA(VLOOKUP($G$1&amp;"-"&amp;$A72,ชื่อนักเรียน!$B$5:$L$1000,3,FALSE),"")</f>
        <v/>
      </c>
    </row>
    <row r="73" spans="1:5">
      <c r="A73" s="96" t="s">
        <v>1884</v>
      </c>
      <c r="B73" s="96"/>
      <c r="C73" s="96"/>
      <c r="D73" s="60">
        <f>IF(G14=0,"",G14)</f>
        <v>40</v>
      </c>
      <c r="E73" s="60" t="s">
        <v>1883</v>
      </c>
    </row>
    <row r="74" spans="1:5">
      <c r="A74" s="97" t="s">
        <v>1885</v>
      </c>
      <c r="B74" s="97"/>
      <c r="C74" s="98" t="s">
        <v>1886</v>
      </c>
      <c r="D74" s="98"/>
      <c r="E74" s="98"/>
    </row>
    <row r="75" spans="1:5">
      <c r="C75" s="16" t="s">
        <v>1887</v>
      </c>
      <c r="D75" s="16"/>
      <c r="E75" s="16"/>
    </row>
  </sheetData>
  <mergeCells count="21">
    <mergeCell ref="F11:F12"/>
    <mergeCell ref="G11:G12"/>
    <mergeCell ref="C6:E6"/>
    <mergeCell ref="A7:B7"/>
    <mergeCell ref="C7:E7"/>
    <mergeCell ref="A9:E9"/>
    <mergeCell ref="A6:B6"/>
    <mergeCell ref="A1:E1"/>
    <mergeCell ref="F3:F4"/>
    <mergeCell ref="G3:G4"/>
    <mergeCell ref="F7:F8"/>
    <mergeCell ref="G7:G8"/>
    <mergeCell ref="A2:E2"/>
    <mergeCell ref="A3:E3"/>
    <mergeCell ref="A4:E4"/>
    <mergeCell ref="A5:E5"/>
    <mergeCell ref="F14:F15"/>
    <mergeCell ref="G14:G15"/>
    <mergeCell ref="A73:C73"/>
    <mergeCell ref="A74:B74"/>
    <mergeCell ref="C74:E74"/>
  </mergeCells>
  <printOptions horizontalCentered="1"/>
  <pageMargins left="0.7" right="0.7" top="0.75" bottom="0.75" header="0.3" footer="0.3"/>
  <pageSetup paperSize="9" orientation="portrait" horizontalDpi="4294967293" verticalDpi="0" r:id="rId1"/>
  <colBreaks count="1" manualBreakCount="1">
    <brk id="5" max="1048575" man="1"/>
  </col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D73CAC-53A5-4FFB-8D10-433B59788390}">
          <x14:formula1>
            <xm:f>'วิชา-ชั้นที่สอน'!$A$3:$A$39</xm:f>
          </x14:formula1>
          <xm:sqref>G1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8E0C-2AF6-4422-BF63-770175886F4A}">
  <dimension ref="A1:O123"/>
  <sheetViews>
    <sheetView workbookViewId="0">
      <selection activeCell="I55" sqref="I55"/>
    </sheetView>
  </sheetViews>
  <sheetFormatPr defaultColWidth="9.33203125" defaultRowHeight="24"/>
  <cols>
    <col min="1" max="1" width="31.5" style="23" customWidth="1"/>
    <col min="2" max="2" width="23" style="20" customWidth="1"/>
    <col min="3" max="3" width="11.1640625" style="20" customWidth="1"/>
    <col min="4" max="4" width="23.6640625" style="24" customWidth="1"/>
    <col min="5" max="5" width="15" style="20" customWidth="1"/>
    <col min="6" max="6" width="23.5" style="20" customWidth="1"/>
    <col min="7" max="7" width="9.33203125" style="23"/>
    <col min="8" max="8" width="19.1640625" style="23" bestFit="1" customWidth="1"/>
    <col min="9" max="9" width="85" style="23" customWidth="1"/>
    <col min="10" max="10" width="16.83203125" style="20" customWidth="1"/>
    <col min="11" max="11" width="12.5" style="20" customWidth="1"/>
    <col min="12" max="12" width="13.83203125" style="20" customWidth="1"/>
    <col min="13" max="13" width="12" style="20" customWidth="1"/>
    <col min="14" max="15" width="9.33203125" style="20"/>
    <col min="16" max="16384" width="9.33203125" style="23"/>
  </cols>
  <sheetData>
    <row r="1" spans="1:15">
      <c r="A1" s="23" t="s">
        <v>704</v>
      </c>
      <c r="C1" s="20" t="s">
        <v>567</v>
      </c>
      <c r="D1" s="21" t="s">
        <v>568</v>
      </c>
      <c r="E1" s="22" t="s">
        <v>569</v>
      </c>
      <c r="F1" s="22" t="s">
        <v>568</v>
      </c>
      <c r="G1" s="22" t="s">
        <v>570</v>
      </c>
      <c r="H1" s="22" t="s">
        <v>571</v>
      </c>
      <c r="I1" s="22" t="s">
        <v>572</v>
      </c>
      <c r="J1" s="22"/>
      <c r="K1" s="20" t="s">
        <v>699</v>
      </c>
      <c r="L1" s="20" t="s">
        <v>700</v>
      </c>
      <c r="M1" s="20" t="s">
        <v>701</v>
      </c>
      <c r="N1" s="20" t="s">
        <v>702</v>
      </c>
      <c r="O1" s="20" t="s">
        <v>703</v>
      </c>
    </row>
    <row r="2" spans="1:15">
      <c r="A2" s="23" t="str">
        <f>E2&amp;"-"&amp;J2</f>
        <v>พฤหัสบดี-1</v>
      </c>
      <c r="B2" s="20" t="s">
        <v>573</v>
      </c>
      <c r="C2" s="105">
        <v>1</v>
      </c>
      <c r="D2" s="24">
        <v>45428</v>
      </c>
      <c r="E2" s="20" t="str">
        <f>TEXT(D2,"dddd")</f>
        <v>พฤหัสบดี</v>
      </c>
      <c r="F2" s="20" t="str">
        <f>TEXT(D2,"d")</f>
        <v>16</v>
      </c>
      <c r="G2" s="20" t="str">
        <f>TEXT(D2,"mmmm")</f>
        <v>พฤษภาคม</v>
      </c>
      <c r="H2" s="20">
        <f>YEAR(D2)+543</f>
        <v>2567</v>
      </c>
      <c r="J2" s="20">
        <v>1</v>
      </c>
      <c r="K2" s="20" t="str">
        <f>IF(E2="จันทร์",MAX($K1:K$1)+1,"Exclude")</f>
        <v>Exclude</v>
      </c>
      <c r="L2" s="20" t="str">
        <f>IF(E2="อังคาร",MAX($L1:L$1)+1,"Exclude")</f>
        <v>Exclude</v>
      </c>
      <c r="M2" s="20" t="str">
        <f>IF(E2="พุธ",MAX($M1:M$1)+1,"Exclude")</f>
        <v>Exclude</v>
      </c>
      <c r="N2" s="20">
        <f>IF(E2="พฤหัสบดี",MAX($N1:N$1)+1,"Exclude")</f>
        <v>1</v>
      </c>
      <c r="O2" s="20" t="str">
        <f>IF(E2="ศุกร์",MAX($O1:O$1)+1,"Exclude")</f>
        <v>Exclude</v>
      </c>
    </row>
    <row r="3" spans="1:15">
      <c r="A3" s="23" t="str">
        <f t="shared" ref="A3:A66" si="0">E3&amp;"-"&amp;J3</f>
        <v>ศุกร์-1</v>
      </c>
      <c r="B3" s="20" t="s">
        <v>574</v>
      </c>
      <c r="C3" s="105"/>
      <c r="D3" s="24">
        <f>IF(E2="ศุกร์",D2+3,D2+1)</f>
        <v>45429</v>
      </c>
      <c r="E3" s="20" t="str">
        <f t="shared" ref="E3:E66" si="1">TEXT(D3,"dddd")</f>
        <v>ศุกร์</v>
      </c>
      <c r="F3" s="20" t="str">
        <f t="shared" ref="F3:F66" si="2">TEXT(D3,"d")</f>
        <v>17</v>
      </c>
      <c r="G3" s="20" t="str">
        <f t="shared" ref="G3:G66" si="3">TEXT(D3,"mmmm")</f>
        <v>พฤษภาคม</v>
      </c>
      <c r="H3" s="20">
        <f t="shared" ref="H3:H66" si="4">YEAR(D3)+543</f>
        <v>2567</v>
      </c>
      <c r="J3" s="20">
        <v>1</v>
      </c>
      <c r="K3" s="20" t="str">
        <f>IF(E3="จันทร์",MAX($K$1:K2)+1,"Exclude")</f>
        <v>Exclude</v>
      </c>
      <c r="L3" s="20" t="str">
        <f>IF(E3="อังคาร",MAX($L$1:L2)+1,"Exclude")</f>
        <v>Exclude</v>
      </c>
      <c r="M3" s="20" t="str">
        <f>IF(E3="พุธ",MAX($M$1:M2)+1,"Exclude")</f>
        <v>Exclude</v>
      </c>
      <c r="N3" s="20" t="str">
        <f>IF(E3="พฤหัสบดี",MAX($N$1:N2)+1,"Exclude")</f>
        <v>Exclude</v>
      </c>
      <c r="O3" s="20">
        <f>IF(E3="ศุกร์",MAX($O$1:O2)+1,"Exclude")</f>
        <v>1</v>
      </c>
    </row>
    <row r="4" spans="1:15">
      <c r="A4" s="23" t="str">
        <f t="shared" si="0"/>
        <v>จันทร์-1</v>
      </c>
      <c r="B4" s="20" t="s">
        <v>575</v>
      </c>
      <c r="C4" s="105">
        <v>2</v>
      </c>
      <c r="D4" s="24">
        <f t="shared" ref="D4:D67" si="5">IF(E3="ศุกร์",D3+3,D3+1)</f>
        <v>45432</v>
      </c>
      <c r="E4" s="20" t="str">
        <f t="shared" si="1"/>
        <v>จันทร์</v>
      </c>
      <c r="F4" s="20" t="str">
        <f t="shared" si="2"/>
        <v>20</v>
      </c>
      <c r="G4" s="20" t="str">
        <f t="shared" si="3"/>
        <v>พฤษภาคม</v>
      </c>
      <c r="H4" s="20">
        <f t="shared" si="4"/>
        <v>2567</v>
      </c>
      <c r="J4" s="20">
        <v>1</v>
      </c>
      <c r="K4" s="20">
        <f>IF(E4="จันทร์",MAX($K$1:K3)+1,"Exclude")</f>
        <v>1</v>
      </c>
      <c r="L4" s="20" t="str">
        <f>IF(E4="อังคาร",MAX($L$1:L3)+1,"Exclude")</f>
        <v>Exclude</v>
      </c>
      <c r="M4" s="20" t="str">
        <f>IF(E4="พุธ",MAX($M$1:M3)+1,"Exclude")</f>
        <v>Exclude</v>
      </c>
      <c r="N4" s="20" t="str">
        <f>IF(E4="พฤหัสบดี",MAX($N$1:N3)+1,"Exclude")</f>
        <v>Exclude</v>
      </c>
      <c r="O4" s="20" t="str">
        <f>IF(E4="ศุกร์",MAX($O$1:O3)+1,"Exclude")</f>
        <v>Exclude</v>
      </c>
    </row>
    <row r="5" spans="1:15">
      <c r="A5" s="23" t="str">
        <f t="shared" si="0"/>
        <v>อังคาร-1</v>
      </c>
      <c r="B5" s="20" t="s">
        <v>576</v>
      </c>
      <c r="C5" s="105"/>
      <c r="D5" s="24">
        <f t="shared" si="5"/>
        <v>45433</v>
      </c>
      <c r="E5" s="20" t="str">
        <f t="shared" si="1"/>
        <v>อังคาร</v>
      </c>
      <c r="F5" s="20" t="str">
        <f t="shared" si="2"/>
        <v>21</v>
      </c>
      <c r="G5" s="20" t="str">
        <f t="shared" si="3"/>
        <v>พฤษภาคม</v>
      </c>
      <c r="H5" s="20">
        <f t="shared" si="4"/>
        <v>2567</v>
      </c>
      <c r="J5" s="20">
        <v>1</v>
      </c>
      <c r="K5" s="20" t="str">
        <f>IF(E5="จันทร์",MAX($K$1:K4)+1,"Exclude")</f>
        <v>Exclude</v>
      </c>
      <c r="L5" s="20">
        <f>IF(E5="อังคาร",MAX($L$1:L4)+1,"Exclude")</f>
        <v>1</v>
      </c>
      <c r="M5" s="20" t="str">
        <f>IF(E5="พุธ",MAX($M$1:M4)+1,"Exclude")</f>
        <v>Exclude</v>
      </c>
      <c r="N5" s="20" t="str">
        <f>IF(E5="พฤหัสบดี",MAX($N$1:N4)+1,"Exclude")</f>
        <v>Exclude</v>
      </c>
      <c r="O5" s="20" t="str">
        <f>IF(E5="ศุกร์",MAX($O$1:O4)+1,"Exclude")</f>
        <v>Exclude</v>
      </c>
    </row>
    <row r="6" spans="1:15">
      <c r="A6" s="23" t="str">
        <f t="shared" si="0"/>
        <v>พุธ-1</v>
      </c>
      <c r="B6" s="20" t="s">
        <v>577</v>
      </c>
      <c r="C6" s="105"/>
      <c r="D6" s="24">
        <f t="shared" si="5"/>
        <v>45434</v>
      </c>
      <c r="E6" s="20" t="str">
        <f t="shared" si="1"/>
        <v>พุธ</v>
      </c>
      <c r="F6" s="20" t="str">
        <f t="shared" si="2"/>
        <v>22</v>
      </c>
      <c r="G6" s="20" t="str">
        <f t="shared" si="3"/>
        <v>พฤษภาคม</v>
      </c>
      <c r="H6" s="20">
        <f t="shared" si="4"/>
        <v>2567</v>
      </c>
      <c r="I6" s="23" t="s">
        <v>578</v>
      </c>
      <c r="J6" s="20">
        <v>1</v>
      </c>
      <c r="K6" s="20" t="str">
        <f>IF(E6="จันทร์",MAX($K$1:K5)+1,"Exclude")</f>
        <v>Exclude</v>
      </c>
      <c r="L6" s="20" t="str">
        <f>IF(E6="อังคาร",MAX($L$1:L5)+1,"Exclude")</f>
        <v>Exclude</v>
      </c>
      <c r="M6" s="20">
        <f>IF(E6="พุธ",MAX($M$1:M5)+1,"Exclude")</f>
        <v>1</v>
      </c>
      <c r="N6" s="20" t="str">
        <f>IF(E6="พฤหัสบดี",MAX($N$1:N5)+1,"Exclude")</f>
        <v>Exclude</v>
      </c>
      <c r="O6" s="20" t="str">
        <f>IF(E6="ศุกร์",MAX($O$1:O5)+1,"Exclude")</f>
        <v>Exclude</v>
      </c>
    </row>
    <row r="7" spans="1:15">
      <c r="A7" s="23" t="str">
        <f t="shared" si="0"/>
        <v>พฤหัสบดี-2</v>
      </c>
      <c r="B7" s="20" t="s">
        <v>579</v>
      </c>
      <c r="C7" s="105"/>
      <c r="D7" s="24">
        <f t="shared" si="5"/>
        <v>45435</v>
      </c>
      <c r="E7" s="20" t="str">
        <f t="shared" si="1"/>
        <v>พฤหัสบดี</v>
      </c>
      <c r="F7" s="20" t="str">
        <f t="shared" si="2"/>
        <v>23</v>
      </c>
      <c r="G7" s="20" t="str">
        <f t="shared" si="3"/>
        <v>พฤษภาคม</v>
      </c>
      <c r="H7" s="20">
        <f t="shared" si="4"/>
        <v>2567</v>
      </c>
      <c r="J7" s="20">
        <f t="shared" ref="J7:J30" si="6">J2+1</f>
        <v>2</v>
      </c>
      <c r="K7" s="20" t="str">
        <f>IF(E7="จันทร์",MAX($K$1:K6)+1,"Exclude")</f>
        <v>Exclude</v>
      </c>
      <c r="L7" s="20" t="str">
        <f>IF(E7="อังคาร",MAX($L$1:L6)+1,"Exclude")</f>
        <v>Exclude</v>
      </c>
      <c r="M7" s="20" t="str">
        <f>IF(E7="พุธ",MAX($M$1:M6)+1,"Exclude")</f>
        <v>Exclude</v>
      </c>
      <c r="N7" s="20">
        <f>IF(E7="พฤหัสบดี",MAX($N$1:N6)+1,"Exclude")</f>
        <v>2</v>
      </c>
      <c r="O7" s="20" t="str">
        <f>IF(E7="ศุกร์",MAX($O$1:O6)+1,"Exclude")</f>
        <v>Exclude</v>
      </c>
    </row>
    <row r="8" spans="1:15">
      <c r="A8" s="23" t="str">
        <f t="shared" si="0"/>
        <v>ศุกร์-2</v>
      </c>
      <c r="B8" s="20" t="s">
        <v>580</v>
      </c>
      <c r="C8" s="105"/>
      <c r="D8" s="24">
        <f t="shared" si="5"/>
        <v>45436</v>
      </c>
      <c r="E8" s="20" t="str">
        <f t="shared" si="1"/>
        <v>ศุกร์</v>
      </c>
      <c r="F8" s="20" t="str">
        <f t="shared" si="2"/>
        <v>24</v>
      </c>
      <c r="G8" s="20" t="str">
        <f t="shared" si="3"/>
        <v>พฤษภาคม</v>
      </c>
      <c r="H8" s="20">
        <f t="shared" si="4"/>
        <v>2567</v>
      </c>
      <c r="J8" s="20">
        <f t="shared" si="6"/>
        <v>2</v>
      </c>
      <c r="K8" s="20" t="str">
        <f>IF(E8="จันทร์",MAX($K$1:K7)+1,"Exclude")</f>
        <v>Exclude</v>
      </c>
      <c r="L8" s="20" t="str">
        <f>IF(E8="อังคาร",MAX($L$1:L7)+1,"Exclude")</f>
        <v>Exclude</v>
      </c>
      <c r="M8" s="20" t="str">
        <f>IF(E8="พุธ",MAX($M$1:M7)+1,"Exclude")</f>
        <v>Exclude</v>
      </c>
      <c r="N8" s="20" t="str">
        <f>IF(E8="พฤหัสบดี",MAX($N$1:N7)+1,"Exclude")</f>
        <v>Exclude</v>
      </c>
      <c r="O8" s="20">
        <f>IF(E8="ศุกร์",MAX($O$1:O7)+1,"Exclude")</f>
        <v>2</v>
      </c>
    </row>
    <row r="9" spans="1:15">
      <c r="A9" s="23" t="str">
        <f t="shared" si="0"/>
        <v>จันทร์-2</v>
      </c>
      <c r="B9" s="20" t="s">
        <v>581</v>
      </c>
      <c r="C9" s="105">
        <v>3</v>
      </c>
      <c r="D9" s="24">
        <f t="shared" si="5"/>
        <v>45439</v>
      </c>
      <c r="E9" s="20" t="str">
        <f t="shared" si="1"/>
        <v>จันทร์</v>
      </c>
      <c r="F9" s="20" t="str">
        <f t="shared" si="2"/>
        <v>27</v>
      </c>
      <c r="G9" s="20" t="str">
        <f t="shared" si="3"/>
        <v>พฤษภาคม</v>
      </c>
      <c r="H9" s="20">
        <f t="shared" si="4"/>
        <v>2567</v>
      </c>
      <c r="J9" s="20">
        <f t="shared" si="6"/>
        <v>2</v>
      </c>
      <c r="K9" s="20">
        <f>IF(E9="จันทร์",MAX($K$1:K8)+1,"Exclude")</f>
        <v>2</v>
      </c>
      <c r="L9" s="20" t="str">
        <f>IF(E9="อังคาร",MAX($L$1:L8)+1,"Exclude")</f>
        <v>Exclude</v>
      </c>
      <c r="M9" s="20" t="str">
        <f>IF(E9="พุธ",MAX($M$1:M8)+1,"Exclude")</f>
        <v>Exclude</v>
      </c>
      <c r="N9" s="20" t="str">
        <f>IF(E9="พฤหัสบดี",MAX($N$1:N8)+1,"Exclude")</f>
        <v>Exclude</v>
      </c>
      <c r="O9" s="20" t="str">
        <f>IF(E9="ศุกร์",MAX($O$1:O8)+1,"Exclude")</f>
        <v>Exclude</v>
      </c>
    </row>
    <row r="10" spans="1:15">
      <c r="A10" s="23" t="str">
        <f t="shared" si="0"/>
        <v>อังคาร-2</v>
      </c>
      <c r="B10" s="20" t="s">
        <v>582</v>
      </c>
      <c r="C10" s="105"/>
      <c r="D10" s="24">
        <f t="shared" si="5"/>
        <v>45440</v>
      </c>
      <c r="E10" s="20" t="str">
        <f t="shared" si="1"/>
        <v>อังคาร</v>
      </c>
      <c r="F10" s="20" t="str">
        <f t="shared" si="2"/>
        <v>28</v>
      </c>
      <c r="G10" s="20" t="str">
        <f t="shared" si="3"/>
        <v>พฤษภาคม</v>
      </c>
      <c r="H10" s="20">
        <f t="shared" si="4"/>
        <v>2567</v>
      </c>
      <c r="J10" s="20">
        <f t="shared" si="6"/>
        <v>2</v>
      </c>
      <c r="K10" s="20" t="str">
        <f>IF(E10="จันทร์",MAX($K$1:K9)+1,"Exclude")</f>
        <v>Exclude</v>
      </c>
      <c r="L10" s="20">
        <f>IF(E10="อังคาร",MAX($L$1:L9)+1,"Exclude")</f>
        <v>2</v>
      </c>
      <c r="M10" s="20" t="str">
        <f>IF(E10="พุธ",MAX($M$1:M9)+1,"Exclude")</f>
        <v>Exclude</v>
      </c>
      <c r="N10" s="20" t="str">
        <f>IF(E10="พฤหัสบดี",MAX($N$1:N9)+1,"Exclude")</f>
        <v>Exclude</v>
      </c>
      <c r="O10" s="20" t="str">
        <f>IF(E10="ศุกร์",MAX($O$1:O9)+1,"Exclude")</f>
        <v>Exclude</v>
      </c>
    </row>
    <row r="11" spans="1:15">
      <c r="A11" s="23" t="str">
        <f t="shared" si="0"/>
        <v>พุธ-2</v>
      </c>
      <c r="B11" s="20" t="s">
        <v>583</v>
      </c>
      <c r="C11" s="105"/>
      <c r="D11" s="24">
        <f t="shared" si="5"/>
        <v>45441</v>
      </c>
      <c r="E11" s="20" t="str">
        <f t="shared" si="1"/>
        <v>พุธ</v>
      </c>
      <c r="F11" s="20" t="str">
        <f t="shared" si="2"/>
        <v>29</v>
      </c>
      <c r="G11" s="20" t="str">
        <f t="shared" si="3"/>
        <v>พฤษภาคม</v>
      </c>
      <c r="H11" s="20">
        <f t="shared" si="4"/>
        <v>2567</v>
      </c>
      <c r="J11" s="20">
        <f t="shared" si="6"/>
        <v>2</v>
      </c>
      <c r="K11" s="20" t="str">
        <f>IF(E11="จันทร์",MAX($K$1:K10)+1,"Exclude")</f>
        <v>Exclude</v>
      </c>
      <c r="L11" s="20" t="str">
        <f>IF(E11="อังคาร",MAX($L$1:L10)+1,"Exclude")</f>
        <v>Exclude</v>
      </c>
      <c r="M11" s="20">
        <f>IF(E11="พุธ",MAX($M$1:M10)+1,"Exclude")</f>
        <v>2</v>
      </c>
      <c r="N11" s="20" t="str">
        <f>IF(E11="พฤหัสบดี",MAX($N$1:N10)+1,"Exclude")</f>
        <v>Exclude</v>
      </c>
      <c r="O11" s="20" t="str">
        <f>IF(E11="ศุกร์",MAX($O$1:O10)+1,"Exclude")</f>
        <v>Exclude</v>
      </c>
    </row>
    <row r="12" spans="1:15">
      <c r="A12" s="23" t="str">
        <f t="shared" si="0"/>
        <v>พฤหัสบดี-3</v>
      </c>
      <c r="B12" s="20" t="s">
        <v>584</v>
      </c>
      <c r="C12" s="105"/>
      <c r="D12" s="24">
        <f t="shared" si="5"/>
        <v>45442</v>
      </c>
      <c r="E12" s="20" t="str">
        <f t="shared" si="1"/>
        <v>พฤหัสบดี</v>
      </c>
      <c r="F12" s="20" t="str">
        <f t="shared" si="2"/>
        <v>30</v>
      </c>
      <c r="G12" s="20" t="str">
        <f t="shared" si="3"/>
        <v>พฤษภาคม</v>
      </c>
      <c r="H12" s="20">
        <f t="shared" si="4"/>
        <v>2567</v>
      </c>
      <c r="J12" s="20">
        <f t="shared" si="6"/>
        <v>3</v>
      </c>
      <c r="K12" s="20" t="str">
        <f>IF(E12="จันทร์",MAX($K$1:K11)+1,"Exclude")</f>
        <v>Exclude</v>
      </c>
      <c r="L12" s="20" t="str">
        <f>IF(E12="อังคาร",MAX($L$1:L11)+1,"Exclude")</f>
        <v>Exclude</v>
      </c>
      <c r="M12" s="20" t="str">
        <f>IF(E12="พุธ",MAX($M$1:M11)+1,"Exclude")</f>
        <v>Exclude</v>
      </c>
      <c r="N12" s="20">
        <f>IF(E12="พฤหัสบดี",MAX($N$1:N11)+1,"Exclude")</f>
        <v>3</v>
      </c>
      <c r="O12" s="20" t="str">
        <f>IF(E12="ศุกร์",MAX($O$1:O11)+1,"Exclude")</f>
        <v>Exclude</v>
      </c>
    </row>
    <row r="13" spans="1:15">
      <c r="A13" s="23" t="str">
        <f t="shared" si="0"/>
        <v>ศุกร์-3</v>
      </c>
      <c r="B13" s="20" t="s">
        <v>585</v>
      </c>
      <c r="C13" s="105"/>
      <c r="D13" s="24">
        <f t="shared" si="5"/>
        <v>45443</v>
      </c>
      <c r="E13" s="20" t="str">
        <f t="shared" si="1"/>
        <v>ศุกร์</v>
      </c>
      <c r="F13" s="20" t="str">
        <f t="shared" si="2"/>
        <v>31</v>
      </c>
      <c r="G13" s="20" t="str">
        <f t="shared" si="3"/>
        <v>พฤษภาคม</v>
      </c>
      <c r="H13" s="20">
        <f t="shared" si="4"/>
        <v>2567</v>
      </c>
      <c r="J13" s="20">
        <f t="shared" si="6"/>
        <v>3</v>
      </c>
      <c r="K13" s="20" t="str">
        <f>IF(E13="จันทร์",MAX($K$1:K12)+1,"Exclude")</f>
        <v>Exclude</v>
      </c>
      <c r="L13" s="20" t="str">
        <f>IF(E13="อังคาร",MAX($L$1:L12)+1,"Exclude")</f>
        <v>Exclude</v>
      </c>
      <c r="M13" s="20" t="str">
        <f>IF(E13="พุธ",MAX($M$1:M12)+1,"Exclude")</f>
        <v>Exclude</v>
      </c>
      <c r="N13" s="20" t="str">
        <f>IF(E13="พฤหัสบดี",MAX($N$1:N12)+1,"Exclude")</f>
        <v>Exclude</v>
      </c>
      <c r="O13" s="20">
        <f>IF(E13="ศุกร์",MAX($O$1:O12)+1,"Exclude")</f>
        <v>3</v>
      </c>
    </row>
    <row r="14" spans="1:15">
      <c r="A14" s="23" t="str">
        <f t="shared" si="0"/>
        <v>จันทร์-3</v>
      </c>
      <c r="B14" s="20" t="s">
        <v>586</v>
      </c>
      <c r="C14" s="105">
        <v>4</v>
      </c>
      <c r="D14" s="24">
        <f t="shared" si="5"/>
        <v>45446</v>
      </c>
      <c r="E14" s="20" t="str">
        <f t="shared" si="1"/>
        <v>จันทร์</v>
      </c>
      <c r="F14" s="20" t="str">
        <f t="shared" si="2"/>
        <v>3</v>
      </c>
      <c r="G14" s="20" t="str">
        <f t="shared" si="3"/>
        <v>มิถุนายน</v>
      </c>
      <c r="H14" s="20">
        <f t="shared" si="4"/>
        <v>2567</v>
      </c>
      <c r="I14" s="23" t="s">
        <v>587</v>
      </c>
      <c r="J14" s="20">
        <f t="shared" si="6"/>
        <v>3</v>
      </c>
      <c r="K14" s="20">
        <f>IF(E14="จันทร์",MAX($K$1:K13)+1,"Exclude")</f>
        <v>3</v>
      </c>
      <c r="L14" s="20" t="str">
        <f>IF(E14="อังคาร",MAX($L$1:L13)+1,"Exclude")</f>
        <v>Exclude</v>
      </c>
      <c r="M14" s="20" t="str">
        <f>IF(E14="พุธ",MAX($M$1:M13)+1,"Exclude")</f>
        <v>Exclude</v>
      </c>
      <c r="N14" s="20" t="str">
        <f>IF(E14="พฤหัสบดี",MAX($N$1:N13)+1,"Exclude")</f>
        <v>Exclude</v>
      </c>
      <c r="O14" s="20" t="str">
        <f>IF(E14="ศุกร์",MAX($O$1:O13)+1,"Exclude")</f>
        <v>Exclude</v>
      </c>
    </row>
    <row r="15" spans="1:15">
      <c r="A15" s="23" t="str">
        <f t="shared" si="0"/>
        <v>อังคาร-3</v>
      </c>
      <c r="B15" s="20" t="s">
        <v>588</v>
      </c>
      <c r="C15" s="105"/>
      <c r="D15" s="24">
        <f t="shared" si="5"/>
        <v>45447</v>
      </c>
      <c r="E15" s="20" t="str">
        <f t="shared" si="1"/>
        <v>อังคาร</v>
      </c>
      <c r="F15" s="20" t="str">
        <f t="shared" si="2"/>
        <v>4</v>
      </c>
      <c r="G15" s="20" t="str">
        <f t="shared" si="3"/>
        <v>มิถุนายน</v>
      </c>
      <c r="H15" s="20">
        <f t="shared" si="4"/>
        <v>2567</v>
      </c>
      <c r="J15" s="20">
        <f t="shared" si="6"/>
        <v>3</v>
      </c>
      <c r="K15" s="20" t="str">
        <f>IF(E15="จันทร์",MAX($K$1:K14)+1,"Exclude")</f>
        <v>Exclude</v>
      </c>
      <c r="L15" s="20">
        <f>IF(E15="อังคาร",MAX($L$1:L14)+1,"Exclude")</f>
        <v>3</v>
      </c>
      <c r="M15" s="20" t="str">
        <f>IF(E15="พุธ",MAX($M$1:M14)+1,"Exclude")</f>
        <v>Exclude</v>
      </c>
      <c r="N15" s="20" t="str">
        <f>IF(E15="พฤหัสบดี",MAX($N$1:N14)+1,"Exclude")</f>
        <v>Exclude</v>
      </c>
      <c r="O15" s="20" t="str">
        <f>IF(E15="ศุกร์",MAX($O$1:O14)+1,"Exclude")</f>
        <v>Exclude</v>
      </c>
    </row>
    <row r="16" spans="1:15">
      <c r="A16" s="23" t="str">
        <f t="shared" si="0"/>
        <v>พุธ-3</v>
      </c>
      <c r="B16" s="20" t="s">
        <v>589</v>
      </c>
      <c r="C16" s="105"/>
      <c r="D16" s="24">
        <f t="shared" si="5"/>
        <v>45448</v>
      </c>
      <c r="E16" s="20" t="str">
        <f t="shared" si="1"/>
        <v>พุธ</v>
      </c>
      <c r="F16" s="20" t="str">
        <f t="shared" si="2"/>
        <v>5</v>
      </c>
      <c r="G16" s="20" t="str">
        <f t="shared" si="3"/>
        <v>มิถุนายน</v>
      </c>
      <c r="H16" s="20">
        <f t="shared" si="4"/>
        <v>2567</v>
      </c>
      <c r="J16" s="20">
        <f t="shared" si="6"/>
        <v>3</v>
      </c>
      <c r="K16" s="20" t="str">
        <f>IF(E16="จันทร์",MAX($K$1:K15)+1,"Exclude")</f>
        <v>Exclude</v>
      </c>
      <c r="L16" s="20" t="str">
        <f>IF(E16="อังคาร",MAX($L$1:L15)+1,"Exclude")</f>
        <v>Exclude</v>
      </c>
      <c r="M16" s="20">
        <f>IF(E16="พุธ",MAX($M$1:M15)+1,"Exclude")</f>
        <v>3</v>
      </c>
      <c r="N16" s="20" t="str">
        <f>IF(E16="พฤหัสบดี",MAX($N$1:N15)+1,"Exclude")</f>
        <v>Exclude</v>
      </c>
      <c r="O16" s="20" t="str">
        <f>IF(E16="ศุกร์",MAX($O$1:O15)+1,"Exclude")</f>
        <v>Exclude</v>
      </c>
    </row>
    <row r="17" spans="1:15">
      <c r="A17" s="23" t="str">
        <f t="shared" si="0"/>
        <v>พฤหัสบดี-4</v>
      </c>
      <c r="B17" s="20" t="s">
        <v>590</v>
      </c>
      <c r="C17" s="105"/>
      <c r="D17" s="24">
        <f t="shared" si="5"/>
        <v>45449</v>
      </c>
      <c r="E17" s="20" t="str">
        <f t="shared" si="1"/>
        <v>พฤหัสบดี</v>
      </c>
      <c r="F17" s="20" t="str">
        <f t="shared" si="2"/>
        <v>6</v>
      </c>
      <c r="G17" s="20" t="str">
        <f t="shared" si="3"/>
        <v>มิถุนายน</v>
      </c>
      <c r="H17" s="20">
        <f t="shared" si="4"/>
        <v>2567</v>
      </c>
      <c r="J17" s="20">
        <f t="shared" si="6"/>
        <v>4</v>
      </c>
      <c r="K17" s="20" t="str">
        <f>IF(E17="จันทร์",MAX($K$1:K16)+1,"Exclude")</f>
        <v>Exclude</v>
      </c>
      <c r="L17" s="20" t="str">
        <f>IF(E17="อังคาร",MAX($L$1:L16)+1,"Exclude")</f>
        <v>Exclude</v>
      </c>
      <c r="M17" s="20" t="str">
        <f>IF(E17="พุธ",MAX($M$1:M16)+1,"Exclude")</f>
        <v>Exclude</v>
      </c>
      <c r="N17" s="20">
        <f>IF(E17="พฤหัสบดี",MAX($N$1:N16)+1,"Exclude")</f>
        <v>4</v>
      </c>
      <c r="O17" s="20" t="str">
        <f>IF(E17="ศุกร์",MAX($O$1:O16)+1,"Exclude")</f>
        <v>Exclude</v>
      </c>
    </row>
    <row r="18" spans="1:15">
      <c r="A18" s="23" t="str">
        <f t="shared" si="0"/>
        <v>ศุกร์-4</v>
      </c>
      <c r="B18" s="20" t="s">
        <v>591</v>
      </c>
      <c r="C18" s="105"/>
      <c r="D18" s="24">
        <f t="shared" si="5"/>
        <v>45450</v>
      </c>
      <c r="E18" s="20" t="str">
        <f t="shared" si="1"/>
        <v>ศุกร์</v>
      </c>
      <c r="F18" s="20" t="str">
        <f t="shared" si="2"/>
        <v>7</v>
      </c>
      <c r="G18" s="20" t="str">
        <f t="shared" si="3"/>
        <v>มิถุนายน</v>
      </c>
      <c r="H18" s="20">
        <f t="shared" si="4"/>
        <v>2567</v>
      </c>
      <c r="J18" s="20">
        <f t="shared" si="6"/>
        <v>4</v>
      </c>
      <c r="K18" s="20" t="str">
        <f>IF(E18="จันทร์",MAX($K$1:K17)+1,"Exclude")</f>
        <v>Exclude</v>
      </c>
      <c r="L18" s="20" t="str">
        <f>IF(E18="อังคาร",MAX($L$1:L17)+1,"Exclude")</f>
        <v>Exclude</v>
      </c>
      <c r="M18" s="20" t="str">
        <f>IF(E18="พุธ",MAX($M$1:M17)+1,"Exclude")</f>
        <v>Exclude</v>
      </c>
      <c r="N18" s="20" t="str">
        <f>IF(E18="พฤหัสบดี",MAX($N$1:N17)+1,"Exclude")</f>
        <v>Exclude</v>
      </c>
      <c r="O18" s="20">
        <f>IF(E18="ศุกร์",MAX($O$1:O17)+1,"Exclude")</f>
        <v>4</v>
      </c>
    </row>
    <row r="19" spans="1:15">
      <c r="A19" s="23" t="str">
        <f t="shared" si="0"/>
        <v>จันทร์-4</v>
      </c>
      <c r="B19" s="20" t="s">
        <v>592</v>
      </c>
      <c r="C19" s="105">
        <v>5</v>
      </c>
      <c r="D19" s="24">
        <f t="shared" si="5"/>
        <v>45453</v>
      </c>
      <c r="E19" s="20" t="str">
        <f t="shared" si="1"/>
        <v>จันทร์</v>
      </c>
      <c r="F19" s="20" t="str">
        <f t="shared" si="2"/>
        <v>10</v>
      </c>
      <c r="G19" s="20" t="str">
        <f t="shared" si="3"/>
        <v>มิถุนายน</v>
      </c>
      <c r="H19" s="20">
        <f t="shared" si="4"/>
        <v>2567</v>
      </c>
      <c r="J19" s="20">
        <f t="shared" si="6"/>
        <v>4</v>
      </c>
      <c r="K19" s="20">
        <f>IF(E19="จันทร์",MAX($K$1:K18)+1,"Exclude")</f>
        <v>4</v>
      </c>
      <c r="L19" s="20" t="str">
        <f>IF(E19="อังคาร",MAX($L$1:L18)+1,"Exclude")</f>
        <v>Exclude</v>
      </c>
      <c r="M19" s="20" t="str">
        <f>IF(E19="พุธ",MAX($M$1:M18)+1,"Exclude")</f>
        <v>Exclude</v>
      </c>
      <c r="N19" s="20" t="str">
        <f>IF(E19="พฤหัสบดี",MAX($N$1:N18)+1,"Exclude")</f>
        <v>Exclude</v>
      </c>
      <c r="O19" s="20" t="str">
        <f>IF(E19="ศุกร์",MAX($O$1:O18)+1,"Exclude")</f>
        <v>Exclude</v>
      </c>
    </row>
    <row r="20" spans="1:15">
      <c r="A20" s="23" t="str">
        <f t="shared" si="0"/>
        <v>อังคาร-4</v>
      </c>
      <c r="B20" s="20" t="s">
        <v>593</v>
      </c>
      <c r="C20" s="105"/>
      <c r="D20" s="24">
        <f t="shared" si="5"/>
        <v>45454</v>
      </c>
      <c r="E20" s="20" t="str">
        <f t="shared" si="1"/>
        <v>อังคาร</v>
      </c>
      <c r="F20" s="20" t="str">
        <f t="shared" si="2"/>
        <v>11</v>
      </c>
      <c r="G20" s="20" t="str">
        <f t="shared" si="3"/>
        <v>มิถุนายน</v>
      </c>
      <c r="H20" s="20">
        <f t="shared" si="4"/>
        <v>2567</v>
      </c>
      <c r="J20" s="20">
        <f t="shared" si="6"/>
        <v>4</v>
      </c>
      <c r="K20" s="20" t="str">
        <f>IF(E20="จันทร์",MAX($K$1:K19)+1,"Exclude")</f>
        <v>Exclude</v>
      </c>
      <c r="L20" s="20">
        <f>IF(E20="อังคาร",MAX($L$1:L19)+1,"Exclude")</f>
        <v>4</v>
      </c>
      <c r="M20" s="20" t="str">
        <f>IF(E20="พุธ",MAX($M$1:M19)+1,"Exclude")</f>
        <v>Exclude</v>
      </c>
      <c r="N20" s="20" t="str">
        <f>IF(E20="พฤหัสบดี",MAX($N$1:N19)+1,"Exclude")</f>
        <v>Exclude</v>
      </c>
      <c r="O20" s="20" t="str">
        <f>IF(E20="ศุกร์",MAX($O$1:O19)+1,"Exclude")</f>
        <v>Exclude</v>
      </c>
    </row>
    <row r="21" spans="1:15">
      <c r="A21" s="23" t="str">
        <f t="shared" si="0"/>
        <v>พุธ-4</v>
      </c>
      <c r="B21" s="20" t="s">
        <v>594</v>
      </c>
      <c r="C21" s="105"/>
      <c r="D21" s="24">
        <f t="shared" si="5"/>
        <v>45455</v>
      </c>
      <c r="E21" s="20" t="str">
        <f t="shared" si="1"/>
        <v>พุธ</v>
      </c>
      <c r="F21" s="20" t="str">
        <f t="shared" si="2"/>
        <v>12</v>
      </c>
      <c r="G21" s="20" t="str">
        <f t="shared" si="3"/>
        <v>มิถุนายน</v>
      </c>
      <c r="H21" s="20">
        <f t="shared" si="4"/>
        <v>2567</v>
      </c>
      <c r="J21" s="20">
        <f t="shared" si="6"/>
        <v>4</v>
      </c>
      <c r="K21" s="20" t="str">
        <f>IF(E21="จันทร์",MAX($K$1:K20)+1,"Exclude")</f>
        <v>Exclude</v>
      </c>
      <c r="L21" s="20" t="str">
        <f>IF(E21="อังคาร",MAX($L$1:L20)+1,"Exclude")</f>
        <v>Exclude</v>
      </c>
      <c r="M21" s="20">
        <f>IF(E21="พุธ",MAX($M$1:M20)+1,"Exclude")</f>
        <v>4</v>
      </c>
      <c r="N21" s="20" t="str">
        <f>IF(E21="พฤหัสบดี",MAX($N$1:N20)+1,"Exclude")</f>
        <v>Exclude</v>
      </c>
      <c r="O21" s="20" t="str">
        <f>IF(E21="ศุกร์",MAX($O$1:O20)+1,"Exclude")</f>
        <v>Exclude</v>
      </c>
    </row>
    <row r="22" spans="1:15">
      <c r="A22" s="23" t="str">
        <f t="shared" si="0"/>
        <v>พฤหัสบดี-5</v>
      </c>
      <c r="B22" s="20" t="s">
        <v>595</v>
      </c>
      <c r="C22" s="105"/>
      <c r="D22" s="24">
        <f t="shared" si="5"/>
        <v>45456</v>
      </c>
      <c r="E22" s="20" t="str">
        <f t="shared" si="1"/>
        <v>พฤหัสบดี</v>
      </c>
      <c r="F22" s="20" t="str">
        <f t="shared" si="2"/>
        <v>13</v>
      </c>
      <c r="G22" s="20" t="str">
        <f t="shared" si="3"/>
        <v>มิถุนายน</v>
      </c>
      <c r="H22" s="20">
        <f t="shared" si="4"/>
        <v>2567</v>
      </c>
      <c r="J22" s="20">
        <f t="shared" si="6"/>
        <v>5</v>
      </c>
      <c r="K22" s="20" t="str">
        <f>IF(E22="จันทร์",MAX($K$1:K21)+1,"Exclude")</f>
        <v>Exclude</v>
      </c>
      <c r="L22" s="20" t="str">
        <f>IF(E22="อังคาร",MAX($L$1:L21)+1,"Exclude")</f>
        <v>Exclude</v>
      </c>
      <c r="M22" s="20" t="str">
        <f>IF(E22="พุธ",MAX($M$1:M21)+1,"Exclude")</f>
        <v>Exclude</v>
      </c>
      <c r="N22" s="20">
        <f>IF(E22="พฤหัสบดี",MAX($N$1:N21)+1,"Exclude")</f>
        <v>5</v>
      </c>
      <c r="O22" s="20" t="str">
        <f>IF(E22="ศุกร์",MAX($O$1:O21)+1,"Exclude")</f>
        <v>Exclude</v>
      </c>
    </row>
    <row r="23" spans="1:15">
      <c r="A23" s="23" t="str">
        <f t="shared" si="0"/>
        <v>ศุกร์-5</v>
      </c>
      <c r="B23" s="20" t="s">
        <v>596</v>
      </c>
      <c r="C23" s="105"/>
      <c r="D23" s="24">
        <f t="shared" si="5"/>
        <v>45457</v>
      </c>
      <c r="E23" s="20" t="str">
        <f t="shared" si="1"/>
        <v>ศุกร์</v>
      </c>
      <c r="F23" s="20" t="str">
        <f t="shared" si="2"/>
        <v>14</v>
      </c>
      <c r="G23" s="20" t="str">
        <f t="shared" si="3"/>
        <v>มิถุนายน</v>
      </c>
      <c r="H23" s="20">
        <f t="shared" si="4"/>
        <v>2567</v>
      </c>
      <c r="J23" s="20">
        <f t="shared" si="6"/>
        <v>5</v>
      </c>
      <c r="K23" s="20" t="str">
        <f>IF(E23="จันทร์",MAX($K$1:K22)+1,"Exclude")</f>
        <v>Exclude</v>
      </c>
      <c r="L23" s="20" t="str">
        <f>IF(E23="อังคาร",MAX($L$1:L22)+1,"Exclude")</f>
        <v>Exclude</v>
      </c>
      <c r="M23" s="20" t="str">
        <f>IF(E23="พุธ",MAX($M$1:M22)+1,"Exclude")</f>
        <v>Exclude</v>
      </c>
      <c r="N23" s="20" t="str">
        <f>IF(E23="พฤหัสบดี",MAX($N$1:N22)+1,"Exclude")</f>
        <v>Exclude</v>
      </c>
      <c r="O23" s="20">
        <f>IF(E23="ศุกร์",MAX($O$1:O22)+1,"Exclude")</f>
        <v>5</v>
      </c>
    </row>
    <row r="24" spans="1:15">
      <c r="A24" s="23" t="str">
        <f t="shared" si="0"/>
        <v>จันทร์-5</v>
      </c>
      <c r="B24" s="20" t="s">
        <v>597</v>
      </c>
      <c r="C24" s="105">
        <v>6</v>
      </c>
      <c r="D24" s="24">
        <f t="shared" si="5"/>
        <v>45460</v>
      </c>
      <c r="E24" s="20" t="str">
        <f t="shared" si="1"/>
        <v>จันทร์</v>
      </c>
      <c r="F24" s="20" t="str">
        <f t="shared" si="2"/>
        <v>17</v>
      </c>
      <c r="G24" s="20" t="str">
        <f t="shared" si="3"/>
        <v>มิถุนายน</v>
      </c>
      <c r="H24" s="20">
        <f t="shared" si="4"/>
        <v>2567</v>
      </c>
      <c r="J24" s="20">
        <f t="shared" si="6"/>
        <v>5</v>
      </c>
      <c r="K24" s="20">
        <f>IF(E24="จันทร์",MAX($K$1:K23)+1,"Exclude")</f>
        <v>5</v>
      </c>
      <c r="L24" s="20" t="str">
        <f>IF(E24="อังคาร",MAX($L$1:L23)+1,"Exclude")</f>
        <v>Exclude</v>
      </c>
      <c r="M24" s="20" t="str">
        <f>IF(E24="พุธ",MAX($M$1:M23)+1,"Exclude")</f>
        <v>Exclude</v>
      </c>
      <c r="N24" s="20" t="str">
        <f>IF(E24="พฤหัสบดี",MAX($N$1:N23)+1,"Exclude")</f>
        <v>Exclude</v>
      </c>
      <c r="O24" s="20" t="str">
        <f>IF(E24="ศุกร์",MAX($O$1:O23)+1,"Exclude")</f>
        <v>Exclude</v>
      </c>
    </row>
    <row r="25" spans="1:15">
      <c r="A25" s="23" t="str">
        <f t="shared" si="0"/>
        <v>อังคาร-5</v>
      </c>
      <c r="B25" s="20" t="s">
        <v>598</v>
      </c>
      <c r="C25" s="105"/>
      <c r="D25" s="24">
        <f t="shared" si="5"/>
        <v>45461</v>
      </c>
      <c r="E25" s="20" t="str">
        <f t="shared" si="1"/>
        <v>อังคาร</v>
      </c>
      <c r="F25" s="20" t="str">
        <f t="shared" si="2"/>
        <v>18</v>
      </c>
      <c r="G25" s="20" t="str">
        <f t="shared" si="3"/>
        <v>มิถุนายน</v>
      </c>
      <c r="H25" s="20">
        <f t="shared" si="4"/>
        <v>2567</v>
      </c>
      <c r="J25" s="20">
        <f t="shared" si="6"/>
        <v>5</v>
      </c>
      <c r="K25" s="20" t="str">
        <f>IF(E25="จันทร์",MAX($K$1:K24)+1,"Exclude")</f>
        <v>Exclude</v>
      </c>
      <c r="L25" s="20">
        <f>IF(E25="อังคาร",MAX($L$1:L24)+1,"Exclude")</f>
        <v>5</v>
      </c>
      <c r="M25" s="20" t="str">
        <f>IF(E25="พุธ",MAX($M$1:M24)+1,"Exclude")</f>
        <v>Exclude</v>
      </c>
      <c r="N25" s="20" t="str">
        <f>IF(E25="พฤหัสบดี",MAX($N$1:N24)+1,"Exclude")</f>
        <v>Exclude</v>
      </c>
      <c r="O25" s="20" t="str">
        <f>IF(E25="ศุกร์",MAX($O$1:O24)+1,"Exclude")</f>
        <v>Exclude</v>
      </c>
    </row>
    <row r="26" spans="1:15">
      <c r="A26" s="23" t="str">
        <f t="shared" si="0"/>
        <v>พุธ-5</v>
      </c>
      <c r="B26" s="20" t="s">
        <v>599</v>
      </c>
      <c r="C26" s="105"/>
      <c r="D26" s="24">
        <f t="shared" si="5"/>
        <v>45462</v>
      </c>
      <c r="E26" s="20" t="str">
        <f t="shared" si="1"/>
        <v>พุธ</v>
      </c>
      <c r="F26" s="20" t="str">
        <f t="shared" si="2"/>
        <v>19</v>
      </c>
      <c r="G26" s="20" t="str">
        <f t="shared" si="3"/>
        <v>มิถุนายน</v>
      </c>
      <c r="H26" s="20">
        <f t="shared" si="4"/>
        <v>2567</v>
      </c>
      <c r="J26" s="20">
        <f t="shared" si="6"/>
        <v>5</v>
      </c>
      <c r="K26" s="20" t="str">
        <f>IF(E26="จันทร์",MAX($K$1:K25)+1,"Exclude")</f>
        <v>Exclude</v>
      </c>
      <c r="L26" s="20" t="str">
        <f>IF(E26="อังคาร",MAX($L$1:L25)+1,"Exclude")</f>
        <v>Exclude</v>
      </c>
      <c r="M26" s="20">
        <f>IF(E26="พุธ",MAX($M$1:M25)+1,"Exclude")</f>
        <v>5</v>
      </c>
      <c r="N26" s="20" t="str">
        <f>IF(E26="พฤหัสบดี",MAX($N$1:N25)+1,"Exclude")</f>
        <v>Exclude</v>
      </c>
      <c r="O26" s="20" t="str">
        <f>IF(E26="ศุกร์",MAX($O$1:O25)+1,"Exclude")</f>
        <v>Exclude</v>
      </c>
    </row>
    <row r="27" spans="1:15">
      <c r="A27" s="23" t="str">
        <f t="shared" si="0"/>
        <v>พฤหัสบดี-6</v>
      </c>
      <c r="B27" s="20" t="s">
        <v>600</v>
      </c>
      <c r="C27" s="105"/>
      <c r="D27" s="24">
        <f t="shared" si="5"/>
        <v>45463</v>
      </c>
      <c r="E27" s="20" t="str">
        <f t="shared" si="1"/>
        <v>พฤหัสบดี</v>
      </c>
      <c r="F27" s="20" t="str">
        <f t="shared" si="2"/>
        <v>20</v>
      </c>
      <c r="G27" s="20" t="str">
        <f t="shared" si="3"/>
        <v>มิถุนายน</v>
      </c>
      <c r="H27" s="20">
        <f t="shared" si="4"/>
        <v>2567</v>
      </c>
      <c r="J27" s="20">
        <f t="shared" si="6"/>
        <v>6</v>
      </c>
      <c r="K27" s="20" t="str">
        <f>IF(E27="จันทร์",MAX($K$1:K26)+1,"Exclude")</f>
        <v>Exclude</v>
      </c>
      <c r="L27" s="20" t="str">
        <f>IF(E27="อังคาร",MAX($L$1:L26)+1,"Exclude")</f>
        <v>Exclude</v>
      </c>
      <c r="M27" s="20" t="str">
        <f>IF(E27="พุธ",MAX($M$1:M26)+1,"Exclude")</f>
        <v>Exclude</v>
      </c>
      <c r="N27" s="20">
        <f>IF(E27="พฤหัสบดี",MAX($N$1:N26)+1,"Exclude")</f>
        <v>6</v>
      </c>
      <c r="O27" s="20" t="str">
        <f>IF(E27="ศุกร์",MAX($O$1:O26)+1,"Exclude")</f>
        <v>Exclude</v>
      </c>
    </row>
    <row r="28" spans="1:15">
      <c r="A28" s="23" t="str">
        <f t="shared" si="0"/>
        <v>ศุกร์-6</v>
      </c>
      <c r="B28" s="20" t="s">
        <v>601</v>
      </c>
      <c r="C28" s="105"/>
      <c r="D28" s="24">
        <f t="shared" si="5"/>
        <v>45464</v>
      </c>
      <c r="E28" s="20" t="str">
        <f t="shared" si="1"/>
        <v>ศุกร์</v>
      </c>
      <c r="F28" s="20" t="str">
        <f t="shared" si="2"/>
        <v>21</v>
      </c>
      <c r="G28" s="20" t="str">
        <f t="shared" si="3"/>
        <v>มิถุนายน</v>
      </c>
      <c r="H28" s="20">
        <f t="shared" si="4"/>
        <v>2567</v>
      </c>
      <c r="J28" s="20">
        <f t="shared" si="6"/>
        <v>6</v>
      </c>
      <c r="K28" s="20" t="str">
        <f>IF(E28="จันทร์",MAX($K$1:K27)+1,"Exclude")</f>
        <v>Exclude</v>
      </c>
      <c r="L28" s="20" t="str">
        <f>IF(E28="อังคาร",MAX($L$1:L27)+1,"Exclude")</f>
        <v>Exclude</v>
      </c>
      <c r="M28" s="20" t="str">
        <f>IF(E28="พุธ",MAX($M$1:M27)+1,"Exclude")</f>
        <v>Exclude</v>
      </c>
      <c r="N28" s="20" t="str">
        <f>IF(E28="พฤหัสบดี",MAX($N$1:N27)+1,"Exclude")</f>
        <v>Exclude</v>
      </c>
      <c r="O28" s="20">
        <f>IF(E28="ศุกร์",MAX($O$1:O27)+1,"Exclude")</f>
        <v>6</v>
      </c>
    </row>
    <row r="29" spans="1:15">
      <c r="A29" s="23" t="str">
        <f t="shared" si="0"/>
        <v>จันทร์-6</v>
      </c>
      <c r="B29" s="20" t="s">
        <v>602</v>
      </c>
      <c r="C29" s="105">
        <v>7</v>
      </c>
      <c r="D29" s="24">
        <f t="shared" si="5"/>
        <v>45467</v>
      </c>
      <c r="E29" s="20" t="str">
        <f t="shared" si="1"/>
        <v>จันทร์</v>
      </c>
      <c r="F29" s="20" t="str">
        <f t="shared" si="2"/>
        <v>24</v>
      </c>
      <c r="G29" s="20" t="str">
        <f t="shared" si="3"/>
        <v>มิถุนายน</v>
      </c>
      <c r="H29" s="20">
        <f t="shared" si="4"/>
        <v>2567</v>
      </c>
      <c r="J29" s="20">
        <f t="shared" si="6"/>
        <v>6</v>
      </c>
      <c r="K29" s="20">
        <f>IF(E29="จันทร์",MAX($K$1:K28)+1,"Exclude")</f>
        <v>6</v>
      </c>
      <c r="L29" s="20" t="str">
        <f>IF(E29="อังคาร",MAX($L$1:L28)+1,"Exclude")</f>
        <v>Exclude</v>
      </c>
      <c r="M29" s="20" t="str">
        <f>IF(E29="พุธ",MAX($M$1:M28)+1,"Exclude")</f>
        <v>Exclude</v>
      </c>
      <c r="N29" s="20" t="str">
        <f>IF(E29="พฤหัสบดี",MAX($N$1:N28)+1,"Exclude")</f>
        <v>Exclude</v>
      </c>
      <c r="O29" s="20" t="str">
        <f>IF(E29="ศุกร์",MAX($O$1:O28)+1,"Exclude")</f>
        <v>Exclude</v>
      </c>
    </row>
    <row r="30" spans="1:15">
      <c r="A30" s="23" t="str">
        <f t="shared" si="0"/>
        <v>อังคาร-6</v>
      </c>
      <c r="B30" s="20" t="s">
        <v>603</v>
      </c>
      <c r="C30" s="105"/>
      <c r="D30" s="24">
        <f t="shared" si="5"/>
        <v>45468</v>
      </c>
      <c r="E30" s="20" t="str">
        <f t="shared" si="1"/>
        <v>อังคาร</v>
      </c>
      <c r="F30" s="20" t="str">
        <f t="shared" si="2"/>
        <v>25</v>
      </c>
      <c r="G30" s="20" t="str">
        <f t="shared" si="3"/>
        <v>มิถุนายน</v>
      </c>
      <c r="H30" s="20">
        <f t="shared" si="4"/>
        <v>2567</v>
      </c>
      <c r="J30" s="20">
        <f t="shared" si="6"/>
        <v>6</v>
      </c>
      <c r="K30" s="20" t="str">
        <f>IF(E30="จันทร์",MAX($K$1:K29)+1,"Exclude")</f>
        <v>Exclude</v>
      </c>
      <c r="L30" s="20">
        <f>IF(E30="อังคาร",MAX($L$1:L29)+1,"Exclude")</f>
        <v>6</v>
      </c>
      <c r="M30" s="20" t="str">
        <f>IF(E30="พุธ",MAX($M$1:M29)+1,"Exclude")</f>
        <v>Exclude</v>
      </c>
      <c r="N30" s="20" t="str">
        <f>IF(E30="พฤหัสบดี",MAX($N$1:N29)+1,"Exclude")</f>
        <v>Exclude</v>
      </c>
      <c r="O30" s="20" t="str">
        <f>IF(E30="ศุกร์",MAX($O$1:O29)+1,"Exclude")</f>
        <v>Exclude</v>
      </c>
    </row>
    <row r="31" spans="1:15">
      <c r="A31" s="23" t="str">
        <f t="shared" si="0"/>
        <v>พุธ-6</v>
      </c>
      <c r="B31" s="20" t="s">
        <v>604</v>
      </c>
      <c r="C31" s="105"/>
      <c r="D31" s="24">
        <f t="shared" si="5"/>
        <v>45469</v>
      </c>
      <c r="E31" s="20" t="str">
        <f t="shared" si="1"/>
        <v>พุธ</v>
      </c>
      <c r="F31" s="20" t="str">
        <f t="shared" si="2"/>
        <v>26</v>
      </c>
      <c r="G31" s="20" t="str">
        <f t="shared" si="3"/>
        <v>มิถุนายน</v>
      </c>
      <c r="H31" s="20">
        <f t="shared" si="4"/>
        <v>2567</v>
      </c>
      <c r="J31" s="20">
        <f>J26+1</f>
        <v>6</v>
      </c>
      <c r="K31" s="20" t="str">
        <f>IF(E31="จันทร์",MAX($K$1:K30)+1,"Exclude")</f>
        <v>Exclude</v>
      </c>
      <c r="L31" s="20" t="str">
        <f>IF(E31="อังคาร",MAX($L$1:L30)+1,"Exclude")</f>
        <v>Exclude</v>
      </c>
      <c r="M31" s="20">
        <f>IF(E31="พุธ",MAX($M$1:M30)+1,"Exclude")</f>
        <v>6</v>
      </c>
      <c r="N31" s="20" t="str">
        <f>IF(E31="พฤหัสบดี",MAX($N$1:N30)+1,"Exclude")</f>
        <v>Exclude</v>
      </c>
      <c r="O31" s="20" t="str">
        <f>IF(E31="ศุกร์",MAX($O$1:O30)+1,"Exclude")</f>
        <v>Exclude</v>
      </c>
    </row>
    <row r="32" spans="1:15">
      <c r="A32" s="23" t="str">
        <f t="shared" si="0"/>
        <v>พฤหัสบดี-7</v>
      </c>
      <c r="B32" s="20" t="s">
        <v>605</v>
      </c>
      <c r="C32" s="105"/>
      <c r="D32" s="24">
        <f t="shared" si="5"/>
        <v>45470</v>
      </c>
      <c r="E32" s="20" t="str">
        <f t="shared" si="1"/>
        <v>พฤหัสบดี</v>
      </c>
      <c r="F32" s="20" t="str">
        <f t="shared" si="2"/>
        <v>27</v>
      </c>
      <c r="G32" s="20" t="str">
        <f t="shared" si="3"/>
        <v>มิถุนายน</v>
      </c>
      <c r="H32" s="20">
        <f t="shared" si="4"/>
        <v>2567</v>
      </c>
      <c r="J32" s="20">
        <f>J27+1</f>
        <v>7</v>
      </c>
      <c r="K32" s="20" t="str">
        <f>IF(E32="จันทร์",MAX($K$1:K31)+1,"Exclude")</f>
        <v>Exclude</v>
      </c>
      <c r="L32" s="20" t="str">
        <f>IF(E32="อังคาร",MAX($L$1:L31)+1,"Exclude")</f>
        <v>Exclude</v>
      </c>
      <c r="M32" s="20" t="str">
        <f>IF(E32="พุธ",MAX($M$1:M31)+1,"Exclude")</f>
        <v>Exclude</v>
      </c>
      <c r="N32" s="20">
        <f>IF(E32="พฤหัสบดี",MAX($N$1:N31)+1,"Exclude")</f>
        <v>7</v>
      </c>
      <c r="O32" s="20" t="str">
        <f>IF(E32="ศุกร์",MAX($O$1:O31)+1,"Exclude")</f>
        <v>Exclude</v>
      </c>
    </row>
    <row r="33" spans="1:15">
      <c r="A33" s="23" t="str">
        <f t="shared" si="0"/>
        <v>ศุกร์-7</v>
      </c>
      <c r="B33" s="20" t="s">
        <v>606</v>
      </c>
      <c r="C33" s="105"/>
      <c r="D33" s="24">
        <f t="shared" si="5"/>
        <v>45471</v>
      </c>
      <c r="E33" s="20" t="str">
        <f t="shared" si="1"/>
        <v>ศุกร์</v>
      </c>
      <c r="F33" s="20" t="str">
        <f t="shared" si="2"/>
        <v>28</v>
      </c>
      <c r="G33" s="20" t="str">
        <f t="shared" si="3"/>
        <v>มิถุนายน</v>
      </c>
      <c r="H33" s="20">
        <f t="shared" si="4"/>
        <v>2567</v>
      </c>
      <c r="J33" s="20">
        <f t="shared" ref="J33:J96" si="7">J28+1</f>
        <v>7</v>
      </c>
      <c r="K33" s="20" t="str">
        <f>IF(E33="จันทร์",MAX($K$1:K32)+1,"Exclude")</f>
        <v>Exclude</v>
      </c>
      <c r="L33" s="20" t="str">
        <f>IF(E33="อังคาร",MAX($L$1:L32)+1,"Exclude")</f>
        <v>Exclude</v>
      </c>
      <c r="M33" s="20" t="str">
        <f>IF(E33="พุธ",MAX($M$1:M32)+1,"Exclude")</f>
        <v>Exclude</v>
      </c>
      <c r="N33" s="20" t="str">
        <f>IF(E33="พฤหัสบดี",MAX($N$1:N32)+1,"Exclude")</f>
        <v>Exclude</v>
      </c>
      <c r="O33" s="20">
        <f>IF(E33="ศุกร์",MAX($O$1:O32)+1,"Exclude")</f>
        <v>7</v>
      </c>
    </row>
    <row r="34" spans="1:15">
      <c r="A34" s="23" t="str">
        <f t="shared" si="0"/>
        <v>จันทร์-7</v>
      </c>
      <c r="B34" s="20" t="s">
        <v>607</v>
      </c>
      <c r="C34" s="105">
        <v>8</v>
      </c>
      <c r="D34" s="24">
        <f t="shared" si="5"/>
        <v>45474</v>
      </c>
      <c r="E34" s="20" t="str">
        <f t="shared" si="1"/>
        <v>จันทร์</v>
      </c>
      <c r="F34" s="20" t="str">
        <f t="shared" si="2"/>
        <v>1</v>
      </c>
      <c r="G34" s="20" t="str">
        <f t="shared" si="3"/>
        <v>กรกฎาคม</v>
      </c>
      <c r="H34" s="20">
        <f t="shared" si="4"/>
        <v>2567</v>
      </c>
      <c r="J34" s="20">
        <f t="shared" si="7"/>
        <v>7</v>
      </c>
      <c r="K34" s="20">
        <f>IF(E34="จันทร์",MAX($K$1:K33)+1,"Exclude")</f>
        <v>7</v>
      </c>
      <c r="L34" s="20" t="str">
        <f>IF(E34="อังคาร",MAX($L$1:L33)+1,"Exclude")</f>
        <v>Exclude</v>
      </c>
      <c r="M34" s="20" t="str">
        <f>IF(E34="พุธ",MAX($M$1:M33)+1,"Exclude")</f>
        <v>Exclude</v>
      </c>
      <c r="N34" s="20" t="str">
        <f>IF(E34="พฤหัสบดี",MAX($N$1:N33)+1,"Exclude")</f>
        <v>Exclude</v>
      </c>
      <c r="O34" s="20" t="str">
        <f>IF(E34="ศุกร์",MAX($O$1:O33)+1,"Exclude")</f>
        <v>Exclude</v>
      </c>
    </row>
    <row r="35" spans="1:15">
      <c r="A35" s="23" t="str">
        <f t="shared" si="0"/>
        <v>อังคาร-7</v>
      </c>
      <c r="B35" s="20" t="s">
        <v>608</v>
      </c>
      <c r="C35" s="105"/>
      <c r="D35" s="24">
        <f t="shared" si="5"/>
        <v>45475</v>
      </c>
      <c r="E35" s="20" t="str">
        <f t="shared" si="1"/>
        <v>อังคาร</v>
      </c>
      <c r="F35" s="20" t="str">
        <f t="shared" si="2"/>
        <v>2</v>
      </c>
      <c r="G35" s="20" t="str">
        <f t="shared" si="3"/>
        <v>กรกฎาคม</v>
      </c>
      <c r="H35" s="20">
        <f t="shared" si="4"/>
        <v>2567</v>
      </c>
      <c r="J35" s="20">
        <f t="shared" si="7"/>
        <v>7</v>
      </c>
      <c r="K35" s="20" t="str">
        <f>IF(E35="จันทร์",MAX($K$1:K34)+1,"Exclude")</f>
        <v>Exclude</v>
      </c>
      <c r="L35" s="20">
        <f>IF(E35="อังคาร",MAX($L$1:L34)+1,"Exclude")</f>
        <v>7</v>
      </c>
      <c r="M35" s="20" t="str">
        <f>IF(E35="พุธ",MAX($M$1:M34)+1,"Exclude")</f>
        <v>Exclude</v>
      </c>
      <c r="N35" s="20" t="str">
        <f>IF(E35="พฤหัสบดี",MAX($N$1:N34)+1,"Exclude")</f>
        <v>Exclude</v>
      </c>
      <c r="O35" s="20" t="str">
        <f>IF(E35="ศุกร์",MAX($O$1:O34)+1,"Exclude")</f>
        <v>Exclude</v>
      </c>
    </row>
    <row r="36" spans="1:15">
      <c r="A36" s="23" t="str">
        <f t="shared" si="0"/>
        <v>พุธ-7</v>
      </c>
      <c r="B36" s="20" t="s">
        <v>609</v>
      </c>
      <c r="C36" s="105"/>
      <c r="D36" s="24">
        <f t="shared" si="5"/>
        <v>45476</v>
      </c>
      <c r="E36" s="20" t="str">
        <f t="shared" si="1"/>
        <v>พุธ</v>
      </c>
      <c r="F36" s="20" t="str">
        <f t="shared" si="2"/>
        <v>3</v>
      </c>
      <c r="G36" s="20" t="str">
        <f t="shared" si="3"/>
        <v>กรกฎาคม</v>
      </c>
      <c r="H36" s="20">
        <f t="shared" si="4"/>
        <v>2567</v>
      </c>
      <c r="J36" s="20">
        <f t="shared" si="7"/>
        <v>7</v>
      </c>
      <c r="K36" s="20" t="str">
        <f>IF(E36="จันทร์",MAX($K$1:K35)+1,"Exclude")</f>
        <v>Exclude</v>
      </c>
      <c r="L36" s="20" t="str">
        <f>IF(E36="อังคาร",MAX($L$1:L35)+1,"Exclude")</f>
        <v>Exclude</v>
      </c>
      <c r="M36" s="20">
        <f>IF(E36="พุธ",MAX($M$1:M35)+1,"Exclude")</f>
        <v>7</v>
      </c>
      <c r="N36" s="20" t="str">
        <f>IF(E36="พฤหัสบดี",MAX($N$1:N35)+1,"Exclude")</f>
        <v>Exclude</v>
      </c>
      <c r="O36" s="20" t="str">
        <f>IF(E36="ศุกร์",MAX($O$1:O35)+1,"Exclude")</f>
        <v>Exclude</v>
      </c>
    </row>
    <row r="37" spans="1:15">
      <c r="A37" s="23" t="str">
        <f t="shared" si="0"/>
        <v>พฤหัสบดี-8</v>
      </c>
      <c r="B37" s="20" t="s">
        <v>610</v>
      </c>
      <c r="C37" s="105"/>
      <c r="D37" s="24">
        <f t="shared" si="5"/>
        <v>45477</v>
      </c>
      <c r="E37" s="20" t="str">
        <f t="shared" si="1"/>
        <v>พฤหัสบดี</v>
      </c>
      <c r="F37" s="20" t="str">
        <f t="shared" si="2"/>
        <v>4</v>
      </c>
      <c r="G37" s="20" t="str">
        <f t="shared" si="3"/>
        <v>กรกฎาคม</v>
      </c>
      <c r="H37" s="20">
        <f t="shared" si="4"/>
        <v>2567</v>
      </c>
      <c r="J37" s="20">
        <f t="shared" si="7"/>
        <v>8</v>
      </c>
      <c r="K37" s="20" t="str">
        <f>IF(E37="จันทร์",MAX($K$1:K36)+1,"Exclude")</f>
        <v>Exclude</v>
      </c>
      <c r="L37" s="20" t="str">
        <f>IF(E37="อังคาร",MAX($L$1:L36)+1,"Exclude")</f>
        <v>Exclude</v>
      </c>
      <c r="M37" s="20" t="str">
        <f>IF(E37="พุธ",MAX($M$1:M36)+1,"Exclude")</f>
        <v>Exclude</v>
      </c>
      <c r="N37" s="20">
        <f>IF(E37="พฤหัสบดี",MAX($N$1:N36)+1,"Exclude")</f>
        <v>8</v>
      </c>
      <c r="O37" s="20" t="str">
        <f>IF(E37="ศุกร์",MAX($O$1:O36)+1,"Exclude")</f>
        <v>Exclude</v>
      </c>
    </row>
    <row r="38" spans="1:15">
      <c r="A38" s="23" t="str">
        <f t="shared" si="0"/>
        <v>ศุกร์-8</v>
      </c>
      <c r="B38" s="20" t="s">
        <v>611</v>
      </c>
      <c r="C38" s="105"/>
      <c r="D38" s="24">
        <f t="shared" si="5"/>
        <v>45478</v>
      </c>
      <c r="E38" s="20" t="str">
        <f t="shared" si="1"/>
        <v>ศุกร์</v>
      </c>
      <c r="F38" s="20" t="str">
        <f t="shared" si="2"/>
        <v>5</v>
      </c>
      <c r="G38" s="20" t="str">
        <f t="shared" si="3"/>
        <v>กรกฎาคม</v>
      </c>
      <c r="H38" s="20">
        <f t="shared" si="4"/>
        <v>2567</v>
      </c>
      <c r="J38" s="20">
        <f t="shared" si="7"/>
        <v>8</v>
      </c>
      <c r="K38" s="20" t="str">
        <f>IF(E38="จันทร์",MAX($K$1:K37)+1,"Exclude")</f>
        <v>Exclude</v>
      </c>
      <c r="L38" s="20" t="str">
        <f>IF(E38="อังคาร",MAX($L$1:L37)+1,"Exclude")</f>
        <v>Exclude</v>
      </c>
      <c r="M38" s="20" t="str">
        <f>IF(E38="พุธ",MAX($M$1:M37)+1,"Exclude")</f>
        <v>Exclude</v>
      </c>
      <c r="N38" s="20" t="str">
        <f>IF(E38="พฤหัสบดี",MAX($N$1:N37)+1,"Exclude")</f>
        <v>Exclude</v>
      </c>
      <c r="O38" s="20">
        <f>IF(E38="ศุกร์",MAX($O$1:O37)+1,"Exclude")</f>
        <v>8</v>
      </c>
    </row>
    <row r="39" spans="1:15">
      <c r="A39" s="23" t="str">
        <f t="shared" si="0"/>
        <v>จันทร์-8</v>
      </c>
      <c r="B39" s="20" t="s">
        <v>612</v>
      </c>
      <c r="C39" s="105">
        <v>9</v>
      </c>
      <c r="D39" s="24">
        <f t="shared" si="5"/>
        <v>45481</v>
      </c>
      <c r="E39" s="20" t="str">
        <f t="shared" si="1"/>
        <v>จันทร์</v>
      </c>
      <c r="F39" s="20" t="str">
        <f t="shared" si="2"/>
        <v>8</v>
      </c>
      <c r="G39" s="20" t="str">
        <f t="shared" si="3"/>
        <v>กรกฎาคม</v>
      </c>
      <c r="H39" s="20">
        <f t="shared" si="4"/>
        <v>2567</v>
      </c>
      <c r="J39" s="20">
        <f t="shared" si="7"/>
        <v>8</v>
      </c>
      <c r="K39" s="20">
        <f>IF(E39="จันทร์",MAX($K$1:K38)+1,"Exclude")</f>
        <v>8</v>
      </c>
      <c r="L39" s="20" t="str">
        <f>IF(E39="อังคาร",MAX($L$1:L38)+1,"Exclude")</f>
        <v>Exclude</v>
      </c>
      <c r="M39" s="20" t="str">
        <f>IF(E39="พุธ",MAX($M$1:M38)+1,"Exclude")</f>
        <v>Exclude</v>
      </c>
      <c r="N39" s="20" t="str">
        <f>IF(E39="พฤหัสบดี",MAX($N$1:N38)+1,"Exclude")</f>
        <v>Exclude</v>
      </c>
      <c r="O39" s="20" t="str">
        <f>IF(E39="ศุกร์",MAX($O$1:O38)+1,"Exclude")</f>
        <v>Exclude</v>
      </c>
    </row>
    <row r="40" spans="1:15">
      <c r="A40" s="23" t="str">
        <f t="shared" si="0"/>
        <v>อังคาร-8</v>
      </c>
      <c r="B40" s="20" t="s">
        <v>613</v>
      </c>
      <c r="C40" s="105"/>
      <c r="D40" s="24">
        <f t="shared" si="5"/>
        <v>45482</v>
      </c>
      <c r="E40" s="20" t="str">
        <f t="shared" si="1"/>
        <v>อังคาร</v>
      </c>
      <c r="F40" s="20" t="str">
        <f t="shared" si="2"/>
        <v>9</v>
      </c>
      <c r="G40" s="20" t="str">
        <f t="shared" si="3"/>
        <v>กรกฎาคม</v>
      </c>
      <c r="H40" s="20">
        <f t="shared" si="4"/>
        <v>2567</v>
      </c>
      <c r="J40" s="20">
        <f t="shared" si="7"/>
        <v>8</v>
      </c>
      <c r="K40" s="20" t="str">
        <f>IF(E40="จันทร์",MAX($K$1:K39)+1,"Exclude")</f>
        <v>Exclude</v>
      </c>
      <c r="L40" s="20">
        <f>IF(E40="อังคาร",MAX($L$1:L39)+1,"Exclude")</f>
        <v>8</v>
      </c>
      <c r="M40" s="20" t="str">
        <f>IF(E40="พุธ",MAX($M$1:M39)+1,"Exclude")</f>
        <v>Exclude</v>
      </c>
      <c r="N40" s="20" t="str">
        <f>IF(E40="พฤหัสบดี",MAX($N$1:N39)+1,"Exclude")</f>
        <v>Exclude</v>
      </c>
      <c r="O40" s="20" t="str">
        <f>IF(E40="ศุกร์",MAX($O$1:O39)+1,"Exclude")</f>
        <v>Exclude</v>
      </c>
    </row>
    <row r="41" spans="1:15">
      <c r="A41" s="23" t="str">
        <f t="shared" si="0"/>
        <v>พุธ-8</v>
      </c>
      <c r="B41" s="20" t="s">
        <v>614</v>
      </c>
      <c r="C41" s="105"/>
      <c r="D41" s="24">
        <f t="shared" si="5"/>
        <v>45483</v>
      </c>
      <c r="E41" s="20" t="str">
        <f t="shared" si="1"/>
        <v>พุธ</v>
      </c>
      <c r="F41" s="20" t="str">
        <f t="shared" si="2"/>
        <v>10</v>
      </c>
      <c r="G41" s="20" t="str">
        <f t="shared" si="3"/>
        <v>กรกฎาคม</v>
      </c>
      <c r="H41" s="20">
        <f t="shared" si="4"/>
        <v>2567</v>
      </c>
      <c r="J41" s="20">
        <f t="shared" si="7"/>
        <v>8</v>
      </c>
      <c r="K41" s="20" t="str">
        <f>IF(E41="จันทร์",MAX($K$1:K40)+1,"Exclude")</f>
        <v>Exclude</v>
      </c>
      <c r="L41" s="20" t="str">
        <f>IF(E41="อังคาร",MAX($L$1:L40)+1,"Exclude")</f>
        <v>Exclude</v>
      </c>
      <c r="M41" s="20">
        <f>IF(E41="พุธ",MAX($M$1:M40)+1,"Exclude")</f>
        <v>8</v>
      </c>
      <c r="N41" s="20" t="str">
        <f>IF(E41="พฤหัสบดี",MAX($N$1:N40)+1,"Exclude")</f>
        <v>Exclude</v>
      </c>
      <c r="O41" s="20" t="str">
        <f>IF(E41="ศุกร์",MAX($O$1:O40)+1,"Exclude")</f>
        <v>Exclude</v>
      </c>
    </row>
    <row r="42" spans="1:15">
      <c r="A42" s="23" t="str">
        <f t="shared" si="0"/>
        <v>พฤหัสบดี-9</v>
      </c>
      <c r="B42" s="20" t="s">
        <v>615</v>
      </c>
      <c r="C42" s="105"/>
      <c r="D42" s="24">
        <f t="shared" si="5"/>
        <v>45484</v>
      </c>
      <c r="E42" s="20" t="str">
        <f t="shared" si="1"/>
        <v>พฤหัสบดี</v>
      </c>
      <c r="F42" s="20" t="str">
        <f t="shared" si="2"/>
        <v>11</v>
      </c>
      <c r="G42" s="20" t="str">
        <f t="shared" si="3"/>
        <v>กรกฎาคม</v>
      </c>
      <c r="H42" s="20">
        <f t="shared" si="4"/>
        <v>2567</v>
      </c>
      <c r="J42" s="20">
        <f t="shared" si="7"/>
        <v>9</v>
      </c>
      <c r="K42" s="20" t="str">
        <f>IF(E42="จันทร์",MAX($K$1:K41)+1,"Exclude")</f>
        <v>Exclude</v>
      </c>
      <c r="L42" s="20" t="str">
        <f>IF(E42="อังคาร",MAX($L$1:L41)+1,"Exclude")</f>
        <v>Exclude</v>
      </c>
      <c r="M42" s="20" t="str">
        <f>IF(E42="พุธ",MAX($M$1:M41)+1,"Exclude")</f>
        <v>Exclude</v>
      </c>
      <c r="N42" s="20">
        <f>IF(E42="พฤหัสบดี",MAX($N$1:N41)+1,"Exclude")</f>
        <v>9</v>
      </c>
      <c r="O42" s="20" t="str">
        <f>IF(E42="ศุกร์",MAX($O$1:O41)+1,"Exclude")</f>
        <v>Exclude</v>
      </c>
    </row>
    <row r="43" spans="1:15">
      <c r="A43" s="23" t="str">
        <f t="shared" si="0"/>
        <v>ศุกร์-9</v>
      </c>
      <c r="B43" s="20" t="s">
        <v>616</v>
      </c>
      <c r="C43" s="105"/>
      <c r="D43" s="24">
        <f t="shared" si="5"/>
        <v>45485</v>
      </c>
      <c r="E43" s="20" t="str">
        <f t="shared" si="1"/>
        <v>ศุกร์</v>
      </c>
      <c r="F43" s="20" t="str">
        <f t="shared" si="2"/>
        <v>12</v>
      </c>
      <c r="G43" s="20" t="str">
        <f t="shared" si="3"/>
        <v>กรกฎาคม</v>
      </c>
      <c r="H43" s="20">
        <f t="shared" si="4"/>
        <v>2567</v>
      </c>
      <c r="J43" s="20">
        <f t="shared" si="7"/>
        <v>9</v>
      </c>
      <c r="K43" s="20" t="str">
        <f>IF(E43="จันทร์",MAX($K$1:K42)+1,"Exclude")</f>
        <v>Exclude</v>
      </c>
      <c r="L43" s="20" t="str">
        <f>IF(E43="อังคาร",MAX($L$1:L42)+1,"Exclude")</f>
        <v>Exclude</v>
      </c>
      <c r="M43" s="20" t="str">
        <f>IF(E43="พุธ",MAX($M$1:M42)+1,"Exclude")</f>
        <v>Exclude</v>
      </c>
      <c r="N43" s="20" t="str">
        <f>IF(E43="พฤหัสบดี",MAX($N$1:N42)+1,"Exclude")</f>
        <v>Exclude</v>
      </c>
      <c r="O43" s="20">
        <f>IF(E43="ศุกร์",MAX($O$1:O42)+1,"Exclude")</f>
        <v>9</v>
      </c>
    </row>
    <row r="44" spans="1:15">
      <c r="A44" s="23" t="str">
        <f t="shared" si="0"/>
        <v>จันทร์-9</v>
      </c>
      <c r="B44" s="20" t="s">
        <v>617</v>
      </c>
      <c r="C44" s="105">
        <v>10</v>
      </c>
      <c r="D44" s="24">
        <f t="shared" si="5"/>
        <v>45488</v>
      </c>
      <c r="E44" s="20" t="str">
        <f t="shared" si="1"/>
        <v>จันทร์</v>
      </c>
      <c r="F44" s="20" t="str">
        <f t="shared" si="2"/>
        <v>15</v>
      </c>
      <c r="G44" s="20" t="str">
        <f t="shared" si="3"/>
        <v>กรกฎาคม</v>
      </c>
      <c r="H44" s="20">
        <f t="shared" si="4"/>
        <v>2567</v>
      </c>
      <c r="J44" s="20">
        <f t="shared" si="7"/>
        <v>9</v>
      </c>
      <c r="K44" s="20">
        <f>IF(E44="จันทร์",MAX($K$1:K43)+1,"Exclude")</f>
        <v>9</v>
      </c>
      <c r="L44" s="20" t="str">
        <f>IF(E44="อังคาร",MAX($L$1:L43)+1,"Exclude")</f>
        <v>Exclude</v>
      </c>
      <c r="M44" s="20" t="str">
        <f>IF(E44="พุธ",MAX($M$1:M43)+1,"Exclude")</f>
        <v>Exclude</v>
      </c>
      <c r="N44" s="20" t="str">
        <f>IF(E44="พฤหัสบดี",MAX($N$1:N43)+1,"Exclude")</f>
        <v>Exclude</v>
      </c>
      <c r="O44" s="20" t="str">
        <f>IF(E44="ศุกร์",MAX($O$1:O43)+1,"Exclude")</f>
        <v>Exclude</v>
      </c>
    </row>
    <row r="45" spans="1:15">
      <c r="A45" s="23" t="str">
        <f t="shared" si="0"/>
        <v>อังคาร-9</v>
      </c>
      <c r="B45" s="20" t="s">
        <v>618</v>
      </c>
      <c r="C45" s="105"/>
      <c r="D45" s="24">
        <f t="shared" si="5"/>
        <v>45489</v>
      </c>
      <c r="E45" s="20" t="str">
        <f t="shared" si="1"/>
        <v>อังคาร</v>
      </c>
      <c r="F45" s="20" t="str">
        <f t="shared" si="2"/>
        <v>16</v>
      </c>
      <c r="G45" s="20" t="str">
        <f t="shared" si="3"/>
        <v>กรกฎาคม</v>
      </c>
      <c r="H45" s="20">
        <f t="shared" si="4"/>
        <v>2567</v>
      </c>
      <c r="J45" s="20">
        <f t="shared" si="7"/>
        <v>9</v>
      </c>
      <c r="K45" s="20" t="str">
        <f>IF(E45="จันทร์",MAX($K$1:K44)+1,"Exclude")</f>
        <v>Exclude</v>
      </c>
      <c r="L45" s="20">
        <f>IF(E45="อังคาร",MAX($L$1:L44)+1,"Exclude")</f>
        <v>9</v>
      </c>
      <c r="M45" s="20" t="str">
        <f>IF(E45="พุธ",MAX($M$1:M44)+1,"Exclude")</f>
        <v>Exclude</v>
      </c>
      <c r="N45" s="20" t="str">
        <f>IF(E45="พฤหัสบดี",MAX($N$1:N44)+1,"Exclude")</f>
        <v>Exclude</v>
      </c>
      <c r="O45" s="20" t="str">
        <f>IF(E45="ศุกร์",MAX($O$1:O44)+1,"Exclude")</f>
        <v>Exclude</v>
      </c>
    </row>
    <row r="46" spans="1:15">
      <c r="A46" s="23" t="str">
        <f t="shared" si="0"/>
        <v>พุธ-9</v>
      </c>
      <c r="B46" s="20" t="s">
        <v>619</v>
      </c>
      <c r="C46" s="105"/>
      <c r="D46" s="24">
        <f t="shared" si="5"/>
        <v>45490</v>
      </c>
      <c r="E46" s="20" t="str">
        <f t="shared" si="1"/>
        <v>พุธ</v>
      </c>
      <c r="F46" s="20" t="str">
        <f t="shared" si="2"/>
        <v>17</v>
      </c>
      <c r="G46" s="20" t="str">
        <f t="shared" si="3"/>
        <v>กรกฎาคม</v>
      </c>
      <c r="H46" s="20">
        <f t="shared" si="4"/>
        <v>2567</v>
      </c>
      <c r="J46" s="20">
        <f t="shared" si="7"/>
        <v>9</v>
      </c>
      <c r="K46" s="20" t="str">
        <f>IF(E46="จันทร์",MAX($K$1:K45)+1,"Exclude")</f>
        <v>Exclude</v>
      </c>
      <c r="L46" s="20" t="str">
        <f>IF(E46="อังคาร",MAX($L$1:L45)+1,"Exclude")</f>
        <v>Exclude</v>
      </c>
      <c r="M46" s="20">
        <f>IF(E46="พุธ",MAX($M$1:M45)+1,"Exclude")</f>
        <v>9</v>
      </c>
      <c r="N46" s="20" t="str">
        <f>IF(E46="พฤหัสบดี",MAX($N$1:N45)+1,"Exclude")</f>
        <v>Exclude</v>
      </c>
      <c r="O46" s="20" t="str">
        <f>IF(E46="ศุกร์",MAX($O$1:O45)+1,"Exclude")</f>
        <v>Exclude</v>
      </c>
    </row>
    <row r="47" spans="1:15">
      <c r="A47" s="23" t="str">
        <f t="shared" si="0"/>
        <v>พฤหัสบดี-10</v>
      </c>
      <c r="B47" s="20" t="s">
        <v>620</v>
      </c>
      <c r="C47" s="105"/>
      <c r="D47" s="24">
        <f t="shared" si="5"/>
        <v>45491</v>
      </c>
      <c r="E47" s="20" t="str">
        <f t="shared" si="1"/>
        <v>พฤหัสบดี</v>
      </c>
      <c r="F47" s="20" t="str">
        <f t="shared" si="2"/>
        <v>18</v>
      </c>
      <c r="G47" s="20" t="str">
        <f t="shared" si="3"/>
        <v>กรกฎาคม</v>
      </c>
      <c r="H47" s="20">
        <f t="shared" si="4"/>
        <v>2567</v>
      </c>
      <c r="J47" s="20">
        <f t="shared" si="7"/>
        <v>10</v>
      </c>
      <c r="K47" s="20" t="str">
        <f>IF(E47="จันทร์",MAX($K$1:K46)+1,"Exclude")</f>
        <v>Exclude</v>
      </c>
      <c r="L47" s="20" t="str">
        <f>IF(E47="อังคาร",MAX($L$1:L46)+1,"Exclude")</f>
        <v>Exclude</v>
      </c>
      <c r="M47" s="20" t="str">
        <f>IF(E47="พุธ",MAX($M$1:M46)+1,"Exclude")</f>
        <v>Exclude</v>
      </c>
      <c r="N47" s="20">
        <f>IF(E47="พฤหัสบดี",MAX($N$1:N46)+1,"Exclude")</f>
        <v>10</v>
      </c>
      <c r="O47" s="20" t="str">
        <f>IF(E47="ศุกร์",MAX($O$1:O46)+1,"Exclude")</f>
        <v>Exclude</v>
      </c>
    </row>
    <row r="48" spans="1:15">
      <c r="A48" s="23" t="str">
        <f t="shared" si="0"/>
        <v>ศุกร์-10</v>
      </c>
      <c r="B48" s="20" t="s">
        <v>621</v>
      </c>
      <c r="C48" s="105"/>
      <c r="D48" s="24">
        <f t="shared" si="5"/>
        <v>45492</v>
      </c>
      <c r="E48" s="20" t="str">
        <f t="shared" si="1"/>
        <v>ศุกร์</v>
      </c>
      <c r="F48" s="20" t="str">
        <f t="shared" si="2"/>
        <v>19</v>
      </c>
      <c r="G48" s="20" t="str">
        <f t="shared" si="3"/>
        <v>กรกฎาคม</v>
      </c>
      <c r="H48" s="20">
        <f t="shared" si="4"/>
        <v>2567</v>
      </c>
      <c r="J48" s="20">
        <f t="shared" si="7"/>
        <v>10</v>
      </c>
      <c r="K48" s="20" t="str">
        <f>IF(E48="จันทร์",MAX($K$1:K47)+1,"Exclude")</f>
        <v>Exclude</v>
      </c>
      <c r="L48" s="20" t="str">
        <f>IF(E48="อังคาร",MAX($L$1:L47)+1,"Exclude")</f>
        <v>Exclude</v>
      </c>
      <c r="M48" s="20" t="str">
        <f>IF(E48="พุธ",MAX($M$1:M47)+1,"Exclude")</f>
        <v>Exclude</v>
      </c>
      <c r="N48" s="20" t="str">
        <f>IF(E48="พฤหัสบดี",MAX($N$1:N47)+1,"Exclude")</f>
        <v>Exclude</v>
      </c>
      <c r="O48" s="20">
        <f>IF(E48="ศุกร์",MAX($O$1:O47)+1,"Exclude")</f>
        <v>10</v>
      </c>
    </row>
    <row r="49" spans="1:15">
      <c r="A49" s="23" t="str">
        <f t="shared" si="0"/>
        <v>จันทร์-10</v>
      </c>
      <c r="B49" s="20" t="s">
        <v>622</v>
      </c>
      <c r="C49" s="105">
        <v>11</v>
      </c>
      <c r="D49" s="24">
        <f t="shared" si="5"/>
        <v>45495</v>
      </c>
      <c r="E49" s="20" t="str">
        <f t="shared" si="1"/>
        <v>จันทร์</v>
      </c>
      <c r="F49" s="20" t="str">
        <f t="shared" si="2"/>
        <v>22</v>
      </c>
      <c r="G49" s="20" t="str">
        <f t="shared" si="3"/>
        <v>กรกฎาคม</v>
      </c>
      <c r="H49" s="20">
        <f t="shared" si="4"/>
        <v>2567</v>
      </c>
      <c r="I49" s="23" t="s">
        <v>623</v>
      </c>
      <c r="J49" s="20">
        <f t="shared" si="7"/>
        <v>10</v>
      </c>
      <c r="K49" s="20">
        <f>IF(E49="จันทร์",MAX($K$1:K48)+1,"Exclude")</f>
        <v>10</v>
      </c>
      <c r="L49" s="20" t="str">
        <f>IF(E49="อังคาร",MAX($L$1:L48)+1,"Exclude")</f>
        <v>Exclude</v>
      </c>
      <c r="M49" s="20" t="str">
        <f>IF(E49="พุธ",MAX($M$1:M48)+1,"Exclude")</f>
        <v>Exclude</v>
      </c>
      <c r="N49" s="20" t="str">
        <f>IF(E49="พฤหัสบดี",MAX($N$1:N48)+1,"Exclude")</f>
        <v>Exclude</v>
      </c>
      <c r="O49" s="20" t="str">
        <f>IF(E49="ศุกร์",MAX($O$1:O48)+1,"Exclude")</f>
        <v>Exclude</v>
      </c>
    </row>
    <row r="50" spans="1:15">
      <c r="A50" s="23" t="str">
        <f t="shared" si="0"/>
        <v>อังคาร-10</v>
      </c>
      <c r="B50" s="20" t="s">
        <v>624</v>
      </c>
      <c r="C50" s="105"/>
      <c r="D50" s="24">
        <f t="shared" si="5"/>
        <v>45496</v>
      </c>
      <c r="E50" s="20" t="str">
        <f t="shared" si="1"/>
        <v>อังคาร</v>
      </c>
      <c r="F50" s="20" t="str">
        <f t="shared" si="2"/>
        <v>23</v>
      </c>
      <c r="G50" s="20" t="str">
        <f t="shared" si="3"/>
        <v>กรกฎาคม</v>
      </c>
      <c r="H50" s="20">
        <f t="shared" si="4"/>
        <v>2567</v>
      </c>
      <c r="J50" s="20">
        <f t="shared" si="7"/>
        <v>10</v>
      </c>
      <c r="K50" s="20" t="str">
        <f>IF(E50="จันทร์",MAX($K$1:K49)+1,"Exclude")</f>
        <v>Exclude</v>
      </c>
      <c r="L50" s="20">
        <f>IF(E50="อังคาร",MAX($L$1:L49)+1,"Exclude")</f>
        <v>10</v>
      </c>
      <c r="M50" s="20" t="str">
        <f>IF(E50="พุธ",MAX($M$1:M49)+1,"Exclude")</f>
        <v>Exclude</v>
      </c>
      <c r="N50" s="20" t="str">
        <f>IF(E50="พฤหัสบดี",MAX($N$1:N49)+1,"Exclude")</f>
        <v>Exclude</v>
      </c>
      <c r="O50" s="20" t="str">
        <f>IF(E50="ศุกร์",MAX($O$1:O49)+1,"Exclude")</f>
        <v>Exclude</v>
      </c>
    </row>
    <row r="51" spans="1:15">
      <c r="A51" s="23" t="str">
        <f t="shared" si="0"/>
        <v>พุธ-10</v>
      </c>
      <c r="B51" s="20" t="s">
        <v>625</v>
      </c>
      <c r="C51" s="105"/>
      <c r="D51" s="24">
        <f t="shared" si="5"/>
        <v>45497</v>
      </c>
      <c r="E51" s="20" t="str">
        <f t="shared" si="1"/>
        <v>พุธ</v>
      </c>
      <c r="F51" s="20" t="str">
        <f t="shared" si="2"/>
        <v>24</v>
      </c>
      <c r="G51" s="20" t="str">
        <f t="shared" si="3"/>
        <v>กรกฎาคม</v>
      </c>
      <c r="H51" s="20">
        <f t="shared" si="4"/>
        <v>2567</v>
      </c>
      <c r="J51" s="20">
        <f t="shared" si="7"/>
        <v>10</v>
      </c>
      <c r="K51" s="20" t="str">
        <f>IF(E51="จันทร์",MAX($K$1:K50)+1,"Exclude")</f>
        <v>Exclude</v>
      </c>
      <c r="L51" s="20" t="str">
        <f>IF(E51="อังคาร",MAX($L$1:L50)+1,"Exclude")</f>
        <v>Exclude</v>
      </c>
      <c r="M51" s="20">
        <f>IF(E51="พุธ",MAX($M$1:M50)+1,"Exclude")</f>
        <v>10</v>
      </c>
      <c r="N51" s="20" t="str">
        <f>IF(E51="พฤหัสบดี",MAX($N$1:N50)+1,"Exclude")</f>
        <v>Exclude</v>
      </c>
      <c r="O51" s="20" t="str">
        <f>IF(E51="ศุกร์",MAX($O$1:O50)+1,"Exclude")</f>
        <v>Exclude</v>
      </c>
    </row>
    <row r="52" spans="1:15">
      <c r="A52" s="23" t="str">
        <f t="shared" si="0"/>
        <v>พฤหัสบดี-11</v>
      </c>
      <c r="B52" s="20" t="s">
        <v>626</v>
      </c>
      <c r="C52" s="105"/>
      <c r="D52" s="24">
        <f t="shared" si="5"/>
        <v>45498</v>
      </c>
      <c r="E52" s="20" t="str">
        <f t="shared" si="1"/>
        <v>พฤหัสบดี</v>
      </c>
      <c r="F52" s="20" t="str">
        <f t="shared" si="2"/>
        <v>25</v>
      </c>
      <c r="G52" s="20" t="str">
        <f t="shared" si="3"/>
        <v>กรกฎาคม</v>
      </c>
      <c r="H52" s="20">
        <f t="shared" si="4"/>
        <v>2567</v>
      </c>
      <c r="J52" s="20">
        <f t="shared" si="7"/>
        <v>11</v>
      </c>
      <c r="K52" s="20" t="str">
        <f>IF(E52="จันทร์",MAX($K$1:K51)+1,"Exclude")</f>
        <v>Exclude</v>
      </c>
      <c r="L52" s="20" t="str">
        <f>IF(E52="อังคาร",MAX($L$1:L51)+1,"Exclude")</f>
        <v>Exclude</v>
      </c>
      <c r="M52" s="20" t="str">
        <f>IF(E52="พุธ",MAX($M$1:M51)+1,"Exclude")</f>
        <v>Exclude</v>
      </c>
      <c r="N52" s="20">
        <f>IF(E52="พฤหัสบดี",MAX($N$1:N51)+1,"Exclude")</f>
        <v>11</v>
      </c>
      <c r="O52" s="20" t="str">
        <f>IF(E52="ศุกร์",MAX($O$1:O51)+1,"Exclude")</f>
        <v>Exclude</v>
      </c>
    </row>
    <row r="53" spans="1:15">
      <c r="A53" s="23" t="str">
        <f t="shared" si="0"/>
        <v>ศุกร์-11</v>
      </c>
      <c r="B53" s="20" t="s">
        <v>627</v>
      </c>
      <c r="C53" s="105"/>
      <c r="D53" s="24">
        <f t="shared" si="5"/>
        <v>45499</v>
      </c>
      <c r="E53" s="20" t="str">
        <f t="shared" si="1"/>
        <v>ศุกร์</v>
      </c>
      <c r="F53" s="20" t="str">
        <f t="shared" si="2"/>
        <v>26</v>
      </c>
      <c r="G53" s="20" t="str">
        <f t="shared" si="3"/>
        <v>กรกฎาคม</v>
      </c>
      <c r="H53" s="20">
        <f t="shared" si="4"/>
        <v>2567</v>
      </c>
      <c r="J53" s="20">
        <f t="shared" si="7"/>
        <v>11</v>
      </c>
      <c r="K53" s="20" t="str">
        <f>IF(E53="จันทร์",MAX($K$1:K52)+1,"Exclude")</f>
        <v>Exclude</v>
      </c>
      <c r="L53" s="20" t="str">
        <f>IF(E53="อังคาร",MAX($L$1:L52)+1,"Exclude")</f>
        <v>Exclude</v>
      </c>
      <c r="M53" s="20" t="str">
        <f>IF(E53="พุธ",MAX($M$1:M52)+1,"Exclude")</f>
        <v>Exclude</v>
      </c>
      <c r="N53" s="20" t="str">
        <f>IF(E53="พฤหัสบดี",MAX($N$1:N52)+1,"Exclude")</f>
        <v>Exclude</v>
      </c>
      <c r="O53" s="20">
        <f>IF(E53="ศุกร์",MAX($O$1:O52)+1,"Exclude")</f>
        <v>11</v>
      </c>
    </row>
    <row r="54" spans="1:15">
      <c r="A54" s="23" t="str">
        <f t="shared" si="0"/>
        <v>จันทร์-11</v>
      </c>
      <c r="B54" s="20" t="s">
        <v>628</v>
      </c>
      <c r="C54" s="105">
        <v>12</v>
      </c>
      <c r="D54" s="24">
        <f t="shared" si="5"/>
        <v>45502</v>
      </c>
      <c r="E54" s="20" t="str">
        <f t="shared" si="1"/>
        <v>จันทร์</v>
      </c>
      <c r="F54" s="20" t="str">
        <f t="shared" si="2"/>
        <v>29</v>
      </c>
      <c r="G54" s="20" t="str">
        <f t="shared" si="3"/>
        <v>กรกฎาคม</v>
      </c>
      <c r="H54" s="20">
        <f t="shared" si="4"/>
        <v>2567</v>
      </c>
      <c r="I54" s="23" t="s">
        <v>707</v>
      </c>
      <c r="J54" s="20">
        <f t="shared" si="7"/>
        <v>11</v>
      </c>
      <c r="K54" s="20">
        <f>IF(E54="จันทร์",MAX($K$1:K53)+1,"Exclude")</f>
        <v>11</v>
      </c>
      <c r="L54" s="20" t="str">
        <f>IF(E54="อังคาร",MAX($L$1:L53)+1,"Exclude")</f>
        <v>Exclude</v>
      </c>
      <c r="M54" s="20" t="str">
        <f>IF(E54="พุธ",MAX($M$1:M53)+1,"Exclude")</f>
        <v>Exclude</v>
      </c>
      <c r="N54" s="20" t="str">
        <f>IF(E54="พฤหัสบดี",MAX($N$1:N53)+1,"Exclude")</f>
        <v>Exclude</v>
      </c>
      <c r="O54" s="20" t="str">
        <f>IF(E54="ศุกร์",MAX($O$1:O53)+1,"Exclude")</f>
        <v>Exclude</v>
      </c>
    </row>
    <row r="55" spans="1:15">
      <c r="A55" s="23" t="str">
        <f t="shared" si="0"/>
        <v>อังคาร-11</v>
      </c>
      <c r="B55" s="20" t="s">
        <v>629</v>
      </c>
      <c r="C55" s="105"/>
      <c r="D55" s="24">
        <f t="shared" si="5"/>
        <v>45503</v>
      </c>
      <c r="E55" s="20" t="str">
        <f t="shared" si="1"/>
        <v>อังคาร</v>
      </c>
      <c r="F55" s="20" t="str">
        <f t="shared" si="2"/>
        <v>30</v>
      </c>
      <c r="G55" s="20" t="str">
        <f t="shared" si="3"/>
        <v>กรกฎาคม</v>
      </c>
      <c r="H55" s="20">
        <f t="shared" si="4"/>
        <v>2567</v>
      </c>
      <c r="J55" s="20">
        <f t="shared" si="7"/>
        <v>11</v>
      </c>
      <c r="K55" s="20" t="str">
        <f>IF(E55="จันทร์",MAX($K$1:K54)+1,"Exclude")</f>
        <v>Exclude</v>
      </c>
      <c r="L55" s="20">
        <f>IF(E55="อังคาร",MAX($L$1:L54)+1,"Exclude")</f>
        <v>11</v>
      </c>
      <c r="M55" s="20" t="str">
        <f>IF(E55="พุธ",MAX($M$1:M54)+1,"Exclude")</f>
        <v>Exclude</v>
      </c>
      <c r="N55" s="20" t="str">
        <f>IF(E55="พฤหัสบดี",MAX($N$1:N54)+1,"Exclude")</f>
        <v>Exclude</v>
      </c>
      <c r="O55" s="20" t="str">
        <f>IF(E55="ศุกร์",MAX($O$1:O54)+1,"Exclude")</f>
        <v>Exclude</v>
      </c>
    </row>
    <row r="56" spans="1:15">
      <c r="A56" s="23" t="str">
        <f t="shared" si="0"/>
        <v>พุธ-11</v>
      </c>
      <c r="B56" s="20" t="s">
        <v>630</v>
      </c>
      <c r="C56" s="105"/>
      <c r="D56" s="24">
        <f t="shared" si="5"/>
        <v>45504</v>
      </c>
      <c r="E56" s="20" t="str">
        <f t="shared" si="1"/>
        <v>พุธ</v>
      </c>
      <c r="F56" s="20" t="str">
        <f t="shared" si="2"/>
        <v>31</v>
      </c>
      <c r="G56" s="20" t="str">
        <f t="shared" si="3"/>
        <v>กรกฎาคม</v>
      </c>
      <c r="H56" s="20">
        <f t="shared" si="4"/>
        <v>2567</v>
      </c>
      <c r="J56" s="20">
        <f t="shared" si="7"/>
        <v>11</v>
      </c>
      <c r="K56" s="20" t="str">
        <f>IF(E56="จันทร์",MAX($K$1:K55)+1,"Exclude")</f>
        <v>Exclude</v>
      </c>
      <c r="L56" s="20" t="str">
        <f>IF(E56="อังคาร",MAX($L$1:L55)+1,"Exclude")</f>
        <v>Exclude</v>
      </c>
      <c r="M56" s="20">
        <f>IF(E56="พุธ",MAX($M$1:M55)+1,"Exclude")</f>
        <v>11</v>
      </c>
      <c r="N56" s="20" t="str">
        <f>IF(E56="พฤหัสบดี",MAX($N$1:N55)+1,"Exclude")</f>
        <v>Exclude</v>
      </c>
      <c r="O56" s="20" t="str">
        <f>IF(E56="ศุกร์",MAX($O$1:O55)+1,"Exclude")</f>
        <v>Exclude</v>
      </c>
    </row>
    <row r="57" spans="1:15">
      <c r="A57" s="23" t="str">
        <f t="shared" si="0"/>
        <v>พฤหัสบดี-12</v>
      </c>
      <c r="B57" s="20" t="s">
        <v>631</v>
      </c>
      <c r="C57" s="105"/>
      <c r="D57" s="24">
        <f t="shared" si="5"/>
        <v>45505</v>
      </c>
      <c r="E57" s="20" t="str">
        <f t="shared" si="1"/>
        <v>พฤหัสบดี</v>
      </c>
      <c r="F57" s="20" t="str">
        <f t="shared" si="2"/>
        <v>1</v>
      </c>
      <c r="G57" s="20" t="str">
        <f t="shared" si="3"/>
        <v>สิงหาคม</v>
      </c>
      <c r="H57" s="20">
        <f t="shared" si="4"/>
        <v>2567</v>
      </c>
      <c r="J57" s="20">
        <f t="shared" si="7"/>
        <v>12</v>
      </c>
      <c r="K57" s="20" t="str">
        <f>IF(E57="จันทร์",MAX($K$1:K56)+1,"Exclude")</f>
        <v>Exclude</v>
      </c>
      <c r="L57" s="20" t="str">
        <f>IF(E57="อังคาร",MAX($L$1:L56)+1,"Exclude")</f>
        <v>Exclude</v>
      </c>
      <c r="M57" s="20" t="str">
        <f>IF(E57="พุธ",MAX($M$1:M56)+1,"Exclude")</f>
        <v>Exclude</v>
      </c>
      <c r="N57" s="20">
        <f>IF(E57="พฤหัสบดี",MAX($N$1:N56)+1,"Exclude")</f>
        <v>12</v>
      </c>
      <c r="O57" s="20" t="str">
        <f>IF(E57="ศุกร์",MAX($O$1:O56)+1,"Exclude")</f>
        <v>Exclude</v>
      </c>
    </row>
    <row r="58" spans="1:15">
      <c r="A58" s="23" t="str">
        <f t="shared" si="0"/>
        <v>ศุกร์-12</v>
      </c>
      <c r="B58" s="20" t="s">
        <v>632</v>
      </c>
      <c r="C58" s="105"/>
      <c r="D58" s="24">
        <f t="shared" si="5"/>
        <v>45506</v>
      </c>
      <c r="E58" s="20" t="str">
        <f t="shared" si="1"/>
        <v>ศุกร์</v>
      </c>
      <c r="F58" s="20" t="str">
        <f t="shared" si="2"/>
        <v>2</v>
      </c>
      <c r="G58" s="20" t="str">
        <f t="shared" si="3"/>
        <v>สิงหาคม</v>
      </c>
      <c r="H58" s="20">
        <f t="shared" si="4"/>
        <v>2567</v>
      </c>
      <c r="J58" s="20">
        <f t="shared" si="7"/>
        <v>12</v>
      </c>
      <c r="K58" s="20" t="str">
        <f>IF(E58="จันทร์",MAX($K$1:K57)+1,"Exclude")</f>
        <v>Exclude</v>
      </c>
      <c r="L58" s="20" t="str">
        <f>IF(E58="อังคาร",MAX($L$1:L57)+1,"Exclude")</f>
        <v>Exclude</v>
      </c>
      <c r="M58" s="20" t="str">
        <f>IF(E58="พุธ",MAX($M$1:M57)+1,"Exclude")</f>
        <v>Exclude</v>
      </c>
      <c r="N58" s="20" t="str">
        <f>IF(E58="พฤหัสบดี",MAX($N$1:N57)+1,"Exclude")</f>
        <v>Exclude</v>
      </c>
      <c r="O58" s="20">
        <f>IF(E58="ศุกร์",MAX($O$1:O57)+1,"Exclude")</f>
        <v>12</v>
      </c>
    </row>
    <row r="59" spans="1:15">
      <c r="A59" s="23" t="str">
        <f t="shared" si="0"/>
        <v>จันทร์-12</v>
      </c>
      <c r="B59" s="20" t="s">
        <v>633</v>
      </c>
      <c r="C59" s="105">
        <v>13</v>
      </c>
      <c r="D59" s="24">
        <f t="shared" si="5"/>
        <v>45509</v>
      </c>
      <c r="E59" s="20" t="str">
        <f t="shared" si="1"/>
        <v>จันทร์</v>
      </c>
      <c r="F59" s="20" t="str">
        <f t="shared" si="2"/>
        <v>5</v>
      </c>
      <c r="G59" s="20" t="str">
        <f t="shared" si="3"/>
        <v>สิงหาคม</v>
      </c>
      <c r="H59" s="20">
        <f t="shared" si="4"/>
        <v>2567</v>
      </c>
      <c r="J59" s="20">
        <f t="shared" si="7"/>
        <v>12</v>
      </c>
      <c r="K59" s="20">
        <f>IF(E59="จันทร์",MAX($K$1:K58)+1,"Exclude")</f>
        <v>12</v>
      </c>
      <c r="L59" s="20" t="str">
        <f>IF(E59="อังคาร",MAX($L$1:L58)+1,"Exclude")</f>
        <v>Exclude</v>
      </c>
      <c r="M59" s="20" t="str">
        <f>IF(E59="พุธ",MAX($M$1:M58)+1,"Exclude")</f>
        <v>Exclude</v>
      </c>
      <c r="N59" s="20" t="str">
        <f>IF(E59="พฤหัสบดี",MAX($N$1:N58)+1,"Exclude")</f>
        <v>Exclude</v>
      </c>
      <c r="O59" s="20" t="str">
        <f>IF(E59="ศุกร์",MAX($O$1:O58)+1,"Exclude")</f>
        <v>Exclude</v>
      </c>
    </row>
    <row r="60" spans="1:15">
      <c r="A60" s="23" t="str">
        <f t="shared" si="0"/>
        <v>อังคาร-12</v>
      </c>
      <c r="B60" s="20" t="s">
        <v>634</v>
      </c>
      <c r="C60" s="105"/>
      <c r="D60" s="24">
        <f t="shared" si="5"/>
        <v>45510</v>
      </c>
      <c r="E60" s="20" t="str">
        <f t="shared" si="1"/>
        <v>อังคาร</v>
      </c>
      <c r="F60" s="20" t="str">
        <f t="shared" si="2"/>
        <v>6</v>
      </c>
      <c r="G60" s="20" t="str">
        <f t="shared" si="3"/>
        <v>สิงหาคม</v>
      </c>
      <c r="H60" s="20">
        <f t="shared" si="4"/>
        <v>2567</v>
      </c>
      <c r="J60" s="20">
        <f t="shared" si="7"/>
        <v>12</v>
      </c>
      <c r="K60" s="20" t="str">
        <f>IF(E60="จันทร์",MAX($K$1:K59)+1,"Exclude")</f>
        <v>Exclude</v>
      </c>
      <c r="L60" s="20">
        <f>IF(E60="อังคาร",MAX($L$1:L59)+1,"Exclude")</f>
        <v>12</v>
      </c>
      <c r="M60" s="20" t="str">
        <f>IF(E60="พุธ",MAX($M$1:M59)+1,"Exclude")</f>
        <v>Exclude</v>
      </c>
      <c r="N60" s="20" t="str">
        <f>IF(E60="พฤหัสบดี",MAX($N$1:N59)+1,"Exclude")</f>
        <v>Exclude</v>
      </c>
      <c r="O60" s="20" t="str">
        <f>IF(E60="ศุกร์",MAX($O$1:O59)+1,"Exclude")</f>
        <v>Exclude</v>
      </c>
    </row>
    <row r="61" spans="1:15">
      <c r="A61" s="23" t="str">
        <f t="shared" si="0"/>
        <v>พุธ-12</v>
      </c>
      <c r="B61" s="20" t="s">
        <v>635</v>
      </c>
      <c r="C61" s="105"/>
      <c r="D61" s="24">
        <f t="shared" si="5"/>
        <v>45511</v>
      </c>
      <c r="E61" s="20" t="str">
        <f t="shared" si="1"/>
        <v>พุธ</v>
      </c>
      <c r="F61" s="20" t="str">
        <f t="shared" si="2"/>
        <v>7</v>
      </c>
      <c r="G61" s="20" t="str">
        <f t="shared" si="3"/>
        <v>สิงหาคม</v>
      </c>
      <c r="H61" s="20">
        <f t="shared" si="4"/>
        <v>2567</v>
      </c>
      <c r="J61" s="20">
        <f t="shared" si="7"/>
        <v>12</v>
      </c>
      <c r="K61" s="20" t="str">
        <f>IF(E61="จันทร์",MAX($K$1:K60)+1,"Exclude")</f>
        <v>Exclude</v>
      </c>
      <c r="L61" s="20" t="str">
        <f>IF(E61="อังคาร",MAX($L$1:L60)+1,"Exclude")</f>
        <v>Exclude</v>
      </c>
      <c r="M61" s="20">
        <f>IF(E61="พุธ",MAX($M$1:M60)+1,"Exclude")</f>
        <v>12</v>
      </c>
      <c r="N61" s="20" t="str">
        <f>IF(E61="พฤหัสบดี",MAX($N$1:N60)+1,"Exclude")</f>
        <v>Exclude</v>
      </c>
      <c r="O61" s="20" t="str">
        <f>IF(E61="ศุกร์",MAX($O$1:O60)+1,"Exclude")</f>
        <v>Exclude</v>
      </c>
    </row>
    <row r="62" spans="1:15">
      <c r="A62" s="23" t="str">
        <f t="shared" si="0"/>
        <v>พฤหัสบดี-13</v>
      </c>
      <c r="B62" s="20" t="s">
        <v>636</v>
      </c>
      <c r="C62" s="105"/>
      <c r="D62" s="24">
        <f t="shared" si="5"/>
        <v>45512</v>
      </c>
      <c r="E62" s="20" t="str">
        <f t="shared" si="1"/>
        <v>พฤหัสบดี</v>
      </c>
      <c r="F62" s="20" t="str">
        <f t="shared" si="2"/>
        <v>8</v>
      </c>
      <c r="G62" s="20" t="str">
        <f t="shared" si="3"/>
        <v>สิงหาคม</v>
      </c>
      <c r="H62" s="20">
        <f t="shared" si="4"/>
        <v>2567</v>
      </c>
      <c r="J62" s="20">
        <f t="shared" si="7"/>
        <v>13</v>
      </c>
      <c r="K62" s="20" t="str">
        <f>IF(E62="จันทร์",MAX($K$1:K61)+1,"Exclude")</f>
        <v>Exclude</v>
      </c>
      <c r="L62" s="20" t="str">
        <f>IF(E62="อังคาร",MAX($L$1:L61)+1,"Exclude")</f>
        <v>Exclude</v>
      </c>
      <c r="M62" s="20" t="str">
        <f>IF(E62="พุธ",MAX($M$1:M61)+1,"Exclude")</f>
        <v>Exclude</v>
      </c>
      <c r="N62" s="20">
        <f>IF(E62="พฤหัสบดี",MAX($N$1:N61)+1,"Exclude")</f>
        <v>13</v>
      </c>
      <c r="O62" s="20" t="str">
        <f>IF(E62="ศุกร์",MAX($O$1:O61)+1,"Exclude")</f>
        <v>Exclude</v>
      </c>
    </row>
    <row r="63" spans="1:15">
      <c r="A63" s="23" t="str">
        <f t="shared" si="0"/>
        <v>ศุกร์-13</v>
      </c>
      <c r="B63" s="20" t="s">
        <v>637</v>
      </c>
      <c r="C63" s="105"/>
      <c r="D63" s="24">
        <f t="shared" si="5"/>
        <v>45513</v>
      </c>
      <c r="E63" s="20" t="str">
        <f t="shared" si="1"/>
        <v>ศุกร์</v>
      </c>
      <c r="F63" s="20" t="str">
        <f t="shared" si="2"/>
        <v>9</v>
      </c>
      <c r="G63" s="20" t="str">
        <f t="shared" si="3"/>
        <v>สิงหาคม</v>
      </c>
      <c r="H63" s="20">
        <f t="shared" si="4"/>
        <v>2567</v>
      </c>
      <c r="J63" s="20">
        <f t="shared" si="7"/>
        <v>13</v>
      </c>
      <c r="K63" s="20" t="str">
        <f>IF(E63="จันทร์",MAX($K$1:K62)+1,"Exclude")</f>
        <v>Exclude</v>
      </c>
      <c r="L63" s="20" t="str">
        <f>IF(E63="อังคาร",MAX($L$1:L62)+1,"Exclude")</f>
        <v>Exclude</v>
      </c>
      <c r="M63" s="20" t="str">
        <f>IF(E63="พุธ",MAX($M$1:M62)+1,"Exclude")</f>
        <v>Exclude</v>
      </c>
      <c r="N63" s="20" t="str">
        <f>IF(E63="พฤหัสบดี",MAX($N$1:N62)+1,"Exclude")</f>
        <v>Exclude</v>
      </c>
      <c r="O63" s="20">
        <f>IF(E63="ศุกร์",MAX($O$1:O62)+1,"Exclude")</f>
        <v>13</v>
      </c>
    </row>
    <row r="64" spans="1:15">
      <c r="A64" s="23" t="str">
        <f t="shared" si="0"/>
        <v>จันทร์-13</v>
      </c>
      <c r="B64" s="20" t="s">
        <v>638</v>
      </c>
      <c r="C64" s="105">
        <v>14</v>
      </c>
      <c r="D64" s="24">
        <f t="shared" si="5"/>
        <v>45516</v>
      </c>
      <c r="E64" s="20" t="str">
        <f t="shared" si="1"/>
        <v>จันทร์</v>
      </c>
      <c r="F64" s="20" t="str">
        <f t="shared" si="2"/>
        <v>12</v>
      </c>
      <c r="G64" s="20" t="str">
        <f t="shared" si="3"/>
        <v>สิงหาคม</v>
      </c>
      <c r="H64" s="20">
        <f t="shared" si="4"/>
        <v>2567</v>
      </c>
      <c r="I64" s="23" t="s">
        <v>706</v>
      </c>
      <c r="J64" s="20">
        <f t="shared" si="7"/>
        <v>13</v>
      </c>
      <c r="K64" s="20">
        <f>IF(E64="จันทร์",MAX($K$1:K63)+1,"Exclude")</f>
        <v>13</v>
      </c>
      <c r="L64" s="20" t="str">
        <f>IF(E64="อังคาร",MAX($L$1:L63)+1,"Exclude")</f>
        <v>Exclude</v>
      </c>
      <c r="M64" s="20" t="str">
        <f>IF(E64="พุธ",MAX($M$1:M63)+1,"Exclude")</f>
        <v>Exclude</v>
      </c>
      <c r="N64" s="20" t="str">
        <f>IF(E64="พฤหัสบดี",MAX($N$1:N63)+1,"Exclude")</f>
        <v>Exclude</v>
      </c>
      <c r="O64" s="20" t="str">
        <f>IF(E64="ศุกร์",MAX($O$1:O63)+1,"Exclude")</f>
        <v>Exclude</v>
      </c>
    </row>
    <row r="65" spans="1:15">
      <c r="A65" s="23" t="str">
        <f t="shared" si="0"/>
        <v>อังคาร-13</v>
      </c>
      <c r="B65" s="20" t="s">
        <v>639</v>
      </c>
      <c r="C65" s="105"/>
      <c r="D65" s="24">
        <f t="shared" si="5"/>
        <v>45517</v>
      </c>
      <c r="E65" s="20" t="str">
        <f t="shared" si="1"/>
        <v>อังคาร</v>
      </c>
      <c r="F65" s="20" t="str">
        <f t="shared" si="2"/>
        <v>13</v>
      </c>
      <c r="G65" s="20" t="str">
        <f t="shared" si="3"/>
        <v>สิงหาคม</v>
      </c>
      <c r="H65" s="20">
        <f t="shared" si="4"/>
        <v>2567</v>
      </c>
      <c r="J65" s="20">
        <f t="shared" si="7"/>
        <v>13</v>
      </c>
      <c r="K65" s="20" t="str">
        <f>IF(E65="จันทร์",MAX($K$1:K64)+1,"Exclude")</f>
        <v>Exclude</v>
      </c>
      <c r="L65" s="20">
        <f>IF(E65="อังคาร",MAX($L$1:L64)+1,"Exclude")</f>
        <v>13</v>
      </c>
      <c r="M65" s="20" t="str">
        <f>IF(E65="พุธ",MAX($M$1:M64)+1,"Exclude")</f>
        <v>Exclude</v>
      </c>
      <c r="N65" s="20" t="str">
        <f>IF(E65="พฤหัสบดี",MAX($N$1:N64)+1,"Exclude")</f>
        <v>Exclude</v>
      </c>
      <c r="O65" s="20" t="str">
        <f>IF(E65="ศุกร์",MAX($O$1:O64)+1,"Exclude")</f>
        <v>Exclude</v>
      </c>
    </row>
    <row r="66" spans="1:15">
      <c r="A66" s="23" t="str">
        <f t="shared" si="0"/>
        <v>พุธ-13</v>
      </c>
      <c r="B66" s="20" t="s">
        <v>640</v>
      </c>
      <c r="C66" s="105"/>
      <c r="D66" s="24">
        <f t="shared" si="5"/>
        <v>45518</v>
      </c>
      <c r="E66" s="20" t="str">
        <f t="shared" si="1"/>
        <v>พุธ</v>
      </c>
      <c r="F66" s="20" t="str">
        <f t="shared" si="2"/>
        <v>14</v>
      </c>
      <c r="G66" s="20" t="str">
        <f t="shared" si="3"/>
        <v>สิงหาคม</v>
      </c>
      <c r="H66" s="20">
        <f t="shared" si="4"/>
        <v>2567</v>
      </c>
      <c r="J66" s="20">
        <f t="shared" si="7"/>
        <v>13</v>
      </c>
      <c r="K66" s="20" t="str">
        <f>IF(E66="จันทร์",MAX($K$1:K65)+1,"Exclude")</f>
        <v>Exclude</v>
      </c>
      <c r="L66" s="20" t="str">
        <f>IF(E66="อังคาร",MAX($L$1:L65)+1,"Exclude")</f>
        <v>Exclude</v>
      </c>
      <c r="M66" s="20">
        <f>IF(E66="พุธ",MAX($M$1:M65)+1,"Exclude")</f>
        <v>13</v>
      </c>
      <c r="N66" s="20" t="str">
        <f>IF(E66="พฤหัสบดี",MAX($N$1:N65)+1,"Exclude")</f>
        <v>Exclude</v>
      </c>
      <c r="O66" s="20" t="str">
        <f>IF(E66="ศุกร์",MAX($O$1:O65)+1,"Exclude")</f>
        <v>Exclude</v>
      </c>
    </row>
    <row r="67" spans="1:15">
      <c r="A67" s="23" t="str">
        <f t="shared" ref="A67:A123" si="8">E67&amp;"-"&amp;J67</f>
        <v>พฤหัสบดี-14</v>
      </c>
      <c r="B67" s="20" t="s">
        <v>641</v>
      </c>
      <c r="C67" s="105"/>
      <c r="D67" s="24">
        <f t="shared" si="5"/>
        <v>45519</v>
      </c>
      <c r="E67" s="20" t="str">
        <f t="shared" ref="E67:E123" si="9">TEXT(D67,"dddd")</f>
        <v>พฤหัสบดี</v>
      </c>
      <c r="F67" s="20" t="str">
        <f t="shared" ref="F67:F123" si="10">TEXT(D67,"d")</f>
        <v>15</v>
      </c>
      <c r="G67" s="20" t="str">
        <f t="shared" ref="G67:G123" si="11">TEXT(D67,"mmmm")</f>
        <v>สิงหาคม</v>
      </c>
      <c r="H67" s="20">
        <f t="shared" ref="H67:H123" si="12">YEAR(D67)+543</f>
        <v>2567</v>
      </c>
      <c r="J67" s="20">
        <f t="shared" si="7"/>
        <v>14</v>
      </c>
      <c r="K67" s="20" t="str">
        <f>IF(E67="จันทร์",MAX($K$1:K66)+1,"Exclude")</f>
        <v>Exclude</v>
      </c>
      <c r="L67" s="20" t="str">
        <f>IF(E67="อังคาร",MAX($L$1:L66)+1,"Exclude")</f>
        <v>Exclude</v>
      </c>
      <c r="M67" s="20" t="str">
        <f>IF(E67="พุธ",MAX($M$1:M66)+1,"Exclude")</f>
        <v>Exclude</v>
      </c>
      <c r="N67" s="20">
        <f>IF(E67="พฤหัสบดี",MAX($N$1:N66)+1,"Exclude")</f>
        <v>14</v>
      </c>
      <c r="O67" s="20" t="str">
        <f>IF(E67="ศุกร์",MAX($O$1:O66)+1,"Exclude")</f>
        <v>Exclude</v>
      </c>
    </row>
    <row r="68" spans="1:15">
      <c r="A68" s="23" t="str">
        <f t="shared" si="8"/>
        <v>ศุกร์-14</v>
      </c>
      <c r="B68" s="20" t="s">
        <v>642</v>
      </c>
      <c r="C68" s="105"/>
      <c r="D68" s="24">
        <f t="shared" ref="D68:D123" si="13">IF(E67="ศุกร์",D67+3,D67+1)</f>
        <v>45520</v>
      </c>
      <c r="E68" s="20" t="str">
        <f t="shared" si="9"/>
        <v>ศุกร์</v>
      </c>
      <c r="F68" s="20" t="str">
        <f t="shared" si="10"/>
        <v>16</v>
      </c>
      <c r="G68" s="20" t="str">
        <f t="shared" si="11"/>
        <v>สิงหาคม</v>
      </c>
      <c r="H68" s="20">
        <f t="shared" si="12"/>
        <v>2567</v>
      </c>
      <c r="J68" s="20">
        <f t="shared" si="7"/>
        <v>14</v>
      </c>
      <c r="K68" s="20" t="str">
        <f>IF(E68="จันทร์",MAX($K$1:K67)+1,"Exclude")</f>
        <v>Exclude</v>
      </c>
      <c r="L68" s="20" t="str">
        <f>IF(E68="อังคาร",MAX($L$1:L67)+1,"Exclude")</f>
        <v>Exclude</v>
      </c>
      <c r="M68" s="20" t="str">
        <f>IF(E68="พุธ",MAX($M$1:M67)+1,"Exclude")</f>
        <v>Exclude</v>
      </c>
      <c r="N68" s="20" t="str">
        <f>IF(E68="พฤหัสบดี",MAX($N$1:N67)+1,"Exclude")</f>
        <v>Exclude</v>
      </c>
      <c r="O68" s="20">
        <f>IF(E68="ศุกร์",MAX($O$1:O67)+1,"Exclude")</f>
        <v>14</v>
      </c>
    </row>
    <row r="69" spans="1:15">
      <c r="A69" s="23" t="str">
        <f t="shared" si="8"/>
        <v>จันทร์-14</v>
      </c>
      <c r="B69" s="20" t="s">
        <v>643</v>
      </c>
      <c r="C69" s="105">
        <v>15</v>
      </c>
      <c r="D69" s="24">
        <f t="shared" si="13"/>
        <v>45523</v>
      </c>
      <c r="E69" s="20" t="str">
        <f t="shared" si="9"/>
        <v>จันทร์</v>
      </c>
      <c r="F69" s="20" t="str">
        <f t="shared" si="10"/>
        <v>19</v>
      </c>
      <c r="G69" s="20" t="str">
        <f t="shared" si="11"/>
        <v>สิงหาคม</v>
      </c>
      <c r="H69" s="20">
        <f t="shared" si="12"/>
        <v>2567</v>
      </c>
      <c r="J69" s="20">
        <f t="shared" si="7"/>
        <v>14</v>
      </c>
      <c r="K69" s="20">
        <f>IF(E69="จันทร์",MAX($K$1:K68)+1,"Exclude")</f>
        <v>14</v>
      </c>
      <c r="L69" s="20" t="str">
        <f>IF(E69="อังคาร",MAX($L$1:L68)+1,"Exclude")</f>
        <v>Exclude</v>
      </c>
      <c r="M69" s="20" t="str">
        <f>IF(E69="พุธ",MAX($M$1:M68)+1,"Exclude")</f>
        <v>Exclude</v>
      </c>
      <c r="N69" s="20" t="str">
        <f>IF(E69="พฤหัสบดี",MAX($N$1:N68)+1,"Exclude")</f>
        <v>Exclude</v>
      </c>
      <c r="O69" s="20" t="str">
        <f>IF(E69="ศุกร์",MAX($O$1:O68)+1,"Exclude")</f>
        <v>Exclude</v>
      </c>
    </row>
    <row r="70" spans="1:15">
      <c r="A70" s="23" t="str">
        <f t="shared" si="8"/>
        <v>อังคาร-14</v>
      </c>
      <c r="B70" s="20" t="s">
        <v>644</v>
      </c>
      <c r="C70" s="105"/>
      <c r="D70" s="24">
        <f t="shared" si="13"/>
        <v>45524</v>
      </c>
      <c r="E70" s="20" t="str">
        <f t="shared" si="9"/>
        <v>อังคาร</v>
      </c>
      <c r="F70" s="20" t="str">
        <f t="shared" si="10"/>
        <v>20</v>
      </c>
      <c r="G70" s="20" t="str">
        <f t="shared" si="11"/>
        <v>สิงหาคม</v>
      </c>
      <c r="H70" s="20">
        <f t="shared" si="12"/>
        <v>2567</v>
      </c>
      <c r="J70" s="20">
        <f t="shared" si="7"/>
        <v>14</v>
      </c>
      <c r="K70" s="20" t="str">
        <f>IF(E70="จันทร์",MAX($K$1:K69)+1,"Exclude")</f>
        <v>Exclude</v>
      </c>
      <c r="L70" s="20">
        <f>IF(E70="อังคาร",MAX($L$1:L69)+1,"Exclude")</f>
        <v>14</v>
      </c>
      <c r="M70" s="20" t="str">
        <f>IF(E70="พุธ",MAX($M$1:M69)+1,"Exclude")</f>
        <v>Exclude</v>
      </c>
      <c r="N70" s="20" t="str">
        <f>IF(E70="พฤหัสบดี",MAX($N$1:N69)+1,"Exclude")</f>
        <v>Exclude</v>
      </c>
      <c r="O70" s="20" t="str">
        <f>IF(E70="ศุกร์",MAX($O$1:O69)+1,"Exclude")</f>
        <v>Exclude</v>
      </c>
    </row>
    <row r="71" spans="1:15">
      <c r="A71" s="23" t="str">
        <f t="shared" si="8"/>
        <v>พุธ-14</v>
      </c>
      <c r="B71" s="20" t="s">
        <v>645</v>
      </c>
      <c r="C71" s="105"/>
      <c r="D71" s="24">
        <f t="shared" si="13"/>
        <v>45525</v>
      </c>
      <c r="E71" s="20" t="str">
        <f t="shared" si="9"/>
        <v>พุธ</v>
      </c>
      <c r="F71" s="20" t="str">
        <f t="shared" si="10"/>
        <v>21</v>
      </c>
      <c r="G71" s="20" t="str">
        <f t="shared" si="11"/>
        <v>สิงหาคม</v>
      </c>
      <c r="H71" s="20">
        <f t="shared" si="12"/>
        <v>2567</v>
      </c>
      <c r="J71" s="20">
        <f t="shared" si="7"/>
        <v>14</v>
      </c>
      <c r="K71" s="20" t="str">
        <f>IF(E71="จันทร์",MAX($K$1:K70)+1,"Exclude")</f>
        <v>Exclude</v>
      </c>
      <c r="L71" s="20" t="str">
        <f>IF(E71="อังคาร",MAX($L$1:L70)+1,"Exclude")</f>
        <v>Exclude</v>
      </c>
      <c r="M71" s="20">
        <f>IF(E71="พุธ",MAX($M$1:M70)+1,"Exclude")</f>
        <v>14</v>
      </c>
      <c r="N71" s="20" t="str">
        <f>IF(E71="พฤหัสบดี",MAX($N$1:N70)+1,"Exclude")</f>
        <v>Exclude</v>
      </c>
      <c r="O71" s="20" t="str">
        <f>IF(E71="ศุกร์",MAX($O$1:O70)+1,"Exclude")</f>
        <v>Exclude</v>
      </c>
    </row>
    <row r="72" spans="1:15">
      <c r="A72" s="23" t="str">
        <f t="shared" si="8"/>
        <v>พฤหัสบดี-15</v>
      </c>
      <c r="B72" s="20" t="s">
        <v>646</v>
      </c>
      <c r="C72" s="105"/>
      <c r="D72" s="24">
        <f t="shared" si="13"/>
        <v>45526</v>
      </c>
      <c r="E72" s="20" t="str">
        <f t="shared" si="9"/>
        <v>พฤหัสบดี</v>
      </c>
      <c r="F72" s="20" t="str">
        <f t="shared" si="10"/>
        <v>22</v>
      </c>
      <c r="G72" s="20" t="str">
        <f t="shared" si="11"/>
        <v>สิงหาคม</v>
      </c>
      <c r="H72" s="20">
        <f t="shared" si="12"/>
        <v>2567</v>
      </c>
      <c r="J72" s="20">
        <f t="shared" si="7"/>
        <v>15</v>
      </c>
      <c r="K72" s="20" t="str">
        <f>IF(E72="จันทร์",MAX($K$1:K71)+1,"Exclude")</f>
        <v>Exclude</v>
      </c>
      <c r="L72" s="20" t="str">
        <f>IF(E72="อังคาร",MAX($L$1:L71)+1,"Exclude")</f>
        <v>Exclude</v>
      </c>
      <c r="M72" s="20" t="str">
        <f>IF(E72="พุธ",MAX($M$1:M71)+1,"Exclude")</f>
        <v>Exclude</v>
      </c>
      <c r="N72" s="20">
        <f>IF(E72="พฤหัสบดี",MAX($N$1:N71)+1,"Exclude")</f>
        <v>15</v>
      </c>
      <c r="O72" s="20" t="str">
        <f>IF(E72="ศุกร์",MAX($O$1:O71)+1,"Exclude")</f>
        <v>Exclude</v>
      </c>
    </row>
    <row r="73" spans="1:15">
      <c r="A73" s="23" t="str">
        <f t="shared" si="8"/>
        <v>ศุกร์-15</v>
      </c>
      <c r="B73" s="20" t="s">
        <v>647</v>
      </c>
      <c r="C73" s="105"/>
      <c r="D73" s="24">
        <f t="shared" si="13"/>
        <v>45527</v>
      </c>
      <c r="E73" s="20" t="str">
        <f t="shared" si="9"/>
        <v>ศุกร์</v>
      </c>
      <c r="F73" s="20" t="str">
        <f t="shared" si="10"/>
        <v>23</v>
      </c>
      <c r="G73" s="20" t="str">
        <f t="shared" si="11"/>
        <v>สิงหาคม</v>
      </c>
      <c r="H73" s="20">
        <f t="shared" si="12"/>
        <v>2567</v>
      </c>
      <c r="J73" s="20">
        <f t="shared" si="7"/>
        <v>15</v>
      </c>
      <c r="K73" s="20" t="str">
        <f>IF(E73="จันทร์",MAX($K$1:K72)+1,"Exclude")</f>
        <v>Exclude</v>
      </c>
      <c r="L73" s="20" t="str">
        <f>IF(E73="อังคาร",MAX($L$1:L72)+1,"Exclude")</f>
        <v>Exclude</v>
      </c>
      <c r="M73" s="20" t="str">
        <f>IF(E73="พุธ",MAX($M$1:M72)+1,"Exclude")</f>
        <v>Exclude</v>
      </c>
      <c r="N73" s="20" t="str">
        <f>IF(E73="พฤหัสบดี",MAX($N$1:N72)+1,"Exclude")</f>
        <v>Exclude</v>
      </c>
      <c r="O73" s="20">
        <f>IF(E73="ศุกร์",MAX($O$1:O72)+1,"Exclude")</f>
        <v>15</v>
      </c>
    </row>
    <row r="74" spans="1:15">
      <c r="A74" s="23" t="str">
        <f t="shared" si="8"/>
        <v>จันทร์-15</v>
      </c>
      <c r="B74" s="20" t="s">
        <v>648</v>
      </c>
      <c r="C74" s="105">
        <v>16</v>
      </c>
      <c r="D74" s="24">
        <f t="shared" si="13"/>
        <v>45530</v>
      </c>
      <c r="E74" s="20" t="str">
        <f t="shared" si="9"/>
        <v>จันทร์</v>
      </c>
      <c r="F74" s="20" t="str">
        <f t="shared" si="10"/>
        <v>26</v>
      </c>
      <c r="G74" s="20" t="str">
        <f t="shared" si="11"/>
        <v>สิงหาคม</v>
      </c>
      <c r="H74" s="20">
        <f t="shared" si="12"/>
        <v>2567</v>
      </c>
      <c r="J74" s="20">
        <f t="shared" si="7"/>
        <v>15</v>
      </c>
      <c r="K74" s="20">
        <f>IF(E74="จันทร์",MAX($K$1:K73)+1,"Exclude")</f>
        <v>15</v>
      </c>
      <c r="L74" s="20" t="str">
        <f>IF(E74="อังคาร",MAX($L$1:L73)+1,"Exclude")</f>
        <v>Exclude</v>
      </c>
      <c r="M74" s="20" t="str">
        <f>IF(E74="พุธ",MAX($M$1:M73)+1,"Exclude")</f>
        <v>Exclude</v>
      </c>
      <c r="N74" s="20" t="str">
        <f>IF(E74="พฤหัสบดี",MAX($N$1:N73)+1,"Exclude")</f>
        <v>Exclude</v>
      </c>
      <c r="O74" s="20" t="str">
        <f>IF(E74="ศุกร์",MAX($O$1:O73)+1,"Exclude")</f>
        <v>Exclude</v>
      </c>
    </row>
    <row r="75" spans="1:15">
      <c r="A75" s="23" t="str">
        <f t="shared" si="8"/>
        <v>อังคาร-15</v>
      </c>
      <c r="B75" s="20" t="s">
        <v>649</v>
      </c>
      <c r="C75" s="105"/>
      <c r="D75" s="24">
        <f t="shared" si="13"/>
        <v>45531</v>
      </c>
      <c r="E75" s="20" t="str">
        <f t="shared" si="9"/>
        <v>อังคาร</v>
      </c>
      <c r="F75" s="20" t="str">
        <f t="shared" si="10"/>
        <v>27</v>
      </c>
      <c r="G75" s="20" t="str">
        <f t="shared" si="11"/>
        <v>สิงหาคม</v>
      </c>
      <c r="H75" s="20">
        <f t="shared" si="12"/>
        <v>2567</v>
      </c>
      <c r="J75" s="20">
        <f t="shared" si="7"/>
        <v>15</v>
      </c>
      <c r="K75" s="20" t="str">
        <f>IF(E75="จันทร์",MAX($K$1:K74)+1,"Exclude")</f>
        <v>Exclude</v>
      </c>
      <c r="L75" s="20">
        <f>IF(E75="อังคาร",MAX($L$1:L74)+1,"Exclude")</f>
        <v>15</v>
      </c>
      <c r="M75" s="20" t="str">
        <f>IF(E75="พุธ",MAX($M$1:M74)+1,"Exclude")</f>
        <v>Exclude</v>
      </c>
      <c r="N75" s="20" t="str">
        <f>IF(E75="พฤหัสบดี",MAX($N$1:N74)+1,"Exclude")</f>
        <v>Exclude</v>
      </c>
      <c r="O75" s="20" t="str">
        <f>IF(E75="ศุกร์",MAX($O$1:O74)+1,"Exclude")</f>
        <v>Exclude</v>
      </c>
    </row>
    <row r="76" spans="1:15">
      <c r="A76" s="23" t="str">
        <f t="shared" si="8"/>
        <v>พุธ-15</v>
      </c>
      <c r="B76" s="20" t="s">
        <v>650</v>
      </c>
      <c r="C76" s="105"/>
      <c r="D76" s="24">
        <f t="shared" si="13"/>
        <v>45532</v>
      </c>
      <c r="E76" s="20" t="str">
        <f t="shared" si="9"/>
        <v>พุธ</v>
      </c>
      <c r="F76" s="20" t="str">
        <f t="shared" si="10"/>
        <v>28</v>
      </c>
      <c r="G76" s="20" t="str">
        <f t="shared" si="11"/>
        <v>สิงหาคม</v>
      </c>
      <c r="H76" s="20">
        <f t="shared" si="12"/>
        <v>2567</v>
      </c>
      <c r="J76" s="20">
        <f t="shared" si="7"/>
        <v>15</v>
      </c>
      <c r="K76" s="20" t="str">
        <f>IF(E76="จันทร์",MAX($K$1:K75)+1,"Exclude")</f>
        <v>Exclude</v>
      </c>
      <c r="L76" s="20" t="str">
        <f>IF(E76="อังคาร",MAX($L$1:L75)+1,"Exclude")</f>
        <v>Exclude</v>
      </c>
      <c r="M76" s="20">
        <f>IF(E76="พุธ",MAX($M$1:M75)+1,"Exclude")</f>
        <v>15</v>
      </c>
      <c r="N76" s="20" t="str">
        <f>IF(E76="พฤหัสบดี",MAX($N$1:N75)+1,"Exclude")</f>
        <v>Exclude</v>
      </c>
      <c r="O76" s="20" t="str">
        <f>IF(E76="ศุกร์",MAX($O$1:O75)+1,"Exclude")</f>
        <v>Exclude</v>
      </c>
    </row>
    <row r="77" spans="1:15">
      <c r="A77" s="23" t="str">
        <f t="shared" si="8"/>
        <v>พฤหัสบดี-16</v>
      </c>
      <c r="B77" s="20" t="s">
        <v>651</v>
      </c>
      <c r="C77" s="105"/>
      <c r="D77" s="24">
        <f t="shared" si="13"/>
        <v>45533</v>
      </c>
      <c r="E77" s="20" t="str">
        <f t="shared" si="9"/>
        <v>พฤหัสบดี</v>
      </c>
      <c r="F77" s="20" t="str">
        <f t="shared" si="10"/>
        <v>29</v>
      </c>
      <c r="G77" s="20" t="str">
        <f t="shared" si="11"/>
        <v>สิงหาคม</v>
      </c>
      <c r="H77" s="20">
        <f t="shared" si="12"/>
        <v>2567</v>
      </c>
      <c r="J77" s="20">
        <f t="shared" si="7"/>
        <v>16</v>
      </c>
      <c r="K77" s="20" t="str">
        <f>IF(E77="จันทร์",MAX($K$1:K76)+1,"Exclude")</f>
        <v>Exclude</v>
      </c>
      <c r="L77" s="20" t="str">
        <f>IF(E77="อังคาร",MAX($L$1:L76)+1,"Exclude")</f>
        <v>Exclude</v>
      </c>
      <c r="M77" s="20" t="str">
        <f>IF(E77="พุธ",MAX($M$1:M76)+1,"Exclude")</f>
        <v>Exclude</v>
      </c>
      <c r="N77" s="20">
        <f>IF(E77="พฤหัสบดี",MAX($N$1:N76)+1,"Exclude")</f>
        <v>16</v>
      </c>
      <c r="O77" s="20" t="str">
        <f>IF(E77="ศุกร์",MAX($O$1:O76)+1,"Exclude")</f>
        <v>Exclude</v>
      </c>
    </row>
    <row r="78" spans="1:15">
      <c r="A78" s="23" t="str">
        <f t="shared" si="8"/>
        <v>ศุกร์-16</v>
      </c>
      <c r="B78" s="20" t="s">
        <v>652</v>
      </c>
      <c r="C78" s="105"/>
      <c r="D78" s="24">
        <f t="shared" si="13"/>
        <v>45534</v>
      </c>
      <c r="E78" s="20" t="str">
        <f t="shared" si="9"/>
        <v>ศุกร์</v>
      </c>
      <c r="F78" s="20" t="str">
        <f t="shared" si="10"/>
        <v>30</v>
      </c>
      <c r="G78" s="20" t="str">
        <f t="shared" si="11"/>
        <v>สิงหาคม</v>
      </c>
      <c r="H78" s="20">
        <f t="shared" si="12"/>
        <v>2567</v>
      </c>
      <c r="J78" s="20">
        <f t="shared" si="7"/>
        <v>16</v>
      </c>
      <c r="K78" s="20" t="str">
        <f>IF(E78="จันทร์",MAX($K$1:K77)+1,"Exclude")</f>
        <v>Exclude</v>
      </c>
      <c r="L78" s="20" t="str">
        <f>IF(E78="อังคาร",MAX($L$1:L77)+1,"Exclude")</f>
        <v>Exclude</v>
      </c>
      <c r="M78" s="20" t="str">
        <f>IF(E78="พุธ",MAX($M$1:M77)+1,"Exclude")</f>
        <v>Exclude</v>
      </c>
      <c r="N78" s="20" t="str">
        <f>IF(E78="พฤหัสบดี",MAX($N$1:N77)+1,"Exclude")</f>
        <v>Exclude</v>
      </c>
      <c r="O78" s="20">
        <f>IF(E78="ศุกร์",MAX($O$1:O77)+1,"Exclude")</f>
        <v>16</v>
      </c>
    </row>
    <row r="79" spans="1:15">
      <c r="A79" s="23" t="str">
        <f t="shared" si="8"/>
        <v>จันทร์-16</v>
      </c>
      <c r="B79" s="20" t="s">
        <v>653</v>
      </c>
      <c r="C79" s="105">
        <v>17</v>
      </c>
      <c r="D79" s="24">
        <f t="shared" si="13"/>
        <v>45537</v>
      </c>
      <c r="E79" s="20" t="str">
        <f t="shared" si="9"/>
        <v>จันทร์</v>
      </c>
      <c r="F79" s="20" t="str">
        <f t="shared" si="10"/>
        <v>2</v>
      </c>
      <c r="G79" s="20" t="str">
        <f t="shared" si="11"/>
        <v>กันยายน</v>
      </c>
      <c r="H79" s="20">
        <f t="shared" si="12"/>
        <v>2567</v>
      </c>
      <c r="J79" s="20">
        <f t="shared" si="7"/>
        <v>16</v>
      </c>
      <c r="K79" s="20">
        <f>IF(E79="จันทร์",MAX($K$1:K78)+1,"Exclude")</f>
        <v>16</v>
      </c>
      <c r="L79" s="20" t="str">
        <f>IF(E79="อังคาร",MAX($L$1:L78)+1,"Exclude")</f>
        <v>Exclude</v>
      </c>
      <c r="M79" s="20" t="str">
        <f>IF(E79="พุธ",MAX($M$1:M78)+1,"Exclude")</f>
        <v>Exclude</v>
      </c>
      <c r="N79" s="20" t="str">
        <f>IF(E79="พฤหัสบดี",MAX($N$1:N78)+1,"Exclude")</f>
        <v>Exclude</v>
      </c>
      <c r="O79" s="20" t="str">
        <f>IF(E79="ศุกร์",MAX($O$1:O78)+1,"Exclude")</f>
        <v>Exclude</v>
      </c>
    </row>
    <row r="80" spans="1:15">
      <c r="A80" s="23" t="str">
        <f t="shared" si="8"/>
        <v>อังคาร-16</v>
      </c>
      <c r="B80" s="20" t="s">
        <v>654</v>
      </c>
      <c r="C80" s="105"/>
      <c r="D80" s="24">
        <f t="shared" si="13"/>
        <v>45538</v>
      </c>
      <c r="E80" s="20" t="str">
        <f t="shared" si="9"/>
        <v>อังคาร</v>
      </c>
      <c r="F80" s="20" t="str">
        <f t="shared" si="10"/>
        <v>3</v>
      </c>
      <c r="G80" s="20" t="str">
        <f t="shared" si="11"/>
        <v>กันยายน</v>
      </c>
      <c r="H80" s="20">
        <f t="shared" si="12"/>
        <v>2567</v>
      </c>
      <c r="J80" s="20">
        <f t="shared" si="7"/>
        <v>16</v>
      </c>
      <c r="K80" s="20" t="str">
        <f>IF(E80="จันทร์",MAX($K$1:K79)+1,"Exclude")</f>
        <v>Exclude</v>
      </c>
      <c r="L80" s="20">
        <f>IF(E80="อังคาร",MAX($L$1:L79)+1,"Exclude")</f>
        <v>16</v>
      </c>
      <c r="M80" s="20" t="str">
        <f>IF(E80="พุธ",MAX($M$1:M79)+1,"Exclude")</f>
        <v>Exclude</v>
      </c>
      <c r="N80" s="20" t="str">
        <f>IF(E80="พฤหัสบดี",MAX($N$1:N79)+1,"Exclude")</f>
        <v>Exclude</v>
      </c>
      <c r="O80" s="20" t="str">
        <f>IF(E80="ศุกร์",MAX($O$1:O79)+1,"Exclude")</f>
        <v>Exclude</v>
      </c>
    </row>
    <row r="81" spans="1:15">
      <c r="A81" s="23" t="str">
        <f t="shared" si="8"/>
        <v>พุธ-16</v>
      </c>
      <c r="B81" s="20" t="s">
        <v>655</v>
      </c>
      <c r="C81" s="105"/>
      <c r="D81" s="24">
        <f t="shared" si="13"/>
        <v>45539</v>
      </c>
      <c r="E81" s="20" t="str">
        <f t="shared" si="9"/>
        <v>พุธ</v>
      </c>
      <c r="F81" s="20" t="str">
        <f t="shared" si="10"/>
        <v>4</v>
      </c>
      <c r="G81" s="20" t="str">
        <f t="shared" si="11"/>
        <v>กันยายน</v>
      </c>
      <c r="H81" s="20">
        <f t="shared" si="12"/>
        <v>2567</v>
      </c>
      <c r="J81" s="20">
        <f t="shared" si="7"/>
        <v>16</v>
      </c>
      <c r="K81" s="20" t="str">
        <f>IF(E81="จันทร์",MAX($K$1:K80)+1,"Exclude")</f>
        <v>Exclude</v>
      </c>
      <c r="L81" s="20" t="str">
        <f>IF(E81="อังคาร",MAX($L$1:L80)+1,"Exclude")</f>
        <v>Exclude</v>
      </c>
      <c r="M81" s="20">
        <f>IF(E81="พุธ",MAX($M$1:M80)+1,"Exclude")</f>
        <v>16</v>
      </c>
      <c r="N81" s="20" t="str">
        <f>IF(E81="พฤหัสบดี",MAX($N$1:N80)+1,"Exclude")</f>
        <v>Exclude</v>
      </c>
      <c r="O81" s="20" t="str">
        <f>IF(E81="ศุกร์",MAX($O$1:O80)+1,"Exclude")</f>
        <v>Exclude</v>
      </c>
    </row>
    <row r="82" spans="1:15">
      <c r="A82" s="23" t="str">
        <f t="shared" si="8"/>
        <v>พฤหัสบดี-17</v>
      </c>
      <c r="B82" s="20" t="s">
        <v>656</v>
      </c>
      <c r="C82" s="105"/>
      <c r="D82" s="24">
        <f t="shared" si="13"/>
        <v>45540</v>
      </c>
      <c r="E82" s="20" t="str">
        <f t="shared" si="9"/>
        <v>พฤหัสบดี</v>
      </c>
      <c r="F82" s="20" t="str">
        <f t="shared" si="10"/>
        <v>5</v>
      </c>
      <c r="G82" s="20" t="str">
        <f t="shared" si="11"/>
        <v>กันยายน</v>
      </c>
      <c r="H82" s="20">
        <f t="shared" si="12"/>
        <v>2567</v>
      </c>
      <c r="J82" s="20">
        <f t="shared" si="7"/>
        <v>17</v>
      </c>
      <c r="K82" s="20" t="str">
        <f>IF(E82="จันทร์",MAX($K$1:K81)+1,"Exclude")</f>
        <v>Exclude</v>
      </c>
      <c r="L82" s="20" t="str">
        <f>IF(E82="อังคาร",MAX($L$1:L81)+1,"Exclude")</f>
        <v>Exclude</v>
      </c>
      <c r="M82" s="20" t="str">
        <f>IF(E82="พุธ",MAX($M$1:M81)+1,"Exclude")</f>
        <v>Exclude</v>
      </c>
      <c r="N82" s="20">
        <f>IF(E82="พฤหัสบดี",MAX($N$1:N81)+1,"Exclude")</f>
        <v>17</v>
      </c>
      <c r="O82" s="20" t="str">
        <f>IF(E82="ศุกร์",MAX($O$1:O81)+1,"Exclude")</f>
        <v>Exclude</v>
      </c>
    </row>
    <row r="83" spans="1:15">
      <c r="A83" s="23" t="str">
        <f t="shared" si="8"/>
        <v>ศุกร์-17</v>
      </c>
      <c r="B83" s="20" t="s">
        <v>657</v>
      </c>
      <c r="C83" s="105"/>
      <c r="D83" s="24">
        <f t="shared" si="13"/>
        <v>45541</v>
      </c>
      <c r="E83" s="20" t="str">
        <f t="shared" si="9"/>
        <v>ศุกร์</v>
      </c>
      <c r="F83" s="20" t="str">
        <f t="shared" si="10"/>
        <v>6</v>
      </c>
      <c r="G83" s="20" t="str">
        <f t="shared" si="11"/>
        <v>กันยายน</v>
      </c>
      <c r="H83" s="20">
        <f t="shared" si="12"/>
        <v>2567</v>
      </c>
      <c r="J83" s="20">
        <f t="shared" si="7"/>
        <v>17</v>
      </c>
      <c r="K83" s="20" t="str">
        <f>IF(E83="จันทร์",MAX($K$1:K82)+1,"Exclude")</f>
        <v>Exclude</v>
      </c>
      <c r="L83" s="20" t="str">
        <f>IF(E83="อังคาร",MAX($L$1:L82)+1,"Exclude")</f>
        <v>Exclude</v>
      </c>
      <c r="M83" s="20" t="str">
        <f>IF(E83="พุธ",MAX($M$1:M82)+1,"Exclude")</f>
        <v>Exclude</v>
      </c>
      <c r="N83" s="20" t="str">
        <f>IF(E83="พฤหัสบดี",MAX($N$1:N82)+1,"Exclude")</f>
        <v>Exclude</v>
      </c>
      <c r="O83" s="20">
        <f>IF(E83="ศุกร์",MAX($O$1:O82)+1,"Exclude")</f>
        <v>17</v>
      </c>
    </row>
    <row r="84" spans="1:15">
      <c r="A84" s="23" t="str">
        <f t="shared" si="8"/>
        <v>จันทร์-17</v>
      </c>
      <c r="B84" s="20" t="s">
        <v>658</v>
      </c>
      <c r="C84" s="105">
        <v>18</v>
      </c>
      <c r="D84" s="24">
        <f t="shared" si="13"/>
        <v>45544</v>
      </c>
      <c r="E84" s="20" t="str">
        <f t="shared" si="9"/>
        <v>จันทร์</v>
      </c>
      <c r="F84" s="20" t="str">
        <f t="shared" si="10"/>
        <v>9</v>
      </c>
      <c r="G84" s="20" t="str">
        <f t="shared" si="11"/>
        <v>กันยายน</v>
      </c>
      <c r="H84" s="20">
        <f t="shared" si="12"/>
        <v>2567</v>
      </c>
      <c r="J84" s="20">
        <f t="shared" si="7"/>
        <v>17</v>
      </c>
      <c r="K84" s="20">
        <f>IF(E84="จันทร์",MAX($K$1:K83)+1,"Exclude")</f>
        <v>17</v>
      </c>
      <c r="L84" s="20" t="str">
        <f>IF(E84="อังคาร",MAX($L$1:L83)+1,"Exclude")</f>
        <v>Exclude</v>
      </c>
      <c r="M84" s="20" t="str">
        <f>IF(E84="พุธ",MAX($M$1:M83)+1,"Exclude")</f>
        <v>Exclude</v>
      </c>
      <c r="N84" s="20" t="str">
        <f>IF(E84="พฤหัสบดี",MAX($N$1:N83)+1,"Exclude")</f>
        <v>Exclude</v>
      </c>
      <c r="O84" s="20" t="str">
        <f>IF(E84="ศุกร์",MAX($O$1:O83)+1,"Exclude")</f>
        <v>Exclude</v>
      </c>
    </row>
    <row r="85" spans="1:15">
      <c r="A85" s="23" t="str">
        <f t="shared" si="8"/>
        <v>อังคาร-17</v>
      </c>
      <c r="B85" s="20" t="s">
        <v>659</v>
      </c>
      <c r="C85" s="105"/>
      <c r="D85" s="24">
        <f t="shared" si="13"/>
        <v>45545</v>
      </c>
      <c r="E85" s="20" t="str">
        <f t="shared" si="9"/>
        <v>อังคาร</v>
      </c>
      <c r="F85" s="20" t="str">
        <f t="shared" si="10"/>
        <v>10</v>
      </c>
      <c r="G85" s="20" t="str">
        <f t="shared" si="11"/>
        <v>กันยายน</v>
      </c>
      <c r="H85" s="20">
        <f t="shared" si="12"/>
        <v>2567</v>
      </c>
      <c r="J85" s="20">
        <f t="shared" si="7"/>
        <v>17</v>
      </c>
      <c r="K85" s="20" t="str">
        <f>IF(E85="จันทร์",MAX($K$1:K84)+1,"Exclude")</f>
        <v>Exclude</v>
      </c>
      <c r="L85" s="20">
        <f>IF(E85="อังคาร",MAX($L$1:L84)+1,"Exclude")</f>
        <v>17</v>
      </c>
      <c r="M85" s="20" t="str">
        <f>IF(E85="พุธ",MAX($M$1:M84)+1,"Exclude")</f>
        <v>Exclude</v>
      </c>
      <c r="N85" s="20" t="str">
        <f>IF(E85="พฤหัสบดี",MAX($N$1:N84)+1,"Exclude")</f>
        <v>Exclude</v>
      </c>
      <c r="O85" s="20" t="str">
        <f>IF(E85="ศุกร์",MAX($O$1:O84)+1,"Exclude")</f>
        <v>Exclude</v>
      </c>
    </row>
    <row r="86" spans="1:15">
      <c r="A86" s="23" t="str">
        <f t="shared" si="8"/>
        <v>พุธ-17</v>
      </c>
      <c r="B86" s="20" t="s">
        <v>660</v>
      </c>
      <c r="C86" s="105"/>
      <c r="D86" s="24">
        <f t="shared" si="13"/>
        <v>45546</v>
      </c>
      <c r="E86" s="20" t="str">
        <f t="shared" si="9"/>
        <v>พุธ</v>
      </c>
      <c r="F86" s="20" t="str">
        <f t="shared" si="10"/>
        <v>11</v>
      </c>
      <c r="G86" s="20" t="str">
        <f t="shared" si="11"/>
        <v>กันยายน</v>
      </c>
      <c r="H86" s="20">
        <f t="shared" si="12"/>
        <v>2567</v>
      </c>
      <c r="J86" s="20">
        <f t="shared" si="7"/>
        <v>17</v>
      </c>
      <c r="K86" s="20" t="str">
        <f>IF(E86="จันทร์",MAX($K$1:K85)+1,"Exclude")</f>
        <v>Exclude</v>
      </c>
      <c r="L86" s="20" t="str">
        <f>IF(E86="อังคาร",MAX($L$1:L85)+1,"Exclude")</f>
        <v>Exclude</v>
      </c>
      <c r="M86" s="20">
        <f>IF(E86="พุธ",MAX($M$1:M85)+1,"Exclude")</f>
        <v>17</v>
      </c>
      <c r="N86" s="20" t="str">
        <f>IF(E86="พฤหัสบดี",MAX($N$1:N85)+1,"Exclude")</f>
        <v>Exclude</v>
      </c>
      <c r="O86" s="20" t="str">
        <f>IF(E86="ศุกร์",MAX($O$1:O85)+1,"Exclude")</f>
        <v>Exclude</v>
      </c>
    </row>
    <row r="87" spans="1:15">
      <c r="A87" s="23" t="str">
        <f t="shared" si="8"/>
        <v>พฤหัสบดี-18</v>
      </c>
      <c r="B87" s="20" t="s">
        <v>661</v>
      </c>
      <c r="C87" s="105"/>
      <c r="D87" s="24">
        <f t="shared" si="13"/>
        <v>45547</v>
      </c>
      <c r="E87" s="20" t="str">
        <f t="shared" si="9"/>
        <v>พฤหัสบดี</v>
      </c>
      <c r="F87" s="20" t="str">
        <f t="shared" si="10"/>
        <v>12</v>
      </c>
      <c r="G87" s="20" t="str">
        <f t="shared" si="11"/>
        <v>กันยายน</v>
      </c>
      <c r="H87" s="20">
        <f t="shared" si="12"/>
        <v>2567</v>
      </c>
      <c r="J87" s="20">
        <f t="shared" si="7"/>
        <v>18</v>
      </c>
      <c r="K87" s="20" t="str">
        <f>IF(E87="จันทร์",MAX($K$1:K86)+1,"Exclude")</f>
        <v>Exclude</v>
      </c>
      <c r="L87" s="20" t="str">
        <f>IF(E87="อังคาร",MAX($L$1:L86)+1,"Exclude")</f>
        <v>Exclude</v>
      </c>
      <c r="M87" s="20" t="str">
        <f>IF(E87="พุธ",MAX($M$1:M86)+1,"Exclude")</f>
        <v>Exclude</v>
      </c>
      <c r="N87" s="20">
        <f>IF(E87="พฤหัสบดี",MAX($N$1:N86)+1,"Exclude")</f>
        <v>18</v>
      </c>
      <c r="O87" s="20" t="str">
        <f>IF(E87="ศุกร์",MAX($O$1:O86)+1,"Exclude")</f>
        <v>Exclude</v>
      </c>
    </row>
    <row r="88" spans="1:15">
      <c r="A88" s="23" t="str">
        <f t="shared" si="8"/>
        <v>ศุกร์-18</v>
      </c>
      <c r="B88" s="20" t="s">
        <v>662</v>
      </c>
      <c r="C88" s="105"/>
      <c r="D88" s="24">
        <f t="shared" si="13"/>
        <v>45548</v>
      </c>
      <c r="E88" s="20" t="str">
        <f t="shared" si="9"/>
        <v>ศุกร์</v>
      </c>
      <c r="F88" s="20" t="str">
        <f t="shared" si="10"/>
        <v>13</v>
      </c>
      <c r="G88" s="20" t="str">
        <f t="shared" si="11"/>
        <v>กันยายน</v>
      </c>
      <c r="H88" s="20">
        <f t="shared" si="12"/>
        <v>2567</v>
      </c>
      <c r="J88" s="20">
        <f t="shared" si="7"/>
        <v>18</v>
      </c>
      <c r="K88" s="20" t="str">
        <f>IF(E88="จันทร์",MAX($K$1:K87)+1,"Exclude")</f>
        <v>Exclude</v>
      </c>
      <c r="L88" s="20" t="str">
        <f>IF(E88="อังคาร",MAX($L$1:L87)+1,"Exclude")</f>
        <v>Exclude</v>
      </c>
      <c r="M88" s="20" t="str">
        <f>IF(E88="พุธ",MAX($M$1:M87)+1,"Exclude")</f>
        <v>Exclude</v>
      </c>
      <c r="N88" s="20" t="str">
        <f>IF(E88="พฤหัสบดี",MAX($N$1:N87)+1,"Exclude")</f>
        <v>Exclude</v>
      </c>
      <c r="O88" s="20">
        <f>IF(E88="ศุกร์",MAX($O$1:O87)+1,"Exclude")</f>
        <v>18</v>
      </c>
    </row>
    <row r="89" spans="1:15">
      <c r="A89" s="23" t="str">
        <f t="shared" si="8"/>
        <v>จันทร์-18</v>
      </c>
      <c r="B89" s="20" t="s">
        <v>663</v>
      </c>
      <c r="C89" s="105">
        <v>19</v>
      </c>
      <c r="D89" s="24">
        <f t="shared" si="13"/>
        <v>45551</v>
      </c>
      <c r="E89" s="20" t="str">
        <f t="shared" si="9"/>
        <v>จันทร์</v>
      </c>
      <c r="F89" s="20" t="str">
        <f t="shared" si="10"/>
        <v>16</v>
      </c>
      <c r="G89" s="20" t="str">
        <f t="shared" si="11"/>
        <v>กันยายน</v>
      </c>
      <c r="H89" s="20">
        <f t="shared" si="12"/>
        <v>2567</v>
      </c>
      <c r="J89" s="20">
        <f t="shared" si="7"/>
        <v>18</v>
      </c>
      <c r="K89" s="20">
        <f>IF(E89="จันทร์",MAX($K$1:K88)+1,"Exclude")</f>
        <v>18</v>
      </c>
      <c r="L89" s="20" t="str">
        <f>IF(E89="อังคาร",MAX($L$1:L88)+1,"Exclude")</f>
        <v>Exclude</v>
      </c>
      <c r="M89" s="20" t="str">
        <f>IF(E89="พุธ",MAX($M$1:M88)+1,"Exclude")</f>
        <v>Exclude</v>
      </c>
      <c r="N89" s="20" t="str">
        <f>IF(E89="พฤหัสบดี",MAX($N$1:N88)+1,"Exclude")</f>
        <v>Exclude</v>
      </c>
      <c r="O89" s="20" t="str">
        <f>IF(E89="ศุกร์",MAX($O$1:O88)+1,"Exclude")</f>
        <v>Exclude</v>
      </c>
    </row>
    <row r="90" spans="1:15">
      <c r="A90" s="23" t="str">
        <f t="shared" si="8"/>
        <v>อังคาร-18</v>
      </c>
      <c r="B90" s="20" t="s">
        <v>664</v>
      </c>
      <c r="C90" s="105"/>
      <c r="D90" s="24">
        <f t="shared" si="13"/>
        <v>45552</v>
      </c>
      <c r="E90" s="20" t="str">
        <f t="shared" si="9"/>
        <v>อังคาร</v>
      </c>
      <c r="F90" s="20" t="str">
        <f t="shared" si="10"/>
        <v>17</v>
      </c>
      <c r="G90" s="20" t="str">
        <f t="shared" si="11"/>
        <v>กันยายน</v>
      </c>
      <c r="H90" s="20">
        <f t="shared" si="12"/>
        <v>2567</v>
      </c>
      <c r="J90" s="20">
        <f t="shared" si="7"/>
        <v>18</v>
      </c>
      <c r="K90" s="20" t="str">
        <f>IF(E90="จันทร์",MAX($K$1:K89)+1,"Exclude")</f>
        <v>Exclude</v>
      </c>
      <c r="L90" s="20">
        <f>IF(E90="อังคาร",MAX($L$1:L89)+1,"Exclude")</f>
        <v>18</v>
      </c>
      <c r="M90" s="20" t="str">
        <f>IF(E90="พุธ",MAX($M$1:M89)+1,"Exclude")</f>
        <v>Exclude</v>
      </c>
      <c r="N90" s="20" t="str">
        <f>IF(E90="พฤหัสบดี",MAX($N$1:N89)+1,"Exclude")</f>
        <v>Exclude</v>
      </c>
      <c r="O90" s="20" t="str">
        <f>IF(E90="ศุกร์",MAX($O$1:O89)+1,"Exclude")</f>
        <v>Exclude</v>
      </c>
    </row>
    <row r="91" spans="1:15">
      <c r="A91" s="23" t="str">
        <f t="shared" si="8"/>
        <v>พุธ-18</v>
      </c>
      <c r="B91" s="20" t="s">
        <v>665</v>
      </c>
      <c r="C91" s="105"/>
      <c r="D91" s="24">
        <f t="shared" si="13"/>
        <v>45553</v>
      </c>
      <c r="E91" s="20" t="str">
        <f t="shared" si="9"/>
        <v>พุธ</v>
      </c>
      <c r="F91" s="20" t="str">
        <f t="shared" si="10"/>
        <v>18</v>
      </c>
      <c r="G91" s="20" t="str">
        <f t="shared" si="11"/>
        <v>กันยายน</v>
      </c>
      <c r="H91" s="20">
        <f t="shared" si="12"/>
        <v>2567</v>
      </c>
      <c r="J91" s="20">
        <f t="shared" si="7"/>
        <v>18</v>
      </c>
      <c r="K91" s="20" t="str">
        <f>IF(E91="จันทร์",MAX($K$1:K90)+1,"Exclude")</f>
        <v>Exclude</v>
      </c>
      <c r="L91" s="20" t="str">
        <f>IF(E91="อังคาร",MAX($L$1:L90)+1,"Exclude")</f>
        <v>Exclude</v>
      </c>
      <c r="M91" s="20">
        <f>IF(E91="พุธ",MAX($M$1:M90)+1,"Exclude")</f>
        <v>18</v>
      </c>
      <c r="N91" s="20" t="str">
        <f>IF(E91="พฤหัสบดี",MAX($N$1:N90)+1,"Exclude")</f>
        <v>Exclude</v>
      </c>
      <c r="O91" s="20" t="str">
        <f>IF(E91="ศุกร์",MAX($O$1:O90)+1,"Exclude")</f>
        <v>Exclude</v>
      </c>
    </row>
    <row r="92" spans="1:15">
      <c r="A92" s="23" t="str">
        <f t="shared" si="8"/>
        <v>พฤหัสบดี-19</v>
      </c>
      <c r="B92" s="20" t="s">
        <v>666</v>
      </c>
      <c r="C92" s="105"/>
      <c r="D92" s="24">
        <f t="shared" si="13"/>
        <v>45554</v>
      </c>
      <c r="E92" s="20" t="str">
        <f t="shared" si="9"/>
        <v>พฤหัสบดี</v>
      </c>
      <c r="F92" s="20" t="str">
        <f t="shared" si="10"/>
        <v>19</v>
      </c>
      <c r="G92" s="20" t="str">
        <f t="shared" si="11"/>
        <v>กันยายน</v>
      </c>
      <c r="H92" s="20">
        <f t="shared" si="12"/>
        <v>2567</v>
      </c>
      <c r="J92" s="20">
        <f t="shared" si="7"/>
        <v>19</v>
      </c>
      <c r="K92" s="20" t="str">
        <f>IF(E92="จันทร์",MAX($K$1:K91)+1,"Exclude")</f>
        <v>Exclude</v>
      </c>
      <c r="L92" s="20" t="str">
        <f>IF(E92="อังคาร",MAX($L$1:L91)+1,"Exclude")</f>
        <v>Exclude</v>
      </c>
      <c r="M92" s="20" t="str">
        <f>IF(E92="พุธ",MAX($M$1:M91)+1,"Exclude")</f>
        <v>Exclude</v>
      </c>
      <c r="N92" s="20">
        <f>IF(E92="พฤหัสบดี",MAX($N$1:N91)+1,"Exclude")</f>
        <v>19</v>
      </c>
      <c r="O92" s="20" t="str">
        <f>IF(E92="ศุกร์",MAX($O$1:O91)+1,"Exclude")</f>
        <v>Exclude</v>
      </c>
    </row>
    <row r="93" spans="1:15">
      <c r="A93" s="23" t="str">
        <f t="shared" si="8"/>
        <v>ศุกร์-19</v>
      </c>
      <c r="B93" s="20" t="s">
        <v>667</v>
      </c>
      <c r="C93" s="105"/>
      <c r="D93" s="24">
        <f t="shared" si="13"/>
        <v>45555</v>
      </c>
      <c r="E93" s="20" t="str">
        <f t="shared" si="9"/>
        <v>ศุกร์</v>
      </c>
      <c r="F93" s="20" t="str">
        <f t="shared" si="10"/>
        <v>20</v>
      </c>
      <c r="G93" s="20" t="str">
        <f t="shared" si="11"/>
        <v>กันยายน</v>
      </c>
      <c r="H93" s="20">
        <f t="shared" si="12"/>
        <v>2567</v>
      </c>
      <c r="J93" s="20">
        <f t="shared" si="7"/>
        <v>19</v>
      </c>
      <c r="K93" s="20" t="str">
        <f>IF(E93="จันทร์",MAX($K$1:K92)+1,"Exclude")</f>
        <v>Exclude</v>
      </c>
      <c r="L93" s="20" t="str">
        <f>IF(E93="อังคาร",MAX($L$1:L92)+1,"Exclude")</f>
        <v>Exclude</v>
      </c>
      <c r="M93" s="20" t="str">
        <f>IF(E93="พุธ",MAX($M$1:M92)+1,"Exclude")</f>
        <v>Exclude</v>
      </c>
      <c r="N93" s="20" t="str">
        <f>IF(E93="พฤหัสบดี",MAX($N$1:N92)+1,"Exclude")</f>
        <v>Exclude</v>
      </c>
      <c r="O93" s="20">
        <f>IF(E93="ศุกร์",MAX($O$1:O92)+1,"Exclude")</f>
        <v>19</v>
      </c>
    </row>
    <row r="94" spans="1:15">
      <c r="A94" s="23" t="str">
        <f t="shared" si="8"/>
        <v>จันทร์-19</v>
      </c>
      <c r="B94" s="20" t="s">
        <v>668</v>
      </c>
      <c r="C94" s="105">
        <v>20</v>
      </c>
      <c r="D94" s="24">
        <f t="shared" si="13"/>
        <v>45558</v>
      </c>
      <c r="E94" s="20" t="str">
        <f t="shared" si="9"/>
        <v>จันทร์</v>
      </c>
      <c r="F94" s="20" t="str">
        <f t="shared" si="10"/>
        <v>23</v>
      </c>
      <c r="G94" s="20" t="str">
        <f t="shared" si="11"/>
        <v>กันยายน</v>
      </c>
      <c r="H94" s="20">
        <f t="shared" si="12"/>
        <v>2567</v>
      </c>
      <c r="J94" s="20">
        <f t="shared" si="7"/>
        <v>19</v>
      </c>
      <c r="K94" s="20">
        <f>IF(E94="จันทร์",MAX($K$1:K93)+1,"Exclude")</f>
        <v>19</v>
      </c>
      <c r="L94" s="20" t="str">
        <f>IF(E94="อังคาร",MAX($L$1:L93)+1,"Exclude")</f>
        <v>Exclude</v>
      </c>
      <c r="M94" s="20" t="str">
        <f>IF(E94="พุธ",MAX($M$1:M93)+1,"Exclude")</f>
        <v>Exclude</v>
      </c>
      <c r="N94" s="20" t="str">
        <f>IF(E94="พฤหัสบดี",MAX($N$1:N93)+1,"Exclude")</f>
        <v>Exclude</v>
      </c>
      <c r="O94" s="20" t="str">
        <f>IF(E94="ศุกร์",MAX($O$1:O93)+1,"Exclude")</f>
        <v>Exclude</v>
      </c>
    </row>
    <row r="95" spans="1:15">
      <c r="A95" s="23" t="str">
        <f t="shared" si="8"/>
        <v>อังคาร-19</v>
      </c>
      <c r="B95" s="20" t="s">
        <v>669</v>
      </c>
      <c r="C95" s="105"/>
      <c r="D95" s="24">
        <f t="shared" si="13"/>
        <v>45559</v>
      </c>
      <c r="E95" s="20" t="str">
        <f t="shared" si="9"/>
        <v>อังคาร</v>
      </c>
      <c r="F95" s="20" t="str">
        <f t="shared" si="10"/>
        <v>24</v>
      </c>
      <c r="G95" s="20" t="str">
        <f t="shared" si="11"/>
        <v>กันยายน</v>
      </c>
      <c r="H95" s="20">
        <f t="shared" si="12"/>
        <v>2567</v>
      </c>
      <c r="J95" s="20">
        <f t="shared" si="7"/>
        <v>19</v>
      </c>
      <c r="K95" s="20" t="str">
        <f>IF(E95="จันทร์",MAX($K$1:K94)+1,"Exclude")</f>
        <v>Exclude</v>
      </c>
      <c r="L95" s="20">
        <f>IF(E95="อังคาร",MAX($L$1:L94)+1,"Exclude")</f>
        <v>19</v>
      </c>
      <c r="M95" s="20" t="str">
        <f>IF(E95="พุธ",MAX($M$1:M94)+1,"Exclude")</f>
        <v>Exclude</v>
      </c>
      <c r="N95" s="20" t="str">
        <f>IF(E95="พฤหัสบดี",MAX($N$1:N94)+1,"Exclude")</f>
        <v>Exclude</v>
      </c>
      <c r="O95" s="20" t="str">
        <f>IF(E95="ศุกร์",MAX($O$1:O94)+1,"Exclude")</f>
        <v>Exclude</v>
      </c>
    </row>
    <row r="96" spans="1:15">
      <c r="A96" s="23" t="str">
        <f t="shared" si="8"/>
        <v>พุธ-19</v>
      </c>
      <c r="B96" s="20" t="s">
        <v>670</v>
      </c>
      <c r="C96" s="105"/>
      <c r="D96" s="24">
        <f t="shared" si="13"/>
        <v>45560</v>
      </c>
      <c r="E96" s="20" t="str">
        <f t="shared" si="9"/>
        <v>พุธ</v>
      </c>
      <c r="F96" s="20" t="str">
        <f t="shared" si="10"/>
        <v>25</v>
      </c>
      <c r="G96" s="20" t="str">
        <f t="shared" si="11"/>
        <v>กันยายน</v>
      </c>
      <c r="H96" s="20">
        <f t="shared" si="12"/>
        <v>2567</v>
      </c>
      <c r="J96" s="20">
        <f t="shared" si="7"/>
        <v>19</v>
      </c>
      <c r="K96" s="20" t="str">
        <f>IF(E96="จันทร์",MAX($K$1:K95)+1,"Exclude")</f>
        <v>Exclude</v>
      </c>
      <c r="L96" s="20" t="str">
        <f>IF(E96="อังคาร",MAX($L$1:L95)+1,"Exclude")</f>
        <v>Exclude</v>
      </c>
      <c r="M96" s="20">
        <f>IF(E96="พุธ",MAX($M$1:M95)+1,"Exclude")</f>
        <v>19</v>
      </c>
      <c r="N96" s="20" t="str">
        <f>IF(E96="พฤหัสบดี",MAX($N$1:N95)+1,"Exclude")</f>
        <v>Exclude</v>
      </c>
      <c r="O96" s="20" t="str">
        <f>IF(E96="ศุกร์",MAX($O$1:O95)+1,"Exclude")</f>
        <v>Exclude</v>
      </c>
    </row>
    <row r="97" spans="1:15">
      <c r="A97" s="23" t="str">
        <f t="shared" si="8"/>
        <v>พฤหัสบดี-20</v>
      </c>
      <c r="B97" s="20" t="s">
        <v>671</v>
      </c>
      <c r="C97" s="105"/>
      <c r="D97" s="24">
        <f t="shared" si="13"/>
        <v>45561</v>
      </c>
      <c r="E97" s="20" t="str">
        <f t="shared" si="9"/>
        <v>พฤหัสบดี</v>
      </c>
      <c r="F97" s="20" t="str">
        <f t="shared" si="10"/>
        <v>26</v>
      </c>
      <c r="G97" s="20" t="str">
        <f t="shared" si="11"/>
        <v>กันยายน</v>
      </c>
      <c r="H97" s="20">
        <f t="shared" si="12"/>
        <v>2567</v>
      </c>
      <c r="J97" s="20">
        <f t="shared" ref="J97:J123" si="14">J92+1</f>
        <v>20</v>
      </c>
      <c r="K97" s="20" t="str">
        <f>IF(E97="จันทร์",MAX($K$1:K96)+1,"Exclude")</f>
        <v>Exclude</v>
      </c>
      <c r="L97" s="20" t="str">
        <f>IF(E97="อังคาร",MAX($L$1:L96)+1,"Exclude")</f>
        <v>Exclude</v>
      </c>
      <c r="M97" s="20" t="str">
        <f>IF(E97="พุธ",MAX($M$1:M96)+1,"Exclude")</f>
        <v>Exclude</v>
      </c>
      <c r="N97" s="20">
        <f>IF(E97="พฤหัสบดี",MAX($N$1:N96)+1,"Exclude")</f>
        <v>20</v>
      </c>
      <c r="O97" s="20" t="str">
        <f>IF(E97="ศุกร์",MAX($O$1:O96)+1,"Exclude")</f>
        <v>Exclude</v>
      </c>
    </row>
    <row r="98" spans="1:15">
      <c r="A98" s="23" t="str">
        <f t="shared" si="8"/>
        <v>ศุกร์-20</v>
      </c>
      <c r="B98" s="20" t="s">
        <v>672</v>
      </c>
      <c r="C98" s="105"/>
      <c r="D98" s="24">
        <f t="shared" si="13"/>
        <v>45562</v>
      </c>
      <c r="E98" s="20" t="str">
        <f t="shared" si="9"/>
        <v>ศุกร์</v>
      </c>
      <c r="F98" s="20" t="str">
        <f t="shared" si="10"/>
        <v>27</v>
      </c>
      <c r="G98" s="20" t="str">
        <f t="shared" si="11"/>
        <v>กันยายน</v>
      </c>
      <c r="H98" s="20">
        <f t="shared" si="12"/>
        <v>2567</v>
      </c>
      <c r="J98" s="20">
        <f t="shared" si="14"/>
        <v>20</v>
      </c>
      <c r="K98" s="20" t="str">
        <f>IF(E98="จันทร์",MAX($K$1:K97)+1,"Exclude")</f>
        <v>Exclude</v>
      </c>
      <c r="L98" s="20" t="str">
        <f>IF(E98="อังคาร",MAX($L$1:L97)+1,"Exclude")</f>
        <v>Exclude</v>
      </c>
      <c r="M98" s="20" t="str">
        <f>IF(E98="พุธ",MAX($M$1:M97)+1,"Exclude")</f>
        <v>Exclude</v>
      </c>
      <c r="N98" s="20" t="str">
        <f>IF(E98="พฤหัสบดี",MAX($N$1:N97)+1,"Exclude")</f>
        <v>Exclude</v>
      </c>
      <c r="O98" s="20">
        <f>IF(E98="ศุกร์",MAX($O$1:O97)+1,"Exclude")</f>
        <v>20</v>
      </c>
    </row>
    <row r="99" spans="1:15">
      <c r="A99" s="23" t="str">
        <f t="shared" si="8"/>
        <v>จันทร์-20</v>
      </c>
      <c r="B99" s="20" t="s">
        <v>673</v>
      </c>
      <c r="C99" s="105">
        <v>21</v>
      </c>
      <c r="D99" s="24">
        <f t="shared" si="13"/>
        <v>45565</v>
      </c>
      <c r="E99" s="20" t="str">
        <f t="shared" si="9"/>
        <v>จันทร์</v>
      </c>
      <c r="F99" s="20" t="str">
        <f t="shared" si="10"/>
        <v>30</v>
      </c>
      <c r="G99" s="20" t="str">
        <f t="shared" si="11"/>
        <v>กันยายน</v>
      </c>
      <c r="H99" s="20">
        <f t="shared" si="12"/>
        <v>2567</v>
      </c>
      <c r="J99" s="20">
        <f t="shared" si="14"/>
        <v>20</v>
      </c>
      <c r="K99" s="20">
        <f>IF(E99="จันทร์",MAX($K$1:K98)+1,"Exclude")</f>
        <v>20</v>
      </c>
      <c r="L99" s="20" t="str">
        <f>IF(E99="อังคาร",MAX($L$1:L98)+1,"Exclude")</f>
        <v>Exclude</v>
      </c>
      <c r="M99" s="20" t="str">
        <f>IF(E99="พุธ",MAX($M$1:M98)+1,"Exclude")</f>
        <v>Exclude</v>
      </c>
      <c r="N99" s="20" t="str">
        <f>IF(E99="พฤหัสบดี",MAX($N$1:N98)+1,"Exclude")</f>
        <v>Exclude</v>
      </c>
      <c r="O99" s="20" t="str">
        <f>IF(E99="ศุกร์",MAX($O$1:O98)+1,"Exclude")</f>
        <v>Exclude</v>
      </c>
    </row>
    <row r="100" spans="1:15">
      <c r="A100" s="23" t="str">
        <f t="shared" si="8"/>
        <v>อังคาร-20</v>
      </c>
      <c r="B100" s="20" t="s">
        <v>674</v>
      </c>
      <c r="C100" s="105"/>
      <c r="D100" s="24">
        <f t="shared" si="13"/>
        <v>45566</v>
      </c>
      <c r="E100" s="20" t="str">
        <f t="shared" si="9"/>
        <v>อังคาร</v>
      </c>
      <c r="F100" s="20" t="str">
        <f t="shared" si="10"/>
        <v>1</v>
      </c>
      <c r="G100" s="20" t="str">
        <f t="shared" si="11"/>
        <v>ตุลาคม</v>
      </c>
      <c r="H100" s="20">
        <f t="shared" si="12"/>
        <v>2567</v>
      </c>
      <c r="J100" s="20">
        <f t="shared" si="14"/>
        <v>20</v>
      </c>
      <c r="K100" s="20" t="str">
        <f>IF(E100="จันทร์",MAX($K$1:K99)+1,"Exclude")</f>
        <v>Exclude</v>
      </c>
      <c r="L100" s="20">
        <f>IF(E100="อังคาร",MAX($L$1:L99)+1,"Exclude")</f>
        <v>20</v>
      </c>
      <c r="M100" s="20" t="str">
        <f>IF(E100="พุธ",MAX($M$1:M99)+1,"Exclude")</f>
        <v>Exclude</v>
      </c>
      <c r="N100" s="20" t="str">
        <f>IF(E100="พฤหัสบดี",MAX($N$1:N99)+1,"Exclude")</f>
        <v>Exclude</v>
      </c>
      <c r="O100" s="20" t="str">
        <f>IF(E100="ศุกร์",MAX($O$1:O99)+1,"Exclude")</f>
        <v>Exclude</v>
      </c>
    </row>
    <row r="101" spans="1:15">
      <c r="A101" s="23" t="str">
        <f t="shared" si="8"/>
        <v>พุธ-20</v>
      </c>
      <c r="B101" s="20" t="s">
        <v>675</v>
      </c>
      <c r="C101" s="105"/>
      <c r="D101" s="24">
        <f t="shared" si="13"/>
        <v>45567</v>
      </c>
      <c r="E101" s="20" t="str">
        <f t="shared" si="9"/>
        <v>พุธ</v>
      </c>
      <c r="F101" s="20" t="str">
        <f t="shared" si="10"/>
        <v>2</v>
      </c>
      <c r="G101" s="20" t="str">
        <f t="shared" si="11"/>
        <v>ตุลาคม</v>
      </c>
      <c r="H101" s="20">
        <f t="shared" si="12"/>
        <v>2567</v>
      </c>
      <c r="J101" s="20">
        <f t="shared" si="14"/>
        <v>20</v>
      </c>
      <c r="K101" s="20" t="str">
        <f>IF(E101="จันทร์",MAX($K$1:K100)+1,"Exclude")</f>
        <v>Exclude</v>
      </c>
      <c r="L101" s="20" t="str">
        <f>IF(E101="อังคาร",MAX($L$1:L100)+1,"Exclude")</f>
        <v>Exclude</v>
      </c>
      <c r="M101" s="20">
        <f>IF(E101="พุธ",MAX($M$1:M100)+1,"Exclude")</f>
        <v>20</v>
      </c>
      <c r="N101" s="20" t="str">
        <f>IF(E101="พฤหัสบดี",MAX($N$1:N100)+1,"Exclude")</f>
        <v>Exclude</v>
      </c>
      <c r="O101" s="20" t="str">
        <f>IF(E101="ศุกร์",MAX($O$1:O100)+1,"Exclude")</f>
        <v>Exclude</v>
      </c>
    </row>
    <row r="102" spans="1:15">
      <c r="A102" s="23" t="str">
        <f t="shared" si="8"/>
        <v>พฤหัสบดี-21</v>
      </c>
      <c r="B102" s="20" t="s">
        <v>676</v>
      </c>
      <c r="C102" s="105"/>
      <c r="D102" s="24">
        <f t="shared" si="13"/>
        <v>45568</v>
      </c>
      <c r="E102" s="20" t="str">
        <f t="shared" si="9"/>
        <v>พฤหัสบดี</v>
      </c>
      <c r="F102" s="20" t="str">
        <f t="shared" si="10"/>
        <v>3</v>
      </c>
      <c r="G102" s="20" t="str">
        <f t="shared" si="11"/>
        <v>ตุลาคม</v>
      </c>
      <c r="H102" s="20">
        <f t="shared" si="12"/>
        <v>2567</v>
      </c>
      <c r="J102" s="20">
        <f t="shared" si="14"/>
        <v>21</v>
      </c>
      <c r="K102" s="20" t="str">
        <f>IF(E102="จันทร์",MAX($K$1:K101)+1,"Exclude")</f>
        <v>Exclude</v>
      </c>
      <c r="L102" s="20" t="str">
        <f>IF(E102="อังคาร",MAX($L$1:L101)+1,"Exclude")</f>
        <v>Exclude</v>
      </c>
      <c r="M102" s="20" t="str">
        <f>IF(E102="พุธ",MAX($M$1:M101)+1,"Exclude")</f>
        <v>Exclude</v>
      </c>
      <c r="N102" s="20">
        <f>IF(E102="พฤหัสบดี",MAX($N$1:N101)+1,"Exclude")</f>
        <v>21</v>
      </c>
      <c r="O102" s="20" t="str">
        <f>IF(E102="ศุกร์",MAX($O$1:O101)+1,"Exclude")</f>
        <v>Exclude</v>
      </c>
    </row>
    <row r="103" spans="1:15">
      <c r="A103" s="23" t="str">
        <f t="shared" si="8"/>
        <v>ศุกร์-21</v>
      </c>
      <c r="B103" s="20" t="s">
        <v>677</v>
      </c>
      <c r="C103" s="105"/>
      <c r="D103" s="24">
        <f t="shared" si="13"/>
        <v>45569</v>
      </c>
      <c r="E103" s="20" t="str">
        <f t="shared" si="9"/>
        <v>ศุกร์</v>
      </c>
      <c r="F103" s="20" t="str">
        <f t="shared" si="10"/>
        <v>4</v>
      </c>
      <c r="G103" s="20" t="str">
        <f t="shared" si="11"/>
        <v>ตุลาคม</v>
      </c>
      <c r="H103" s="20">
        <f t="shared" si="12"/>
        <v>2567</v>
      </c>
      <c r="J103" s="20">
        <f t="shared" si="14"/>
        <v>21</v>
      </c>
      <c r="K103" s="20" t="str">
        <f>IF(E103="จันทร์",MAX($K$1:K102)+1,"Exclude")</f>
        <v>Exclude</v>
      </c>
      <c r="L103" s="20" t="str">
        <f>IF(E103="อังคาร",MAX($L$1:L102)+1,"Exclude")</f>
        <v>Exclude</v>
      </c>
      <c r="M103" s="20" t="str">
        <f>IF(E103="พุธ",MAX($M$1:M102)+1,"Exclude")</f>
        <v>Exclude</v>
      </c>
      <c r="N103" s="20" t="str">
        <f>IF(E103="พฤหัสบดี",MAX($N$1:N102)+1,"Exclude")</f>
        <v>Exclude</v>
      </c>
      <c r="O103" s="20">
        <f>IF(E103="ศุกร์",MAX($O$1:O102)+1,"Exclude")</f>
        <v>21</v>
      </c>
    </row>
    <row r="104" spans="1:15">
      <c r="A104" s="23" t="str">
        <f t="shared" si="8"/>
        <v>จันทร์-21</v>
      </c>
      <c r="B104" s="20" t="s">
        <v>678</v>
      </c>
      <c r="C104" s="105">
        <v>22</v>
      </c>
      <c r="D104" s="24">
        <f t="shared" si="13"/>
        <v>45572</v>
      </c>
      <c r="E104" s="20" t="str">
        <f t="shared" si="9"/>
        <v>จันทร์</v>
      </c>
      <c r="F104" s="20" t="str">
        <f t="shared" si="10"/>
        <v>7</v>
      </c>
      <c r="G104" s="20" t="str">
        <f t="shared" si="11"/>
        <v>ตุลาคม</v>
      </c>
      <c r="H104" s="20">
        <f t="shared" si="12"/>
        <v>2567</v>
      </c>
      <c r="J104" s="20">
        <f t="shared" si="14"/>
        <v>21</v>
      </c>
      <c r="K104" s="20">
        <f>IF(E104="จันทร์",MAX($K$1:K103)+1,"Exclude")</f>
        <v>21</v>
      </c>
      <c r="L104" s="20" t="str">
        <f>IF(E104="อังคาร",MAX($L$1:L103)+1,"Exclude")</f>
        <v>Exclude</v>
      </c>
      <c r="M104" s="20" t="str">
        <f>IF(E104="พุธ",MAX($M$1:M103)+1,"Exclude")</f>
        <v>Exclude</v>
      </c>
      <c r="N104" s="20" t="str">
        <f>IF(E104="พฤหัสบดี",MAX($N$1:N103)+1,"Exclude")</f>
        <v>Exclude</v>
      </c>
      <c r="O104" s="20" t="str">
        <f>IF(E104="ศุกร์",MAX($O$1:O103)+1,"Exclude")</f>
        <v>Exclude</v>
      </c>
    </row>
    <row r="105" spans="1:15">
      <c r="A105" s="23" t="str">
        <f t="shared" si="8"/>
        <v>อังคาร-21</v>
      </c>
      <c r="B105" s="20" t="s">
        <v>679</v>
      </c>
      <c r="C105" s="105"/>
      <c r="D105" s="24">
        <f t="shared" si="13"/>
        <v>45573</v>
      </c>
      <c r="E105" s="20" t="str">
        <f t="shared" si="9"/>
        <v>อังคาร</v>
      </c>
      <c r="F105" s="20" t="str">
        <f t="shared" si="10"/>
        <v>8</v>
      </c>
      <c r="G105" s="20" t="str">
        <f t="shared" si="11"/>
        <v>ตุลาคม</v>
      </c>
      <c r="H105" s="20">
        <f t="shared" si="12"/>
        <v>2567</v>
      </c>
      <c r="J105" s="20">
        <f t="shared" si="14"/>
        <v>21</v>
      </c>
      <c r="K105" s="20" t="str">
        <f>IF(E105="จันทร์",MAX($K$1:K104)+1,"Exclude")</f>
        <v>Exclude</v>
      </c>
      <c r="L105" s="20">
        <f>IF(E105="อังคาร",MAX($L$1:L104)+1,"Exclude")</f>
        <v>21</v>
      </c>
      <c r="M105" s="20" t="str">
        <f>IF(E105="พุธ",MAX($M$1:M104)+1,"Exclude")</f>
        <v>Exclude</v>
      </c>
      <c r="N105" s="20" t="str">
        <f>IF(E105="พฤหัสบดี",MAX($N$1:N104)+1,"Exclude")</f>
        <v>Exclude</v>
      </c>
      <c r="O105" s="20" t="str">
        <f>IF(E105="ศุกร์",MAX($O$1:O104)+1,"Exclude")</f>
        <v>Exclude</v>
      </c>
    </row>
    <row r="106" spans="1:15">
      <c r="A106" s="23" t="str">
        <f t="shared" si="8"/>
        <v>พุธ-21</v>
      </c>
      <c r="B106" s="20" t="s">
        <v>680</v>
      </c>
      <c r="C106" s="105"/>
      <c r="D106" s="24">
        <f t="shared" si="13"/>
        <v>45574</v>
      </c>
      <c r="E106" s="20" t="str">
        <f t="shared" si="9"/>
        <v>พุธ</v>
      </c>
      <c r="F106" s="20" t="str">
        <f t="shared" si="10"/>
        <v>9</v>
      </c>
      <c r="G106" s="20" t="str">
        <f t="shared" si="11"/>
        <v>ตุลาคม</v>
      </c>
      <c r="H106" s="20">
        <f t="shared" si="12"/>
        <v>2567</v>
      </c>
      <c r="J106" s="20">
        <f t="shared" si="14"/>
        <v>21</v>
      </c>
      <c r="K106" s="20" t="str">
        <f>IF(E106="จันทร์",MAX($K$1:K105)+1,"Exclude")</f>
        <v>Exclude</v>
      </c>
      <c r="L106" s="20" t="str">
        <f>IF(E106="อังคาร",MAX($L$1:L105)+1,"Exclude")</f>
        <v>Exclude</v>
      </c>
      <c r="M106" s="20">
        <f>IF(E106="พุธ",MAX($M$1:M105)+1,"Exclude")</f>
        <v>21</v>
      </c>
      <c r="N106" s="20" t="str">
        <f>IF(E106="พฤหัสบดี",MAX($N$1:N105)+1,"Exclude")</f>
        <v>Exclude</v>
      </c>
      <c r="O106" s="20" t="str">
        <f>IF(E106="ศุกร์",MAX($O$1:O105)+1,"Exclude")</f>
        <v>Exclude</v>
      </c>
    </row>
    <row r="107" spans="1:15">
      <c r="A107" s="23" t="str">
        <f t="shared" si="8"/>
        <v>พฤหัสบดี-22</v>
      </c>
      <c r="B107" s="20" t="s">
        <v>681</v>
      </c>
      <c r="C107" s="105"/>
      <c r="D107" s="24">
        <f t="shared" si="13"/>
        <v>45575</v>
      </c>
      <c r="E107" s="20" t="str">
        <f t="shared" si="9"/>
        <v>พฤหัสบดี</v>
      </c>
      <c r="F107" s="20" t="str">
        <f t="shared" si="10"/>
        <v>10</v>
      </c>
      <c r="G107" s="20" t="str">
        <f t="shared" si="11"/>
        <v>ตุลาคม</v>
      </c>
      <c r="H107" s="20">
        <f t="shared" si="12"/>
        <v>2567</v>
      </c>
      <c r="J107" s="20">
        <f t="shared" si="14"/>
        <v>22</v>
      </c>
      <c r="K107" s="20" t="str">
        <f>IF(E107="จันทร์",MAX($K$1:K106)+1,"Exclude")</f>
        <v>Exclude</v>
      </c>
      <c r="L107" s="20" t="str">
        <f>IF(E107="อังคาร",MAX($L$1:L106)+1,"Exclude")</f>
        <v>Exclude</v>
      </c>
      <c r="M107" s="20" t="str">
        <f>IF(E107="พุธ",MAX($M$1:M106)+1,"Exclude")</f>
        <v>Exclude</v>
      </c>
      <c r="N107" s="20">
        <f>IF(E107="พฤหัสบดี",MAX($N$1:N106)+1,"Exclude")</f>
        <v>22</v>
      </c>
      <c r="O107" s="20" t="str">
        <f>IF(E107="ศุกร์",MAX($O$1:O106)+1,"Exclude")</f>
        <v>Exclude</v>
      </c>
    </row>
    <row r="108" spans="1:15">
      <c r="A108" s="23" t="str">
        <f t="shared" si="8"/>
        <v>ศุกร์-22</v>
      </c>
      <c r="B108" s="20" t="s">
        <v>682</v>
      </c>
      <c r="C108" s="105"/>
      <c r="D108" s="24">
        <f t="shared" si="13"/>
        <v>45576</v>
      </c>
      <c r="E108" s="20" t="str">
        <f t="shared" si="9"/>
        <v>ศุกร์</v>
      </c>
      <c r="F108" s="20" t="str">
        <f t="shared" si="10"/>
        <v>11</v>
      </c>
      <c r="G108" s="20" t="str">
        <f t="shared" si="11"/>
        <v>ตุลาคม</v>
      </c>
      <c r="H108" s="20">
        <f t="shared" si="12"/>
        <v>2567</v>
      </c>
      <c r="J108" s="20">
        <f t="shared" si="14"/>
        <v>22</v>
      </c>
      <c r="K108" s="20" t="str">
        <f>IF(E108="จันทร์",MAX($K$1:K107)+1,"Exclude")</f>
        <v>Exclude</v>
      </c>
      <c r="L108" s="20" t="str">
        <f>IF(E108="อังคาร",MAX($L$1:L107)+1,"Exclude")</f>
        <v>Exclude</v>
      </c>
      <c r="M108" s="20" t="str">
        <f>IF(E108="พุธ",MAX($M$1:M107)+1,"Exclude")</f>
        <v>Exclude</v>
      </c>
      <c r="N108" s="20" t="str">
        <f>IF(E108="พฤหัสบดี",MAX($N$1:N107)+1,"Exclude")</f>
        <v>Exclude</v>
      </c>
      <c r="O108" s="20">
        <f>IF(E108="ศุกร์",MAX($O$1:O107)+1,"Exclude")</f>
        <v>22</v>
      </c>
    </row>
    <row r="109" spans="1:15">
      <c r="A109" s="23" t="str">
        <f t="shared" si="8"/>
        <v>จันทร์-22</v>
      </c>
      <c r="B109" s="20" t="s">
        <v>683</v>
      </c>
      <c r="C109" s="105">
        <v>23</v>
      </c>
      <c r="D109" s="24">
        <f t="shared" si="13"/>
        <v>45579</v>
      </c>
      <c r="E109" s="20" t="str">
        <f t="shared" si="9"/>
        <v>จันทร์</v>
      </c>
      <c r="F109" s="20" t="str">
        <f t="shared" si="10"/>
        <v>14</v>
      </c>
      <c r="G109" s="20" t="str">
        <f t="shared" si="11"/>
        <v>ตุลาคม</v>
      </c>
      <c r="H109" s="20">
        <f t="shared" si="12"/>
        <v>2567</v>
      </c>
      <c r="I109" s="23" t="s">
        <v>684</v>
      </c>
      <c r="J109" s="20">
        <f t="shared" si="14"/>
        <v>22</v>
      </c>
      <c r="K109" s="20">
        <f>IF(E109="จันทร์",MAX($K$1:K108)+1,"Exclude")</f>
        <v>22</v>
      </c>
      <c r="L109" s="20" t="str">
        <f>IF(E109="อังคาร",MAX($L$1:L108)+1,"Exclude")</f>
        <v>Exclude</v>
      </c>
      <c r="M109" s="20" t="str">
        <f>IF(E109="พุธ",MAX($M$1:M108)+1,"Exclude")</f>
        <v>Exclude</v>
      </c>
      <c r="N109" s="20" t="str">
        <f>IF(E109="พฤหัสบดี",MAX($N$1:N108)+1,"Exclude")</f>
        <v>Exclude</v>
      </c>
      <c r="O109" s="20" t="str">
        <f>IF(E109="ศุกร์",MAX($O$1:O108)+1,"Exclude")</f>
        <v>Exclude</v>
      </c>
    </row>
    <row r="110" spans="1:15">
      <c r="A110" s="23" t="str">
        <f t="shared" si="8"/>
        <v>อังคาร-22</v>
      </c>
      <c r="B110" s="20" t="s">
        <v>685</v>
      </c>
      <c r="C110" s="105"/>
      <c r="D110" s="24">
        <f t="shared" si="13"/>
        <v>45580</v>
      </c>
      <c r="E110" s="20" t="str">
        <f t="shared" si="9"/>
        <v>อังคาร</v>
      </c>
      <c r="F110" s="20" t="str">
        <f t="shared" si="10"/>
        <v>15</v>
      </c>
      <c r="G110" s="20" t="str">
        <f t="shared" si="11"/>
        <v>ตุลาคม</v>
      </c>
      <c r="H110" s="20">
        <f t="shared" si="12"/>
        <v>2567</v>
      </c>
      <c r="J110" s="20">
        <f t="shared" si="14"/>
        <v>22</v>
      </c>
      <c r="K110" s="20" t="str">
        <f>IF(E110="จันทร์",MAX($K$1:K109)+1,"Exclude")</f>
        <v>Exclude</v>
      </c>
      <c r="L110" s="20">
        <f>IF(E110="อังคาร",MAX($L$1:L109)+1,"Exclude")</f>
        <v>22</v>
      </c>
      <c r="M110" s="20" t="str">
        <f>IF(E110="พุธ",MAX($M$1:M109)+1,"Exclude")</f>
        <v>Exclude</v>
      </c>
      <c r="N110" s="20" t="str">
        <f>IF(E110="พฤหัสบดี",MAX($N$1:N109)+1,"Exclude")</f>
        <v>Exclude</v>
      </c>
      <c r="O110" s="20" t="str">
        <f>IF(E110="ศุกร์",MAX($O$1:O109)+1,"Exclude")</f>
        <v>Exclude</v>
      </c>
    </row>
    <row r="111" spans="1:15">
      <c r="A111" s="23" t="str">
        <f t="shared" si="8"/>
        <v>พุธ-22</v>
      </c>
      <c r="B111" s="20" t="s">
        <v>686</v>
      </c>
      <c r="C111" s="105"/>
      <c r="D111" s="24">
        <f t="shared" si="13"/>
        <v>45581</v>
      </c>
      <c r="E111" s="20" t="str">
        <f t="shared" si="9"/>
        <v>พุธ</v>
      </c>
      <c r="F111" s="20" t="str">
        <f t="shared" si="10"/>
        <v>16</v>
      </c>
      <c r="G111" s="20" t="str">
        <f t="shared" si="11"/>
        <v>ตุลาคม</v>
      </c>
      <c r="H111" s="20">
        <f t="shared" si="12"/>
        <v>2567</v>
      </c>
      <c r="J111" s="20">
        <f t="shared" si="14"/>
        <v>22</v>
      </c>
      <c r="K111" s="20" t="str">
        <f>IF(E111="จันทร์",MAX($K$1:K110)+1,"Exclude")</f>
        <v>Exclude</v>
      </c>
      <c r="L111" s="20" t="str">
        <f>IF(E111="อังคาร",MAX($L$1:L110)+1,"Exclude")</f>
        <v>Exclude</v>
      </c>
      <c r="M111" s="20">
        <f>IF(E111="พุธ",MAX($M$1:M110)+1,"Exclude")</f>
        <v>22</v>
      </c>
      <c r="N111" s="20" t="str">
        <f>IF(E111="พฤหัสบดี",MAX($N$1:N110)+1,"Exclude")</f>
        <v>Exclude</v>
      </c>
      <c r="O111" s="20" t="str">
        <f>IF(E111="ศุกร์",MAX($O$1:O110)+1,"Exclude")</f>
        <v>Exclude</v>
      </c>
    </row>
    <row r="112" spans="1:15">
      <c r="A112" s="23" t="str">
        <f t="shared" si="8"/>
        <v>พฤหัสบดี-23</v>
      </c>
      <c r="B112" s="20" t="s">
        <v>687</v>
      </c>
      <c r="C112" s="105"/>
      <c r="D112" s="24">
        <f t="shared" si="13"/>
        <v>45582</v>
      </c>
      <c r="E112" s="20" t="str">
        <f t="shared" si="9"/>
        <v>พฤหัสบดี</v>
      </c>
      <c r="F112" s="20" t="str">
        <f t="shared" si="10"/>
        <v>17</v>
      </c>
      <c r="G112" s="20" t="str">
        <f t="shared" si="11"/>
        <v>ตุลาคม</v>
      </c>
      <c r="H112" s="20">
        <f t="shared" si="12"/>
        <v>2567</v>
      </c>
      <c r="J112" s="20">
        <f t="shared" si="14"/>
        <v>23</v>
      </c>
      <c r="K112" s="20" t="str">
        <f>IF(E112="จันทร์",MAX($K$1:K111)+1,"Exclude")</f>
        <v>Exclude</v>
      </c>
      <c r="L112" s="20" t="str">
        <f>IF(E112="อังคาร",MAX($L$1:L111)+1,"Exclude")</f>
        <v>Exclude</v>
      </c>
      <c r="M112" s="20" t="str">
        <f>IF(E112="พุธ",MAX($M$1:M111)+1,"Exclude")</f>
        <v>Exclude</v>
      </c>
      <c r="N112" s="20">
        <f>IF(E112="พฤหัสบดี",MAX($N$1:N111)+1,"Exclude")</f>
        <v>23</v>
      </c>
      <c r="O112" s="20" t="str">
        <f>IF(E112="ศุกร์",MAX($O$1:O111)+1,"Exclude")</f>
        <v>Exclude</v>
      </c>
    </row>
    <row r="113" spans="1:15">
      <c r="A113" s="23" t="str">
        <f t="shared" si="8"/>
        <v>ศุกร์-23</v>
      </c>
      <c r="B113" s="20" t="s">
        <v>688</v>
      </c>
      <c r="C113" s="105"/>
      <c r="D113" s="24">
        <f t="shared" si="13"/>
        <v>45583</v>
      </c>
      <c r="E113" s="20" t="str">
        <f t="shared" si="9"/>
        <v>ศุกร์</v>
      </c>
      <c r="F113" s="20" t="str">
        <f t="shared" si="10"/>
        <v>18</v>
      </c>
      <c r="G113" s="20" t="str">
        <f t="shared" si="11"/>
        <v>ตุลาคม</v>
      </c>
      <c r="H113" s="20">
        <f t="shared" si="12"/>
        <v>2567</v>
      </c>
      <c r="J113" s="20">
        <f t="shared" si="14"/>
        <v>23</v>
      </c>
      <c r="K113" s="20" t="str">
        <f>IF(E113="จันทร์",MAX($K$1:K112)+1,"Exclude")</f>
        <v>Exclude</v>
      </c>
      <c r="L113" s="20" t="str">
        <f>IF(E113="อังคาร",MAX($L$1:L112)+1,"Exclude")</f>
        <v>Exclude</v>
      </c>
      <c r="M113" s="20" t="str">
        <f>IF(E113="พุธ",MAX($M$1:M112)+1,"Exclude")</f>
        <v>Exclude</v>
      </c>
      <c r="N113" s="20" t="str">
        <f>IF(E113="พฤหัสบดี",MAX($N$1:N112)+1,"Exclude")</f>
        <v>Exclude</v>
      </c>
      <c r="O113" s="20">
        <f>IF(E113="ศุกร์",MAX($O$1:O112)+1,"Exclude")</f>
        <v>23</v>
      </c>
    </row>
    <row r="114" spans="1:15">
      <c r="A114" s="23" t="str">
        <f t="shared" si="8"/>
        <v>จันทร์-23</v>
      </c>
      <c r="B114" s="20" t="s">
        <v>689</v>
      </c>
      <c r="C114" s="105">
        <v>24</v>
      </c>
      <c r="D114" s="24">
        <f t="shared" si="13"/>
        <v>45586</v>
      </c>
      <c r="E114" s="20" t="str">
        <f t="shared" si="9"/>
        <v>จันทร์</v>
      </c>
      <c r="F114" s="20" t="str">
        <f t="shared" si="10"/>
        <v>21</v>
      </c>
      <c r="G114" s="20" t="str">
        <f t="shared" si="11"/>
        <v>ตุลาคม</v>
      </c>
      <c r="H114" s="20">
        <f t="shared" si="12"/>
        <v>2567</v>
      </c>
      <c r="J114" s="20">
        <f t="shared" si="14"/>
        <v>23</v>
      </c>
      <c r="K114" s="20">
        <f>IF(E114="จันทร์",MAX($K$1:K113)+1,"Exclude")</f>
        <v>23</v>
      </c>
      <c r="L114" s="20" t="str">
        <f>IF(E114="อังคาร",MAX($L$1:L113)+1,"Exclude")</f>
        <v>Exclude</v>
      </c>
      <c r="M114" s="20" t="str">
        <f>IF(E114="พุธ",MAX($M$1:M113)+1,"Exclude")</f>
        <v>Exclude</v>
      </c>
      <c r="N114" s="20" t="str">
        <f>IF(E114="พฤหัสบดี",MAX($N$1:N113)+1,"Exclude")</f>
        <v>Exclude</v>
      </c>
      <c r="O114" s="20" t="str">
        <f>IF(E114="ศุกร์",MAX($O$1:O113)+1,"Exclude")</f>
        <v>Exclude</v>
      </c>
    </row>
    <row r="115" spans="1:15">
      <c r="A115" s="23" t="str">
        <f t="shared" si="8"/>
        <v>อังคาร-23</v>
      </c>
      <c r="B115" s="20" t="s">
        <v>690</v>
      </c>
      <c r="C115" s="105"/>
      <c r="D115" s="24">
        <f t="shared" si="13"/>
        <v>45587</v>
      </c>
      <c r="E115" s="20" t="str">
        <f t="shared" si="9"/>
        <v>อังคาร</v>
      </c>
      <c r="F115" s="20" t="str">
        <f t="shared" si="10"/>
        <v>22</v>
      </c>
      <c r="G115" s="20" t="str">
        <f t="shared" si="11"/>
        <v>ตุลาคม</v>
      </c>
      <c r="H115" s="20">
        <f t="shared" si="12"/>
        <v>2567</v>
      </c>
      <c r="J115" s="20">
        <f t="shared" si="14"/>
        <v>23</v>
      </c>
      <c r="K115" s="20" t="str">
        <f>IF(E115="จันทร์",MAX($K$1:K114)+1,"Exclude")</f>
        <v>Exclude</v>
      </c>
      <c r="L115" s="20">
        <f>IF(E115="อังคาร",MAX($L$1:L114)+1,"Exclude")</f>
        <v>23</v>
      </c>
      <c r="M115" s="20" t="str">
        <f>IF(E115="พุธ",MAX($M$1:M114)+1,"Exclude")</f>
        <v>Exclude</v>
      </c>
      <c r="N115" s="20" t="str">
        <f>IF(E115="พฤหัสบดี",MAX($N$1:N114)+1,"Exclude")</f>
        <v>Exclude</v>
      </c>
      <c r="O115" s="20" t="str">
        <f>IF(E115="ศุกร์",MAX($O$1:O114)+1,"Exclude")</f>
        <v>Exclude</v>
      </c>
    </row>
    <row r="116" spans="1:15">
      <c r="A116" s="23" t="str">
        <f t="shared" si="8"/>
        <v>พุธ-23</v>
      </c>
      <c r="B116" s="20" t="s">
        <v>691</v>
      </c>
      <c r="C116" s="105"/>
      <c r="D116" s="24">
        <f t="shared" si="13"/>
        <v>45588</v>
      </c>
      <c r="E116" s="20" t="str">
        <f t="shared" si="9"/>
        <v>พุธ</v>
      </c>
      <c r="F116" s="20" t="str">
        <f t="shared" si="10"/>
        <v>23</v>
      </c>
      <c r="G116" s="20" t="str">
        <f t="shared" si="11"/>
        <v>ตุลาคม</v>
      </c>
      <c r="H116" s="20">
        <f t="shared" si="12"/>
        <v>2567</v>
      </c>
      <c r="I116" s="23" t="s">
        <v>377</v>
      </c>
      <c r="J116" s="20">
        <f t="shared" si="14"/>
        <v>23</v>
      </c>
      <c r="K116" s="20" t="str">
        <f>IF(E116="จันทร์",MAX($K$1:K115)+1,"Exclude")</f>
        <v>Exclude</v>
      </c>
      <c r="L116" s="20" t="str">
        <f>IF(E116="อังคาร",MAX($L$1:L115)+1,"Exclude")</f>
        <v>Exclude</v>
      </c>
      <c r="M116" s="20">
        <f>IF(E116="พุธ",MAX($M$1:M115)+1,"Exclude")</f>
        <v>23</v>
      </c>
      <c r="N116" s="20" t="str">
        <f>IF(E116="พฤหัสบดี",MAX($N$1:N115)+1,"Exclude")</f>
        <v>Exclude</v>
      </c>
      <c r="O116" s="20" t="str">
        <f>IF(E116="ศุกร์",MAX($O$1:O115)+1,"Exclude")</f>
        <v>Exclude</v>
      </c>
    </row>
    <row r="117" spans="1:15">
      <c r="A117" s="23" t="str">
        <f t="shared" si="8"/>
        <v>พฤหัสบดี-24</v>
      </c>
      <c r="B117" s="20" t="s">
        <v>692</v>
      </c>
      <c r="C117" s="105"/>
      <c r="D117" s="24">
        <f t="shared" si="13"/>
        <v>45589</v>
      </c>
      <c r="E117" s="20" t="str">
        <f t="shared" si="9"/>
        <v>พฤหัสบดี</v>
      </c>
      <c r="F117" s="20" t="str">
        <f t="shared" si="10"/>
        <v>24</v>
      </c>
      <c r="G117" s="20" t="str">
        <f t="shared" si="11"/>
        <v>ตุลาคม</v>
      </c>
      <c r="H117" s="20">
        <f t="shared" si="12"/>
        <v>2567</v>
      </c>
      <c r="J117" s="20">
        <f t="shared" si="14"/>
        <v>24</v>
      </c>
      <c r="K117" s="20" t="str">
        <f>IF(E117="จันทร์",MAX($K$1:K116)+1,"Exclude")</f>
        <v>Exclude</v>
      </c>
      <c r="L117" s="20" t="str">
        <f>IF(E117="อังคาร",MAX($L$1:L116)+1,"Exclude")</f>
        <v>Exclude</v>
      </c>
      <c r="M117" s="20" t="str">
        <f>IF(E117="พุธ",MAX($M$1:M116)+1,"Exclude")</f>
        <v>Exclude</v>
      </c>
      <c r="N117" s="20">
        <f>IF(E117="พฤหัสบดี",MAX($N$1:N116)+1,"Exclude")</f>
        <v>24</v>
      </c>
      <c r="O117" s="20" t="str">
        <f>IF(E117="ศุกร์",MAX($O$1:O116)+1,"Exclude")</f>
        <v>Exclude</v>
      </c>
    </row>
    <row r="118" spans="1:15">
      <c r="A118" s="23" t="str">
        <f t="shared" si="8"/>
        <v>ศุกร์-24</v>
      </c>
      <c r="B118" s="20" t="s">
        <v>693</v>
      </c>
      <c r="C118" s="105"/>
      <c r="D118" s="24">
        <f t="shared" si="13"/>
        <v>45590</v>
      </c>
      <c r="E118" s="20" t="str">
        <f t="shared" si="9"/>
        <v>ศุกร์</v>
      </c>
      <c r="F118" s="20" t="str">
        <f t="shared" si="10"/>
        <v>25</v>
      </c>
      <c r="G118" s="20" t="str">
        <f t="shared" si="11"/>
        <v>ตุลาคม</v>
      </c>
      <c r="H118" s="20">
        <f t="shared" si="12"/>
        <v>2567</v>
      </c>
      <c r="J118" s="20">
        <f t="shared" si="14"/>
        <v>24</v>
      </c>
      <c r="K118" s="20" t="str">
        <f>IF(E118="จันทร์",MAX($K$1:K117)+1,"Exclude")</f>
        <v>Exclude</v>
      </c>
      <c r="L118" s="20" t="str">
        <f>IF(E118="อังคาร",MAX($L$1:L117)+1,"Exclude")</f>
        <v>Exclude</v>
      </c>
      <c r="M118" s="20" t="str">
        <f>IF(E118="พุธ",MAX($M$1:M117)+1,"Exclude")</f>
        <v>Exclude</v>
      </c>
      <c r="N118" s="20" t="str">
        <f>IF(E118="พฤหัสบดี",MAX($N$1:N117)+1,"Exclude")</f>
        <v>Exclude</v>
      </c>
      <c r="O118" s="20">
        <f>IF(E118="ศุกร์",MAX($O$1:O117)+1,"Exclude")</f>
        <v>24</v>
      </c>
    </row>
    <row r="119" spans="1:15">
      <c r="A119" s="23" t="str">
        <f t="shared" si="8"/>
        <v>จันทร์-24</v>
      </c>
      <c r="B119" s="20" t="s">
        <v>694</v>
      </c>
      <c r="C119" s="105">
        <v>25</v>
      </c>
      <c r="D119" s="24">
        <f t="shared" si="13"/>
        <v>45593</v>
      </c>
      <c r="E119" s="20" t="str">
        <f t="shared" si="9"/>
        <v>จันทร์</v>
      </c>
      <c r="F119" s="20" t="str">
        <f t="shared" si="10"/>
        <v>28</v>
      </c>
      <c r="G119" s="20" t="str">
        <f t="shared" si="11"/>
        <v>ตุลาคม</v>
      </c>
      <c r="H119" s="20">
        <f t="shared" si="12"/>
        <v>2567</v>
      </c>
      <c r="J119" s="20">
        <f t="shared" si="14"/>
        <v>24</v>
      </c>
      <c r="K119" s="20">
        <f>IF(E119="จันทร์",MAX($K$1:K118)+1,"Exclude")</f>
        <v>24</v>
      </c>
      <c r="L119" s="20" t="str">
        <f>IF(E119="อังคาร",MAX($L$1:L118)+1,"Exclude")</f>
        <v>Exclude</v>
      </c>
      <c r="M119" s="20" t="str">
        <f>IF(E119="พุธ",MAX($M$1:M118)+1,"Exclude")</f>
        <v>Exclude</v>
      </c>
      <c r="N119" s="20" t="str">
        <f>IF(E119="พฤหัสบดี",MAX($N$1:N118)+1,"Exclude")</f>
        <v>Exclude</v>
      </c>
      <c r="O119" s="20" t="str">
        <f>IF(E119="ศุกร์",MAX($O$1:O118)+1,"Exclude")</f>
        <v>Exclude</v>
      </c>
    </row>
    <row r="120" spans="1:15">
      <c r="A120" s="23" t="str">
        <f t="shared" si="8"/>
        <v>อังคาร-24</v>
      </c>
      <c r="B120" s="20" t="s">
        <v>695</v>
      </c>
      <c r="C120" s="105"/>
      <c r="D120" s="24">
        <f t="shared" si="13"/>
        <v>45594</v>
      </c>
      <c r="E120" s="20" t="str">
        <f t="shared" si="9"/>
        <v>อังคาร</v>
      </c>
      <c r="F120" s="20" t="str">
        <f t="shared" si="10"/>
        <v>29</v>
      </c>
      <c r="G120" s="20" t="str">
        <f t="shared" si="11"/>
        <v>ตุลาคม</v>
      </c>
      <c r="H120" s="20">
        <f t="shared" si="12"/>
        <v>2567</v>
      </c>
      <c r="J120" s="20">
        <f t="shared" si="14"/>
        <v>24</v>
      </c>
      <c r="K120" s="20" t="str">
        <f>IF(E120="จันทร์",MAX($K$1:K119)+1,"Exclude")</f>
        <v>Exclude</v>
      </c>
      <c r="L120" s="20">
        <f>IF(E120="อังคาร",MAX($L$1:L119)+1,"Exclude")</f>
        <v>24</v>
      </c>
      <c r="M120" s="20" t="str">
        <f>IF(E120="พุธ",MAX($M$1:M119)+1,"Exclude")</f>
        <v>Exclude</v>
      </c>
      <c r="N120" s="20" t="str">
        <f>IF(E120="พฤหัสบดี",MAX($N$1:N119)+1,"Exclude")</f>
        <v>Exclude</v>
      </c>
      <c r="O120" s="20" t="str">
        <f>IF(E120="ศุกร์",MAX($O$1:O119)+1,"Exclude")</f>
        <v>Exclude</v>
      </c>
    </row>
    <row r="121" spans="1:15">
      <c r="A121" s="23" t="str">
        <f t="shared" si="8"/>
        <v>พุธ-24</v>
      </c>
      <c r="B121" s="20" t="s">
        <v>696</v>
      </c>
      <c r="C121" s="105"/>
      <c r="D121" s="24">
        <f t="shared" si="13"/>
        <v>45595</v>
      </c>
      <c r="E121" s="20" t="str">
        <f t="shared" si="9"/>
        <v>พุธ</v>
      </c>
      <c r="F121" s="20" t="str">
        <f t="shared" si="10"/>
        <v>30</v>
      </c>
      <c r="G121" s="20" t="str">
        <f t="shared" si="11"/>
        <v>ตุลาคม</v>
      </c>
      <c r="H121" s="20">
        <f t="shared" si="12"/>
        <v>2567</v>
      </c>
      <c r="J121" s="20">
        <f t="shared" si="14"/>
        <v>24</v>
      </c>
      <c r="K121" s="20" t="str">
        <f>IF(E121="จันทร์",MAX($K$1:K120)+1,"Exclude")</f>
        <v>Exclude</v>
      </c>
      <c r="L121" s="20" t="str">
        <f>IF(E121="อังคาร",MAX($L$1:L120)+1,"Exclude")</f>
        <v>Exclude</v>
      </c>
      <c r="M121" s="20">
        <f>IF(E121="พุธ",MAX($M$1:M120)+1,"Exclude")</f>
        <v>24</v>
      </c>
      <c r="N121" s="20" t="str">
        <f>IF(E121="พฤหัสบดี",MAX($N$1:N120)+1,"Exclude")</f>
        <v>Exclude</v>
      </c>
      <c r="O121" s="20" t="str">
        <f>IF(E121="ศุกร์",MAX($O$1:O120)+1,"Exclude")</f>
        <v>Exclude</v>
      </c>
    </row>
    <row r="122" spans="1:15">
      <c r="A122" s="23" t="str">
        <f t="shared" si="8"/>
        <v>พฤหัสบดี-25</v>
      </c>
      <c r="B122" s="20" t="s">
        <v>697</v>
      </c>
      <c r="C122" s="105"/>
      <c r="D122" s="24">
        <f t="shared" si="13"/>
        <v>45596</v>
      </c>
      <c r="E122" s="20" t="str">
        <f t="shared" si="9"/>
        <v>พฤหัสบดี</v>
      </c>
      <c r="F122" s="20" t="str">
        <f t="shared" si="10"/>
        <v>31</v>
      </c>
      <c r="G122" s="20" t="str">
        <f t="shared" si="11"/>
        <v>ตุลาคม</v>
      </c>
      <c r="H122" s="20">
        <f t="shared" si="12"/>
        <v>2567</v>
      </c>
      <c r="J122" s="20">
        <f t="shared" si="14"/>
        <v>25</v>
      </c>
      <c r="K122" s="20" t="str">
        <f>IF(E122="จันทร์",MAX($K$1:K121)+1,"Exclude")</f>
        <v>Exclude</v>
      </c>
      <c r="L122" s="20" t="str">
        <f>IF(E122="อังคาร",MAX($L$1:L121)+1,"Exclude")</f>
        <v>Exclude</v>
      </c>
      <c r="M122" s="20" t="str">
        <f>IF(E122="พุธ",MAX($M$1:M121)+1,"Exclude")</f>
        <v>Exclude</v>
      </c>
      <c r="N122" s="20">
        <f>IF(E122="พฤหัสบดี",MAX($N$1:N121)+1,"Exclude")</f>
        <v>25</v>
      </c>
      <c r="O122" s="20" t="str">
        <f>IF(E122="ศุกร์",MAX($O$1:O121)+1,"Exclude")</f>
        <v>Exclude</v>
      </c>
    </row>
    <row r="123" spans="1:15">
      <c r="A123" s="23" t="str">
        <f t="shared" si="8"/>
        <v>ศุกร์-25</v>
      </c>
      <c r="B123" s="20" t="s">
        <v>698</v>
      </c>
      <c r="C123" s="105"/>
      <c r="D123" s="24">
        <f t="shared" si="13"/>
        <v>45597</v>
      </c>
      <c r="E123" s="20" t="str">
        <f t="shared" si="9"/>
        <v>ศุกร์</v>
      </c>
      <c r="F123" s="20" t="str">
        <f t="shared" si="10"/>
        <v>1</v>
      </c>
      <c r="G123" s="20" t="str">
        <f t="shared" si="11"/>
        <v>พฤศจิกายน</v>
      </c>
      <c r="H123" s="20">
        <f t="shared" si="12"/>
        <v>2567</v>
      </c>
      <c r="J123" s="20">
        <f t="shared" si="14"/>
        <v>25</v>
      </c>
      <c r="K123" s="20" t="str">
        <f>IF(E123="จันทร์",MAX($K$1:K122)+1,"Exclude")</f>
        <v>Exclude</v>
      </c>
      <c r="L123" s="20" t="str">
        <f>IF(E123="อังคาร",MAX($L$1:L122)+1,"Exclude")</f>
        <v>Exclude</v>
      </c>
      <c r="M123" s="20" t="str">
        <f>IF(E123="พุธ",MAX($M$1:M122)+1,"Exclude")</f>
        <v>Exclude</v>
      </c>
      <c r="N123" s="20" t="str">
        <f>IF(E123="พฤหัสบดี",MAX($N$1:N122)+1,"Exclude")</f>
        <v>Exclude</v>
      </c>
      <c r="O123" s="20">
        <f>IF(E123="ศุกร์",MAX($O$1:O122)+1,"Exclude")</f>
        <v>25</v>
      </c>
    </row>
  </sheetData>
  <sheetProtection algorithmName="SHA-512" hashValue="0WScfjUaOBz5WRpVIypYqEBUulWszkRLDglVmQoOI+XXrhT62zdXJojO00RXNVZw2v/cdhzNvCCn61Ezr8OTHQ==" saltValue="m11Q+kTb4M6wMgEvipngBA==" spinCount="100000" sheet="1" objects="1" scenarios="1"/>
  <mergeCells count="25">
    <mergeCell ref="C119:C123"/>
    <mergeCell ref="C89:C93"/>
    <mergeCell ref="C94:C98"/>
    <mergeCell ref="C99:C103"/>
    <mergeCell ref="C104:C108"/>
    <mergeCell ref="C109:C113"/>
    <mergeCell ref="C114:C118"/>
    <mergeCell ref="C84:C88"/>
    <mergeCell ref="C29:C33"/>
    <mergeCell ref="C34:C38"/>
    <mergeCell ref="C39:C43"/>
    <mergeCell ref="C44:C48"/>
    <mergeCell ref="C49:C53"/>
    <mergeCell ref="C54:C58"/>
    <mergeCell ref="C59:C63"/>
    <mergeCell ref="C64:C68"/>
    <mergeCell ref="C69:C73"/>
    <mergeCell ref="C74:C78"/>
    <mergeCell ref="C79:C83"/>
    <mergeCell ref="C24:C28"/>
    <mergeCell ref="C2:C3"/>
    <mergeCell ref="C4:C8"/>
    <mergeCell ref="C9:C13"/>
    <mergeCell ref="C14:C18"/>
    <mergeCell ref="C19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วิชา-ชั้นที่สอน</vt:lpstr>
      <vt:lpstr>ชื่อนักเรียน</vt:lpstr>
      <vt:lpstr>ชมรมแยกห้อง</vt:lpstr>
      <vt:lpstr>แยกตามชื่อชมรม</vt:lpstr>
      <vt:lpstr>วันมาเรียน</vt:lpstr>
      <vt:lpstr>ชมรมแยกห้อง!Print_Area</vt:lpstr>
      <vt:lpstr>แยกตามชื่อชมรม!Print_Area</vt:lpstr>
      <vt:lpstr>'วิชา-ชั้นที่สอน'!Print_Area</vt:lpstr>
      <vt:lpstr>แยกตามชื่อชมรม!Print_Titles</vt:lpstr>
      <vt:lpstr>'วิชา-ชั้นที่สอน'!Print_Titles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AdminCom1</dc:creator>
  <cp:lastModifiedBy>Kitiya Silawanna</cp:lastModifiedBy>
  <cp:lastPrinted>2024-11-02T03:45:31Z</cp:lastPrinted>
  <dcterms:created xsi:type="dcterms:W3CDTF">2022-03-30T05:47:53Z</dcterms:created>
  <dcterms:modified xsi:type="dcterms:W3CDTF">2024-11-12T07:39:01Z</dcterms:modified>
</cp:coreProperties>
</file>